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202300"/>
  <mc:AlternateContent xmlns:mc="http://schemas.openxmlformats.org/markup-compatibility/2006">
    <mc:Choice Requires="x15">
      <x15ac:absPath xmlns:x15ac="http://schemas.microsoft.com/office/spreadsheetml/2010/11/ac" url="/Users/yasminrikabi/Desktop/"/>
    </mc:Choice>
  </mc:AlternateContent>
  <xr:revisionPtr revIDLastSave="0" documentId="8_{14EFB871-D9B7-7442-A61F-9DAE57E1634F}" xr6:coauthVersionLast="47" xr6:coauthVersionMax="47" xr10:uidLastSave="{00000000-0000-0000-0000-000000000000}"/>
  <bookViews>
    <workbookView xWindow="0" yWindow="740" windowWidth="29400" windowHeight="17260" activeTab="5" xr2:uid="{C655A4E3-661D-DF4A-812D-BE23A0C0BD3D}"/>
  </bookViews>
  <sheets>
    <sheet name="PT_Orders" sheetId="4" r:id="rId1"/>
    <sheet name="PT_CategorySales" sheetId="8" r:id="rId2"/>
    <sheet name="PT_TopProducts" sheetId="9" r:id="rId3"/>
    <sheet name="PT_RegionSales" sheetId="10" r:id="rId4"/>
    <sheet name="PT_AOV" sheetId="7" r:id="rId5"/>
    <sheet name="KPI_Dashboard" sheetId="11" r:id="rId6"/>
    <sheet name="PT_ReturnRate" sheetId="5" r:id="rId7"/>
    <sheet name="Sheet1" sheetId="1" r:id="rId8"/>
    <sheet name="PT_Revenue" sheetId="3" r:id="rId9"/>
    <sheet name="KPI_Notes" sheetId="2" r:id="rId10"/>
  </sheets>
  <definedNames>
    <definedName name="Slicer_Customer_Type">#N/A</definedName>
    <definedName name="Slicer_Order_Date">#N/A</definedName>
    <definedName name="Slicer_Region">#N/A</definedName>
  </definedNames>
  <calcPr calcId="191029" concurrentCalc="0"/>
  <pivotCaches>
    <pivotCache cacheId="17"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11" l="1"/>
  <c r="H33" i="7"/>
  <c r="B5" i="11"/>
  <c r="B4" i="11"/>
  <c r="D1" i="5"/>
  <c r="B3" i="11"/>
  <c r="F3" i="1"/>
  <c r="G3" i="1"/>
  <c r="H3" i="1"/>
  <c r="F4" i="1"/>
  <c r="G4" i="1"/>
  <c r="H4" i="1"/>
  <c r="F5" i="1"/>
  <c r="G5" i="1"/>
  <c r="H5" i="1"/>
  <c r="F6" i="1"/>
  <c r="G6" i="1"/>
  <c r="H6" i="1"/>
  <c r="F7" i="1"/>
  <c r="G7" i="1"/>
  <c r="H7" i="1"/>
  <c r="F8" i="1"/>
  <c r="G8" i="1"/>
  <c r="H8" i="1"/>
  <c r="F9" i="1"/>
  <c r="G9" i="1"/>
  <c r="H9" i="1"/>
  <c r="F10" i="1"/>
  <c r="G10" i="1"/>
  <c r="H10" i="1"/>
  <c r="F11" i="1"/>
  <c r="G11" i="1"/>
  <c r="H11" i="1"/>
  <c r="F12" i="1"/>
  <c r="G12" i="1"/>
  <c r="H12" i="1"/>
  <c r="F13" i="1"/>
  <c r="G13" i="1"/>
  <c r="H13" i="1"/>
  <c r="F14" i="1"/>
  <c r="G14" i="1"/>
  <c r="H14" i="1"/>
  <c r="F15" i="1"/>
  <c r="G15" i="1"/>
  <c r="H15" i="1"/>
  <c r="F16" i="1"/>
  <c r="G16" i="1"/>
  <c r="H16" i="1"/>
  <c r="F17" i="1"/>
  <c r="G17" i="1"/>
  <c r="H17" i="1"/>
  <c r="F18" i="1"/>
  <c r="G18" i="1"/>
  <c r="H18" i="1"/>
  <c r="F19" i="1"/>
  <c r="G19" i="1"/>
  <c r="H19" i="1"/>
  <c r="F20" i="1"/>
  <c r="G20" i="1"/>
  <c r="H20" i="1"/>
  <c r="F21" i="1"/>
  <c r="G21" i="1"/>
  <c r="H21" i="1"/>
  <c r="F22" i="1"/>
  <c r="G22" i="1"/>
  <c r="H22" i="1"/>
  <c r="F23" i="1"/>
  <c r="G23" i="1"/>
  <c r="H23" i="1"/>
  <c r="F24" i="1"/>
  <c r="G24" i="1"/>
  <c r="H24" i="1"/>
  <c r="F25" i="1"/>
  <c r="G25" i="1"/>
  <c r="H25" i="1"/>
  <c r="F26" i="1"/>
  <c r="G26" i="1"/>
  <c r="H26" i="1"/>
  <c r="F27" i="1"/>
  <c r="G27" i="1"/>
  <c r="H27" i="1"/>
  <c r="F28" i="1"/>
  <c r="G28" i="1"/>
  <c r="H28" i="1"/>
  <c r="F29" i="1"/>
  <c r="G29" i="1"/>
  <c r="H29" i="1"/>
  <c r="F30" i="1"/>
  <c r="G30" i="1"/>
  <c r="H30" i="1"/>
  <c r="F31" i="1"/>
  <c r="G31" i="1"/>
  <c r="H31" i="1"/>
  <c r="F32" i="1"/>
  <c r="G32" i="1"/>
  <c r="H32" i="1"/>
  <c r="F33" i="1"/>
  <c r="G33" i="1"/>
  <c r="H33" i="1"/>
  <c r="F34" i="1"/>
  <c r="G34" i="1"/>
  <c r="H34" i="1"/>
  <c r="F35" i="1"/>
  <c r="G35" i="1"/>
  <c r="H35" i="1"/>
  <c r="F36" i="1"/>
  <c r="G36" i="1"/>
  <c r="H36" i="1"/>
  <c r="F37" i="1"/>
  <c r="G37" i="1"/>
  <c r="H37" i="1"/>
  <c r="F38" i="1"/>
  <c r="G38" i="1"/>
  <c r="H38" i="1"/>
  <c r="F39" i="1"/>
  <c r="G39" i="1"/>
  <c r="H39" i="1"/>
  <c r="F40" i="1"/>
  <c r="G40" i="1"/>
  <c r="H40" i="1"/>
  <c r="F41" i="1"/>
  <c r="G41" i="1"/>
  <c r="H41" i="1"/>
  <c r="F42" i="1"/>
  <c r="G42" i="1"/>
  <c r="H42" i="1"/>
  <c r="F43" i="1"/>
  <c r="G43" i="1"/>
  <c r="H43" i="1"/>
  <c r="F44" i="1"/>
  <c r="G44" i="1"/>
  <c r="H44" i="1"/>
  <c r="F45" i="1"/>
  <c r="G45" i="1"/>
  <c r="H45" i="1"/>
  <c r="F46" i="1"/>
  <c r="G46" i="1"/>
  <c r="H46" i="1"/>
  <c r="F47" i="1"/>
  <c r="G47" i="1"/>
  <c r="H47" i="1"/>
  <c r="F48" i="1"/>
  <c r="G48" i="1"/>
  <c r="H48" i="1"/>
  <c r="F49" i="1"/>
  <c r="G49" i="1"/>
  <c r="H49" i="1"/>
  <c r="F50" i="1"/>
  <c r="G50" i="1"/>
  <c r="H50" i="1"/>
  <c r="F51" i="1"/>
  <c r="G51" i="1"/>
  <c r="H51" i="1"/>
  <c r="F52" i="1"/>
  <c r="G52" i="1"/>
  <c r="H52" i="1"/>
  <c r="F53" i="1"/>
  <c r="G53" i="1"/>
  <c r="H53" i="1"/>
  <c r="F54" i="1"/>
  <c r="G54" i="1"/>
  <c r="H54" i="1"/>
  <c r="F55" i="1"/>
  <c r="G55" i="1"/>
  <c r="H55" i="1"/>
  <c r="F56" i="1"/>
  <c r="G56" i="1"/>
  <c r="H56" i="1"/>
  <c r="F57" i="1"/>
  <c r="G57" i="1"/>
  <c r="H57" i="1"/>
  <c r="F58" i="1"/>
  <c r="G58" i="1"/>
  <c r="H58" i="1"/>
  <c r="F59" i="1"/>
  <c r="G59" i="1"/>
  <c r="H59" i="1"/>
  <c r="F60" i="1"/>
  <c r="G60" i="1"/>
  <c r="H60" i="1"/>
  <c r="F61" i="1"/>
  <c r="G61" i="1"/>
  <c r="H61" i="1"/>
  <c r="F62" i="1"/>
  <c r="G62" i="1"/>
  <c r="H62" i="1"/>
  <c r="F63" i="1"/>
  <c r="G63" i="1"/>
  <c r="H63" i="1"/>
  <c r="F64" i="1"/>
  <c r="G64" i="1"/>
  <c r="H64" i="1"/>
  <c r="F65" i="1"/>
  <c r="G65" i="1"/>
  <c r="H65" i="1"/>
  <c r="F66" i="1"/>
  <c r="G66" i="1"/>
  <c r="H66" i="1"/>
  <c r="F67" i="1"/>
  <c r="G67" i="1"/>
  <c r="H67" i="1"/>
  <c r="F68" i="1"/>
  <c r="G68" i="1"/>
  <c r="H68" i="1"/>
  <c r="F69" i="1"/>
  <c r="G69" i="1"/>
  <c r="H69" i="1"/>
  <c r="F70" i="1"/>
  <c r="G70" i="1"/>
  <c r="H70" i="1"/>
  <c r="F71" i="1"/>
  <c r="G71" i="1"/>
  <c r="H71" i="1"/>
  <c r="F72" i="1"/>
  <c r="G72" i="1"/>
  <c r="H72" i="1"/>
  <c r="F73" i="1"/>
  <c r="G73" i="1"/>
  <c r="H73" i="1"/>
  <c r="F74" i="1"/>
  <c r="G74" i="1"/>
  <c r="H74" i="1"/>
  <c r="F75" i="1"/>
  <c r="G75" i="1"/>
  <c r="H75" i="1"/>
  <c r="F76" i="1"/>
  <c r="G76" i="1"/>
  <c r="H76" i="1"/>
  <c r="F77" i="1"/>
  <c r="G77" i="1"/>
  <c r="H77" i="1"/>
  <c r="F78" i="1"/>
  <c r="G78" i="1"/>
  <c r="H78" i="1"/>
  <c r="F79" i="1"/>
  <c r="G79" i="1"/>
  <c r="H79" i="1"/>
  <c r="F80" i="1"/>
  <c r="G80" i="1"/>
  <c r="H80" i="1"/>
  <c r="F81" i="1"/>
  <c r="G81" i="1"/>
  <c r="H81" i="1"/>
  <c r="F82" i="1"/>
  <c r="G82" i="1"/>
  <c r="H82" i="1"/>
  <c r="F83" i="1"/>
  <c r="G83" i="1"/>
  <c r="H83" i="1"/>
  <c r="F84" i="1"/>
  <c r="G84" i="1"/>
  <c r="H84" i="1"/>
  <c r="F85" i="1"/>
  <c r="G85" i="1"/>
  <c r="H85" i="1"/>
  <c r="F86" i="1"/>
  <c r="G86" i="1"/>
  <c r="H86" i="1"/>
  <c r="F87" i="1"/>
  <c r="G87" i="1"/>
  <c r="H87" i="1"/>
  <c r="F88" i="1"/>
  <c r="G88" i="1"/>
  <c r="H88" i="1"/>
  <c r="F89" i="1"/>
  <c r="G89" i="1"/>
  <c r="H89" i="1"/>
  <c r="F90" i="1"/>
  <c r="G90" i="1"/>
  <c r="H90" i="1"/>
  <c r="F91" i="1"/>
  <c r="G91" i="1"/>
  <c r="H91" i="1"/>
  <c r="F92" i="1"/>
  <c r="G92" i="1"/>
  <c r="H92" i="1"/>
  <c r="F93" i="1"/>
  <c r="G93" i="1"/>
  <c r="H93" i="1"/>
  <c r="F94" i="1"/>
  <c r="G94" i="1"/>
  <c r="H94" i="1"/>
  <c r="F95" i="1"/>
  <c r="G95" i="1"/>
  <c r="H95" i="1"/>
  <c r="F96" i="1"/>
  <c r="G96" i="1"/>
  <c r="H96" i="1"/>
  <c r="F97" i="1"/>
  <c r="G97" i="1"/>
  <c r="H97" i="1"/>
  <c r="F98" i="1"/>
  <c r="G98" i="1"/>
  <c r="H98" i="1"/>
  <c r="F99" i="1"/>
  <c r="G99" i="1"/>
  <c r="H99" i="1"/>
  <c r="F100" i="1"/>
  <c r="G100" i="1"/>
  <c r="H100" i="1"/>
  <c r="F101" i="1"/>
  <c r="G101" i="1"/>
  <c r="H101" i="1"/>
  <c r="F2" i="1"/>
  <c r="G2" i="1"/>
  <c r="H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2" i="1"/>
</calcChain>
</file>

<file path=xl/sharedStrings.xml><?xml version="1.0" encoding="utf-8"?>
<sst xmlns="http://schemas.openxmlformats.org/spreadsheetml/2006/main" count="578" uniqueCount="60">
  <si>
    <t>Order ID</t>
  </si>
  <si>
    <t>Order Date</t>
  </si>
  <si>
    <t>Region</t>
  </si>
  <si>
    <t>Product</t>
  </si>
  <si>
    <t>Category</t>
  </si>
  <si>
    <t>Units Sold</t>
  </si>
  <si>
    <t>Unit Price</t>
  </si>
  <si>
    <t>Total Sales</t>
  </si>
  <si>
    <t>Customer Type</t>
  </si>
  <si>
    <t>Returned</t>
  </si>
  <si>
    <t>North</t>
  </si>
  <si>
    <t>South</t>
  </si>
  <si>
    <t>East</t>
  </si>
  <si>
    <t>West</t>
  </si>
  <si>
    <t>Product A</t>
  </si>
  <si>
    <t>Product B</t>
  </si>
  <si>
    <t>Product C</t>
  </si>
  <si>
    <t>Product D</t>
  </si>
  <si>
    <t>Electronics</t>
  </si>
  <si>
    <t>Clothing</t>
  </si>
  <si>
    <t>Home</t>
  </si>
  <si>
    <t>Beauty</t>
  </si>
  <si>
    <t>New</t>
  </si>
  <si>
    <t>Returning</t>
  </si>
  <si>
    <t>No</t>
  </si>
  <si>
    <t xml:space="preserve">Yes </t>
  </si>
  <si>
    <t>Total Revenue</t>
  </si>
  <si>
    <t>Total Orders</t>
  </si>
  <si>
    <t>Return Rate (%)</t>
  </si>
  <si>
    <t>Average Order Value (AOV)</t>
  </si>
  <si>
    <t>Sales by Product Category</t>
  </si>
  <si>
    <t>Top 5 Products by Sales</t>
  </si>
  <si>
    <t>Sales by Region</t>
  </si>
  <si>
    <t>Total of all sales (Total Sales column)</t>
  </si>
  <si>
    <t>Number of orders (count of Order ID)</t>
  </si>
  <si>
    <t>% of orders that were returned (Yes in Returned)</t>
  </si>
  <si>
    <t>Revenue divided by number of orders</t>
  </si>
  <si>
    <t>Revenue by each product category</t>
  </si>
  <si>
    <t>5 products with the most sales</t>
  </si>
  <si>
    <t>Revenue by region</t>
  </si>
  <si>
    <t>Sum of Total Sales</t>
  </si>
  <si>
    <t>Count of Order ID</t>
  </si>
  <si>
    <t>Row Labels</t>
  </si>
  <si>
    <t>Grand Total</t>
  </si>
  <si>
    <t>E-commerce KPI Dashboard</t>
  </si>
  <si>
    <t>Return Rate</t>
  </si>
  <si>
    <t>May</t>
  </si>
  <si>
    <t>Jan</t>
  </si>
  <si>
    <t>Feb</t>
  </si>
  <si>
    <t>Mar</t>
  </si>
  <si>
    <t>Apr</t>
  </si>
  <si>
    <t>Jun</t>
  </si>
  <si>
    <t>Jul</t>
  </si>
  <si>
    <t>Aug</t>
  </si>
  <si>
    <t>Sep</t>
  </si>
  <si>
    <t>Oct</t>
  </si>
  <si>
    <t>Nov</t>
  </si>
  <si>
    <t>Dec</t>
  </si>
  <si>
    <t xml:space="preserve">Created by: Yasmin Rikabi </t>
  </si>
  <si>
    <t>Last updated: 06 August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</si>
</sst>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4" x14ac:knownFonts="1">
    <font>
      <sz val="12"/>
      <color theme="1"/>
      <name val="Aptos Narrow"/>
      <family val="2"/>
      <scheme val="minor"/>
    </font>
    <font>
      <b/>
      <sz val="18"/>
      <color theme="1"/>
      <name val="Arial Unicode MS"/>
      <family val="2"/>
    </font>
    <font>
      <sz val="16"/>
      <color theme="1"/>
      <name val="Aptos Narrow"/>
      <family val="2"/>
      <scheme val="minor"/>
    </font>
    <font>
      <b/>
      <sz val="16"/>
      <color theme="1"/>
      <name val="Aptos Narrow"/>
      <scheme val="minor"/>
    </font>
  </fonts>
  <fills count="4">
    <fill>
      <patternFill patternType="none"/>
    </fill>
    <fill>
      <patternFill patternType="gray125"/>
    </fill>
    <fill>
      <patternFill patternType="solid">
        <fgColor theme="3" tint="0.749992370372631"/>
        <bgColor indexed="64"/>
      </patternFill>
    </fill>
    <fill>
      <patternFill patternType="solid">
        <fgColor theme="3" tint="0.89999084444715716"/>
        <bgColor indexed="64"/>
      </patternFill>
    </fill>
  </fills>
  <borders count="1">
    <border>
      <left/>
      <right/>
      <top/>
      <bottom/>
      <diagonal/>
    </border>
  </borders>
  <cellStyleXfs count="1">
    <xf numFmtId="0" fontId="0" fillId="0" borderId="0"/>
  </cellStyleXfs>
  <cellXfs count="13">
    <xf numFmtId="0" fontId="0" fillId="0" borderId="0" xfId="0"/>
    <xf numFmtId="14" fontId="0" fillId="0" borderId="0" xfId="0" applyNumberFormat="1"/>
    <xf numFmtId="1" fontId="0" fillId="0" borderId="0" xfId="0" applyNumberFormat="1"/>
    <xf numFmtId="164" fontId="0" fillId="0" borderId="0" xfId="0" applyNumberFormat="1"/>
    <xf numFmtId="0" fontId="0" fillId="0" borderId="0" xfId="0" pivotButton="1"/>
    <xf numFmtId="10" fontId="0" fillId="0" borderId="0" xfId="0" applyNumberFormat="1"/>
    <xf numFmtId="0" fontId="0" fillId="0" borderId="0" xfId="0" applyAlignment="1">
      <alignment horizontal="left"/>
    </xf>
    <xf numFmtId="0" fontId="2" fillId="0" borderId="0" xfId="0" applyFont="1"/>
    <xf numFmtId="0" fontId="3" fillId="2" borderId="0" xfId="0" applyFont="1" applyFill="1"/>
    <xf numFmtId="10" fontId="3" fillId="3" borderId="0" xfId="0" applyNumberFormat="1" applyFont="1" applyFill="1"/>
    <xf numFmtId="0" fontId="3" fillId="3" borderId="0" xfId="0" applyFont="1" applyFill="1"/>
    <xf numFmtId="164" fontId="3" fillId="3" borderId="0" xfId="0" applyNumberFormat="1" applyFont="1" applyFill="1"/>
    <xf numFmtId="0" fontId="1" fillId="0" borderId="0" xfId="0" applyFont="1" applyAlignment="1">
      <alignment horizontal="center"/>
    </xf>
  </cellXfs>
  <cellStyles count="1">
    <cellStyle name="Normal" xfId="0" builtinId="0"/>
  </cellStyles>
  <dxfs count="7">
    <dxf>
      <numFmt numFmtId="164" formatCode="&quot;£&quot;#,##0.00"/>
    </dxf>
    <dxf>
      <numFmt numFmtId="164" formatCode="&quot;£&quot;#,##0.00"/>
    </dxf>
    <dxf>
      <numFmt numFmtId="164" formatCode="&quot;£&quot;#,##0.00"/>
    </dxf>
    <dxf>
      <numFmt numFmtId="164" formatCode="&quot;£&quot;#,##0.00"/>
    </dxf>
    <dxf>
      <numFmt numFmtId="164" formatCode="&quot;£&quot;#,##0.00"/>
    </dxf>
    <dxf>
      <numFmt numFmtId="1" formatCode="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[Ecommerce_KPI_Dashboard.xlsx]PT_CategorySales!PivotTable1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Sales by Product Category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PT_CategorySales!$B$1</c:f>
              <c:strCache>
                <c:ptCount val="1"/>
                <c:pt idx="0">
                  <c:v>Total</c:v>
                </c:pt>
              </c:strCache>
            </c:strRef>
          </c:tx>
          <c:spPr>
            <a:solidFill>
              <a:schemeClr val="accent1"/>
            </a:solidFill>
            <a:ln>
              <a:noFill/>
            </a:ln>
            <a:effectLst/>
          </c:spPr>
          <c:invertIfNegative val="0"/>
          <c:cat>
            <c:strRef>
              <c:f>PT_CategorySales!$A$2:$A$6</c:f>
              <c:strCache>
                <c:ptCount val="4"/>
                <c:pt idx="0">
                  <c:v>Beauty</c:v>
                </c:pt>
                <c:pt idx="1">
                  <c:v>Clothing</c:v>
                </c:pt>
                <c:pt idx="2">
                  <c:v>Electronics</c:v>
                </c:pt>
                <c:pt idx="3">
                  <c:v>Home</c:v>
                </c:pt>
              </c:strCache>
            </c:strRef>
          </c:cat>
          <c:val>
            <c:numRef>
              <c:f>PT_CategorySales!$B$2:$B$6</c:f>
              <c:numCache>
                <c:formatCode>General</c:formatCode>
                <c:ptCount val="4"/>
                <c:pt idx="0">
                  <c:v>13745</c:v>
                </c:pt>
                <c:pt idx="1">
                  <c:v>15609</c:v>
                </c:pt>
                <c:pt idx="2">
                  <c:v>14786</c:v>
                </c:pt>
                <c:pt idx="3">
                  <c:v>14769</c:v>
                </c:pt>
              </c:numCache>
            </c:numRef>
          </c:val>
          <c:extLst>
            <c:ext xmlns:c16="http://schemas.microsoft.com/office/drawing/2014/chart" uri="{C3380CC4-5D6E-409C-BE32-E72D297353CC}">
              <c16:uniqueId val="{00000000-41DF-C249-ABCF-CBEAFC65D480}"/>
            </c:ext>
          </c:extLst>
        </c:ser>
        <c:dLbls>
          <c:showLegendKey val="0"/>
          <c:showVal val="0"/>
          <c:showCatName val="0"/>
          <c:showSerName val="0"/>
          <c:showPercent val="0"/>
          <c:showBubbleSize val="0"/>
        </c:dLbls>
        <c:gapWidth val="219"/>
        <c:overlap val="-27"/>
        <c:axId val="1156892416"/>
        <c:axId val="1156772864"/>
      </c:barChart>
      <c:catAx>
        <c:axId val="115689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772864"/>
        <c:crosses val="autoZero"/>
        <c:auto val="1"/>
        <c:lblAlgn val="ctr"/>
        <c:lblOffset val="100"/>
        <c:noMultiLvlLbl val="0"/>
      </c:catAx>
      <c:valAx>
        <c:axId val="11567728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892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[Ecommerce_KPI_Dashboard.xlsx]PT_TopProducts!PivotTable3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Total Sales by Top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PT_TopProducts!$B$2</c:f>
              <c:strCache>
                <c:ptCount val="1"/>
                <c:pt idx="0">
                  <c:v>Total</c:v>
                </c:pt>
              </c:strCache>
            </c:strRef>
          </c:tx>
          <c:spPr>
            <a:solidFill>
              <a:schemeClr val="accent1"/>
            </a:solidFill>
            <a:ln>
              <a:noFill/>
            </a:ln>
            <a:effectLst/>
          </c:spPr>
          <c:invertIfNegative val="0"/>
          <c:cat>
            <c:strRef>
              <c:f>PT_TopProducts!$A$3:$A$7</c:f>
              <c:strCache>
                <c:ptCount val="4"/>
                <c:pt idx="0">
                  <c:v>Product B</c:v>
                </c:pt>
                <c:pt idx="1">
                  <c:v>Product A</c:v>
                </c:pt>
                <c:pt idx="2">
                  <c:v>Product C</c:v>
                </c:pt>
                <c:pt idx="3">
                  <c:v>Product D</c:v>
                </c:pt>
              </c:strCache>
            </c:strRef>
          </c:cat>
          <c:val>
            <c:numRef>
              <c:f>PT_TopProducts!$B$3:$B$7</c:f>
              <c:numCache>
                <c:formatCode>General</c:formatCode>
                <c:ptCount val="4"/>
                <c:pt idx="0">
                  <c:v>15609</c:v>
                </c:pt>
                <c:pt idx="1">
                  <c:v>14786</c:v>
                </c:pt>
                <c:pt idx="2">
                  <c:v>14769</c:v>
                </c:pt>
                <c:pt idx="3">
                  <c:v>13745</c:v>
                </c:pt>
              </c:numCache>
            </c:numRef>
          </c:val>
          <c:extLst>
            <c:ext xmlns:c16="http://schemas.microsoft.com/office/drawing/2014/chart" uri="{C3380CC4-5D6E-409C-BE32-E72D297353CC}">
              <c16:uniqueId val="{00000000-8ABE-1940-BBF1-F088D2379608}"/>
            </c:ext>
          </c:extLst>
        </c:ser>
        <c:dLbls>
          <c:showLegendKey val="0"/>
          <c:showVal val="0"/>
          <c:showCatName val="0"/>
          <c:showSerName val="0"/>
          <c:showPercent val="0"/>
          <c:showBubbleSize val="0"/>
        </c:dLbls>
        <c:gapWidth val="219"/>
        <c:overlap val="-27"/>
        <c:axId val="1336618160"/>
        <c:axId val="1336864560"/>
      </c:barChart>
      <c:catAx>
        <c:axId val="1336618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864560"/>
        <c:crosses val="autoZero"/>
        <c:auto val="1"/>
        <c:lblAlgn val="ctr"/>
        <c:lblOffset val="100"/>
        <c:noMultiLvlLbl val="0"/>
      </c:catAx>
      <c:valAx>
        <c:axId val="1336864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618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[Ecommerce_KPI_Dashboard.xlsx]PT_RegionSales!PivotTable4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Total Sales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PT_RegionSales!$B$2</c:f>
              <c:strCache>
                <c:ptCount val="1"/>
                <c:pt idx="0">
                  <c:v>Total</c:v>
                </c:pt>
              </c:strCache>
            </c:strRef>
          </c:tx>
          <c:spPr>
            <a:solidFill>
              <a:schemeClr val="accent1"/>
            </a:solidFill>
            <a:ln>
              <a:noFill/>
            </a:ln>
            <a:effectLst/>
          </c:spPr>
          <c:invertIfNegative val="0"/>
          <c:cat>
            <c:strRef>
              <c:f>PT_RegionSales!$A$3:$A$7</c:f>
              <c:strCache>
                <c:ptCount val="4"/>
                <c:pt idx="0">
                  <c:v>East</c:v>
                </c:pt>
                <c:pt idx="1">
                  <c:v>North</c:v>
                </c:pt>
                <c:pt idx="2">
                  <c:v>South</c:v>
                </c:pt>
                <c:pt idx="3">
                  <c:v>West</c:v>
                </c:pt>
              </c:strCache>
            </c:strRef>
          </c:cat>
          <c:val>
            <c:numRef>
              <c:f>PT_RegionSales!$B$3:$B$7</c:f>
              <c:numCache>
                <c:formatCode>General</c:formatCode>
                <c:ptCount val="4"/>
                <c:pt idx="0">
                  <c:v>14769</c:v>
                </c:pt>
                <c:pt idx="1">
                  <c:v>14786</c:v>
                </c:pt>
                <c:pt idx="2">
                  <c:v>15609</c:v>
                </c:pt>
                <c:pt idx="3">
                  <c:v>13745</c:v>
                </c:pt>
              </c:numCache>
            </c:numRef>
          </c:val>
          <c:extLst>
            <c:ext xmlns:c16="http://schemas.microsoft.com/office/drawing/2014/chart" uri="{C3380CC4-5D6E-409C-BE32-E72D297353CC}">
              <c16:uniqueId val="{00000002-F348-5441-9A5C-3E5546E73972}"/>
            </c:ext>
          </c:extLst>
        </c:ser>
        <c:dLbls>
          <c:showLegendKey val="0"/>
          <c:showVal val="0"/>
          <c:showCatName val="0"/>
          <c:showSerName val="0"/>
          <c:showPercent val="0"/>
          <c:showBubbleSize val="0"/>
        </c:dLbls>
        <c:gapWidth val="219"/>
        <c:overlap val="-27"/>
        <c:axId val="1319950464"/>
        <c:axId val="1263944208"/>
      </c:barChart>
      <c:catAx>
        <c:axId val="131995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944208"/>
        <c:crosses val="autoZero"/>
        <c:auto val="1"/>
        <c:lblAlgn val="ctr"/>
        <c:lblOffset val="100"/>
        <c:noMultiLvlLbl val="0"/>
      </c:catAx>
      <c:valAx>
        <c:axId val="1263944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95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[Ecommerce_KPI_Dashboard.xlsx]PT_AOV!PivotTable5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PT_AOV!$B$2</c:f>
              <c:strCache>
                <c:ptCount val="1"/>
                <c:pt idx="0">
                  <c:v>Total</c:v>
                </c:pt>
              </c:strCache>
            </c:strRef>
          </c:tx>
          <c:spPr>
            <a:solidFill>
              <a:schemeClr val="accent1"/>
            </a:solidFill>
            <a:ln>
              <a:noFill/>
            </a:ln>
            <a:effectLst/>
          </c:spPr>
          <c:invertIfNegative val="0"/>
          <c:cat>
            <c:strRef>
              <c:f>PT_AOV!$A$3:$A$103</c:f>
              <c:strCache>
                <c:ptCount val="100"/>
                <c:pt idx="0">
                  <c:v>1001</c:v>
                </c:pt>
                <c:pt idx="1">
                  <c:v>1002</c:v>
                </c:pt>
                <c:pt idx="2">
                  <c:v>1003</c:v>
                </c:pt>
                <c:pt idx="3">
                  <c:v>1004</c:v>
                </c:pt>
                <c:pt idx="4">
                  <c:v>1005</c:v>
                </c:pt>
                <c:pt idx="5">
                  <c:v>1006</c:v>
                </c:pt>
                <c:pt idx="6">
                  <c:v>1007</c:v>
                </c:pt>
                <c:pt idx="7">
                  <c:v>1008</c:v>
                </c:pt>
                <c:pt idx="8">
                  <c:v>1009</c:v>
                </c:pt>
                <c:pt idx="9">
                  <c:v>1010</c:v>
                </c:pt>
                <c:pt idx="10">
                  <c:v>1011</c:v>
                </c:pt>
                <c:pt idx="11">
                  <c:v>1012</c:v>
                </c:pt>
                <c:pt idx="12">
                  <c:v>1013</c:v>
                </c:pt>
                <c:pt idx="13">
                  <c:v>1014</c:v>
                </c:pt>
                <c:pt idx="14">
                  <c:v>1015</c:v>
                </c:pt>
                <c:pt idx="15">
                  <c:v>1016</c:v>
                </c:pt>
                <c:pt idx="16">
                  <c:v>1017</c:v>
                </c:pt>
                <c:pt idx="17">
                  <c:v>1018</c:v>
                </c:pt>
                <c:pt idx="18">
                  <c:v>1019</c:v>
                </c:pt>
                <c:pt idx="19">
                  <c:v>1020</c:v>
                </c:pt>
                <c:pt idx="20">
                  <c:v>1021</c:v>
                </c:pt>
                <c:pt idx="21">
                  <c:v>1022</c:v>
                </c:pt>
                <c:pt idx="22">
                  <c:v>1023</c:v>
                </c:pt>
                <c:pt idx="23">
                  <c:v>1024</c:v>
                </c:pt>
                <c:pt idx="24">
                  <c:v>1025</c:v>
                </c:pt>
                <c:pt idx="25">
                  <c:v>1026</c:v>
                </c:pt>
                <c:pt idx="26">
                  <c:v>1027</c:v>
                </c:pt>
                <c:pt idx="27">
                  <c:v>1028</c:v>
                </c:pt>
                <c:pt idx="28">
                  <c:v>1029</c:v>
                </c:pt>
                <c:pt idx="29">
                  <c:v>1030</c:v>
                </c:pt>
                <c:pt idx="30">
                  <c:v>1031</c:v>
                </c:pt>
                <c:pt idx="31">
                  <c:v>1032</c:v>
                </c:pt>
                <c:pt idx="32">
                  <c:v>1033</c:v>
                </c:pt>
                <c:pt idx="33">
                  <c:v>1034</c:v>
                </c:pt>
                <c:pt idx="34">
                  <c:v>1035</c:v>
                </c:pt>
                <c:pt idx="35">
                  <c:v>1036</c:v>
                </c:pt>
                <c:pt idx="36">
                  <c:v>1037</c:v>
                </c:pt>
                <c:pt idx="37">
                  <c:v>1038</c:v>
                </c:pt>
                <c:pt idx="38">
                  <c:v>1039</c:v>
                </c:pt>
                <c:pt idx="39">
                  <c:v>1040</c:v>
                </c:pt>
                <c:pt idx="40">
                  <c:v>1041</c:v>
                </c:pt>
                <c:pt idx="41">
                  <c:v>1042</c:v>
                </c:pt>
                <c:pt idx="42">
                  <c:v>1043</c:v>
                </c:pt>
                <c:pt idx="43">
                  <c:v>1044</c:v>
                </c:pt>
                <c:pt idx="44">
                  <c:v>1045</c:v>
                </c:pt>
                <c:pt idx="45">
                  <c:v>1046</c:v>
                </c:pt>
                <c:pt idx="46">
                  <c:v>1047</c:v>
                </c:pt>
                <c:pt idx="47">
                  <c:v>1048</c:v>
                </c:pt>
                <c:pt idx="48">
                  <c:v>1049</c:v>
                </c:pt>
                <c:pt idx="49">
                  <c:v>1050</c:v>
                </c:pt>
                <c:pt idx="50">
                  <c:v>1051</c:v>
                </c:pt>
                <c:pt idx="51">
                  <c:v>1052</c:v>
                </c:pt>
                <c:pt idx="52">
                  <c:v>1053</c:v>
                </c:pt>
                <c:pt idx="53">
                  <c:v>1054</c:v>
                </c:pt>
                <c:pt idx="54">
                  <c:v>1055</c:v>
                </c:pt>
                <c:pt idx="55">
                  <c:v>1056</c:v>
                </c:pt>
                <c:pt idx="56">
                  <c:v>1057</c:v>
                </c:pt>
                <c:pt idx="57">
                  <c:v>1058</c:v>
                </c:pt>
                <c:pt idx="58">
                  <c:v>1059</c:v>
                </c:pt>
                <c:pt idx="59">
                  <c:v>1060</c:v>
                </c:pt>
                <c:pt idx="60">
                  <c:v>1061</c:v>
                </c:pt>
                <c:pt idx="61">
                  <c:v>1062</c:v>
                </c:pt>
                <c:pt idx="62">
                  <c:v>1063</c:v>
                </c:pt>
                <c:pt idx="63">
                  <c:v>1064</c:v>
                </c:pt>
                <c:pt idx="64">
                  <c:v>1065</c:v>
                </c:pt>
                <c:pt idx="65">
                  <c:v>1066</c:v>
                </c:pt>
                <c:pt idx="66">
                  <c:v>1067</c:v>
                </c:pt>
                <c:pt idx="67">
                  <c:v>1068</c:v>
                </c:pt>
                <c:pt idx="68">
                  <c:v>1069</c:v>
                </c:pt>
                <c:pt idx="69">
                  <c:v>1070</c:v>
                </c:pt>
                <c:pt idx="70">
                  <c:v>1071</c:v>
                </c:pt>
                <c:pt idx="71">
                  <c:v>1072</c:v>
                </c:pt>
                <c:pt idx="72">
                  <c:v>1073</c:v>
                </c:pt>
                <c:pt idx="73">
                  <c:v>1074</c:v>
                </c:pt>
                <c:pt idx="74">
                  <c:v>1075</c:v>
                </c:pt>
                <c:pt idx="75">
                  <c:v>1076</c:v>
                </c:pt>
                <c:pt idx="76">
                  <c:v>1077</c:v>
                </c:pt>
                <c:pt idx="77">
                  <c:v>1078</c:v>
                </c:pt>
                <c:pt idx="78">
                  <c:v>1079</c:v>
                </c:pt>
                <c:pt idx="79">
                  <c:v>1080</c:v>
                </c:pt>
                <c:pt idx="80">
                  <c:v>1081</c:v>
                </c:pt>
                <c:pt idx="81">
                  <c:v>1082</c:v>
                </c:pt>
                <c:pt idx="82">
                  <c:v>1083</c:v>
                </c:pt>
                <c:pt idx="83">
                  <c:v>1084</c:v>
                </c:pt>
                <c:pt idx="84">
                  <c:v>1085</c:v>
                </c:pt>
                <c:pt idx="85">
                  <c:v>1086</c:v>
                </c:pt>
                <c:pt idx="86">
                  <c:v>1087</c:v>
                </c:pt>
                <c:pt idx="87">
                  <c:v>1088</c:v>
                </c:pt>
                <c:pt idx="88">
                  <c:v>1089</c:v>
                </c:pt>
                <c:pt idx="89">
                  <c:v>1090</c:v>
                </c:pt>
                <c:pt idx="90">
                  <c:v>1091</c:v>
                </c:pt>
                <c:pt idx="91">
                  <c:v>1092</c:v>
                </c:pt>
                <c:pt idx="92">
                  <c:v>1093</c:v>
                </c:pt>
                <c:pt idx="93">
                  <c:v>1094</c:v>
                </c:pt>
                <c:pt idx="94">
                  <c:v>1095</c:v>
                </c:pt>
                <c:pt idx="95">
                  <c:v>1096</c:v>
                </c:pt>
                <c:pt idx="96">
                  <c:v>1097</c:v>
                </c:pt>
                <c:pt idx="97">
                  <c:v>1098</c:v>
                </c:pt>
                <c:pt idx="98">
                  <c:v>1099</c:v>
                </c:pt>
                <c:pt idx="99">
                  <c:v>1100</c:v>
                </c:pt>
              </c:strCache>
            </c:strRef>
          </c:cat>
          <c:val>
            <c:numRef>
              <c:f>PT_AOV!$B$3:$B$103</c:f>
              <c:numCache>
                <c:formatCode>General</c:formatCode>
                <c:ptCount val="100"/>
                <c:pt idx="0">
                  <c:v>893</c:v>
                </c:pt>
                <c:pt idx="1">
                  <c:v>580</c:v>
                </c:pt>
                <c:pt idx="2">
                  <c:v>432</c:v>
                </c:pt>
                <c:pt idx="3">
                  <c:v>22</c:v>
                </c:pt>
                <c:pt idx="4">
                  <c:v>855</c:v>
                </c:pt>
                <c:pt idx="5">
                  <c:v>1360</c:v>
                </c:pt>
                <c:pt idx="6">
                  <c:v>1824</c:v>
                </c:pt>
                <c:pt idx="7">
                  <c:v>658</c:v>
                </c:pt>
                <c:pt idx="8">
                  <c:v>671</c:v>
                </c:pt>
                <c:pt idx="9">
                  <c:v>177</c:v>
                </c:pt>
                <c:pt idx="10">
                  <c:v>665</c:v>
                </c:pt>
                <c:pt idx="11">
                  <c:v>660</c:v>
                </c:pt>
                <c:pt idx="12">
                  <c:v>660</c:v>
                </c:pt>
                <c:pt idx="13">
                  <c:v>1275</c:v>
                </c:pt>
                <c:pt idx="14">
                  <c:v>264</c:v>
                </c:pt>
                <c:pt idx="15">
                  <c:v>609</c:v>
                </c:pt>
                <c:pt idx="16">
                  <c:v>480</c:v>
                </c:pt>
                <c:pt idx="17">
                  <c:v>82</c:v>
                </c:pt>
                <c:pt idx="18">
                  <c:v>120</c:v>
                </c:pt>
                <c:pt idx="19">
                  <c:v>901</c:v>
                </c:pt>
                <c:pt idx="20">
                  <c:v>266</c:v>
                </c:pt>
                <c:pt idx="21">
                  <c:v>420</c:v>
                </c:pt>
                <c:pt idx="22">
                  <c:v>120</c:v>
                </c:pt>
                <c:pt idx="23">
                  <c:v>1209</c:v>
                </c:pt>
                <c:pt idx="24">
                  <c:v>1843</c:v>
                </c:pt>
                <c:pt idx="25">
                  <c:v>255</c:v>
                </c:pt>
                <c:pt idx="26">
                  <c:v>450</c:v>
                </c:pt>
                <c:pt idx="27">
                  <c:v>319</c:v>
                </c:pt>
                <c:pt idx="28">
                  <c:v>612</c:v>
                </c:pt>
                <c:pt idx="29">
                  <c:v>350</c:v>
                </c:pt>
                <c:pt idx="30">
                  <c:v>696</c:v>
                </c:pt>
                <c:pt idx="31">
                  <c:v>240</c:v>
                </c:pt>
                <c:pt idx="32">
                  <c:v>192</c:v>
                </c:pt>
                <c:pt idx="33">
                  <c:v>372</c:v>
                </c:pt>
                <c:pt idx="34">
                  <c:v>1360</c:v>
                </c:pt>
                <c:pt idx="35">
                  <c:v>65</c:v>
                </c:pt>
                <c:pt idx="36">
                  <c:v>510</c:v>
                </c:pt>
                <c:pt idx="37">
                  <c:v>1360</c:v>
                </c:pt>
                <c:pt idx="38">
                  <c:v>66</c:v>
                </c:pt>
                <c:pt idx="39">
                  <c:v>520</c:v>
                </c:pt>
                <c:pt idx="40">
                  <c:v>125</c:v>
                </c:pt>
                <c:pt idx="41">
                  <c:v>975</c:v>
                </c:pt>
                <c:pt idx="42">
                  <c:v>224</c:v>
                </c:pt>
                <c:pt idx="43">
                  <c:v>1881</c:v>
                </c:pt>
                <c:pt idx="44">
                  <c:v>108</c:v>
                </c:pt>
                <c:pt idx="45">
                  <c:v>570</c:v>
                </c:pt>
                <c:pt idx="46">
                  <c:v>270</c:v>
                </c:pt>
                <c:pt idx="47">
                  <c:v>352</c:v>
                </c:pt>
                <c:pt idx="48">
                  <c:v>1258</c:v>
                </c:pt>
                <c:pt idx="49">
                  <c:v>448</c:v>
                </c:pt>
                <c:pt idx="50">
                  <c:v>1224</c:v>
                </c:pt>
                <c:pt idx="51">
                  <c:v>340</c:v>
                </c:pt>
                <c:pt idx="52">
                  <c:v>52</c:v>
                </c:pt>
                <c:pt idx="53">
                  <c:v>312</c:v>
                </c:pt>
                <c:pt idx="54">
                  <c:v>67</c:v>
                </c:pt>
                <c:pt idx="55">
                  <c:v>78</c:v>
                </c:pt>
                <c:pt idx="56">
                  <c:v>156</c:v>
                </c:pt>
                <c:pt idx="57">
                  <c:v>1260</c:v>
                </c:pt>
                <c:pt idx="58">
                  <c:v>1300</c:v>
                </c:pt>
                <c:pt idx="59">
                  <c:v>1530</c:v>
                </c:pt>
                <c:pt idx="60">
                  <c:v>459</c:v>
                </c:pt>
                <c:pt idx="61">
                  <c:v>897</c:v>
                </c:pt>
                <c:pt idx="62">
                  <c:v>78</c:v>
                </c:pt>
                <c:pt idx="63">
                  <c:v>546</c:v>
                </c:pt>
                <c:pt idx="64">
                  <c:v>602</c:v>
                </c:pt>
                <c:pt idx="65">
                  <c:v>1027</c:v>
                </c:pt>
                <c:pt idx="66">
                  <c:v>30</c:v>
                </c:pt>
                <c:pt idx="67">
                  <c:v>374</c:v>
                </c:pt>
                <c:pt idx="68">
                  <c:v>600</c:v>
                </c:pt>
                <c:pt idx="69">
                  <c:v>88</c:v>
                </c:pt>
                <c:pt idx="70">
                  <c:v>168</c:v>
                </c:pt>
                <c:pt idx="71">
                  <c:v>65</c:v>
                </c:pt>
                <c:pt idx="72">
                  <c:v>1340</c:v>
                </c:pt>
                <c:pt idx="73">
                  <c:v>438</c:v>
                </c:pt>
                <c:pt idx="74">
                  <c:v>540</c:v>
                </c:pt>
                <c:pt idx="75">
                  <c:v>176</c:v>
                </c:pt>
                <c:pt idx="76">
                  <c:v>1488</c:v>
                </c:pt>
                <c:pt idx="77">
                  <c:v>1224</c:v>
                </c:pt>
                <c:pt idx="78">
                  <c:v>960</c:v>
                </c:pt>
                <c:pt idx="79">
                  <c:v>760</c:v>
                </c:pt>
                <c:pt idx="80">
                  <c:v>432</c:v>
                </c:pt>
                <c:pt idx="81">
                  <c:v>540</c:v>
                </c:pt>
                <c:pt idx="82">
                  <c:v>391</c:v>
                </c:pt>
                <c:pt idx="83">
                  <c:v>145</c:v>
                </c:pt>
                <c:pt idx="84">
                  <c:v>516</c:v>
                </c:pt>
                <c:pt idx="85">
                  <c:v>510</c:v>
                </c:pt>
                <c:pt idx="86">
                  <c:v>429</c:v>
                </c:pt>
                <c:pt idx="87">
                  <c:v>450</c:v>
                </c:pt>
                <c:pt idx="88">
                  <c:v>280</c:v>
                </c:pt>
                <c:pt idx="89">
                  <c:v>343</c:v>
                </c:pt>
                <c:pt idx="90">
                  <c:v>1632</c:v>
                </c:pt>
                <c:pt idx="91">
                  <c:v>1273</c:v>
                </c:pt>
                <c:pt idx="92">
                  <c:v>310</c:v>
                </c:pt>
                <c:pt idx="93">
                  <c:v>720</c:v>
                </c:pt>
                <c:pt idx="94">
                  <c:v>1335</c:v>
                </c:pt>
                <c:pt idx="95">
                  <c:v>299</c:v>
                </c:pt>
                <c:pt idx="96">
                  <c:v>78</c:v>
                </c:pt>
                <c:pt idx="97">
                  <c:v>26</c:v>
                </c:pt>
                <c:pt idx="98">
                  <c:v>124</c:v>
                </c:pt>
                <c:pt idx="99">
                  <c:v>273</c:v>
                </c:pt>
              </c:numCache>
            </c:numRef>
          </c:val>
          <c:extLst>
            <c:ext xmlns:c16="http://schemas.microsoft.com/office/drawing/2014/chart" uri="{C3380CC4-5D6E-409C-BE32-E72D297353CC}">
              <c16:uniqueId val="{00000000-2C9F-5645-8999-2130E0548641}"/>
            </c:ext>
          </c:extLst>
        </c:ser>
        <c:dLbls>
          <c:showLegendKey val="0"/>
          <c:showVal val="0"/>
          <c:showCatName val="0"/>
          <c:showSerName val="0"/>
          <c:showPercent val="0"/>
          <c:showBubbleSize val="0"/>
        </c:dLbls>
        <c:gapWidth val="219"/>
        <c:overlap val="-27"/>
        <c:axId val="1157330224"/>
        <c:axId val="1157498288"/>
      </c:barChart>
      <c:catAx>
        <c:axId val="115733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498288"/>
        <c:crosses val="autoZero"/>
        <c:auto val="1"/>
        <c:lblAlgn val="ctr"/>
        <c:lblOffset val="100"/>
        <c:noMultiLvlLbl val="0"/>
      </c:catAx>
      <c:valAx>
        <c:axId val="115749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33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[Ecommerce_KPI_Dashboard.xlsx]PT_CategorySales!PivotTable1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u="none" strike="noStrike" baseline="0"/>
              <a:t>Sales by Product Category</a:t>
            </a:r>
            <a:endParaRPr lang="en-GB"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PT_CategorySales!$B$1</c:f>
              <c:strCache>
                <c:ptCount val="1"/>
                <c:pt idx="0">
                  <c:v>Total</c:v>
                </c:pt>
              </c:strCache>
            </c:strRef>
          </c:tx>
          <c:spPr>
            <a:solidFill>
              <a:schemeClr val="accent1"/>
            </a:solidFill>
            <a:ln>
              <a:noFill/>
            </a:ln>
            <a:effectLst/>
          </c:spPr>
          <c:invertIfNegative val="0"/>
          <c:cat>
            <c:strRef>
              <c:f>PT_CategorySales!$A$2:$A$6</c:f>
              <c:strCache>
                <c:ptCount val="4"/>
                <c:pt idx="0">
                  <c:v>Beauty</c:v>
                </c:pt>
                <c:pt idx="1">
                  <c:v>Clothing</c:v>
                </c:pt>
                <c:pt idx="2">
                  <c:v>Electronics</c:v>
                </c:pt>
                <c:pt idx="3">
                  <c:v>Home</c:v>
                </c:pt>
              </c:strCache>
            </c:strRef>
          </c:cat>
          <c:val>
            <c:numRef>
              <c:f>PT_CategorySales!$B$2:$B$6</c:f>
              <c:numCache>
                <c:formatCode>General</c:formatCode>
                <c:ptCount val="4"/>
                <c:pt idx="0">
                  <c:v>13745</c:v>
                </c:pt>
                <c:pt idx="1">
                  <c:v>15609</c:v>
                </c:pt>
                <c:pt idx="2">
                  <c:v>14786</c:v>
                </c:pt>
                <c:pt idx="3">
                  <c:v>14769</c:v>
                </c:pt>
              </c:numCache>
            </c:numRef>
          </c:val>
          <c:extLst>
            <c:ext xmlns:c16="http://schemas.microsoft.com/office/drawing/2014/chart" uri="{C3380CC4-5D6E-409C-BE32-E72D297353CC}">
              <c16:uniqueId val="{00000000-0A0D-0C44-9BA3-136B147F8064}"/>
            </c:ext>
          </c:extLst>
        </c:ser>
        <c:dLbls>
          <c:showLegendKey val="0"/>
          <c:showVal val="0"/>
          <c:showCatName val="0"/>
          <c:showSerName val="0"/>
          <c:showPercent val="0"/>
          <c:showBubbleSize val="0"/>
        </c:dLbls>
        <c:gapWidth val="219"/>
        <c:overlap val="-27"/>
        <c:axId val="1156892416"/>
        <c:axId val="1156772864"/>
      </c:barChart>
      <c:catAx>
        <c:axId val="115689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772864"/>
        <c:crosses val="autoZero"/>
        <c:auto val="1"/>
        <c:lblAlgn val="ctr"/>
        <c:lblOffset val="100"/>
        <c:noMultiLvlLbl val="0"/>
      </c:catAx>
      <c:valAx>
        <c:axId val="11567728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892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[Ecommerce_KPI_Dashboard.xlsx]PT_TopProducts!PivotTable3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u="none" strike="noStrike" baseline="0"/>
              <a:t>Total Sales by Top Products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PT_TopProducts!$B$2</c:f>
              <c:strCache>
                <c:ptCount val="1"/>
                <c:pt idx="0">
                  <c:v>Total</c:v>
                </c:pt>
              </c:strCache>
            </c:strRef>
          </c:tx>
          <c:spPr>
            <a:solidFill>
              <a:schemeClr val="accent1"/>
            </a:solidFill>
            <a:ln>
              <a:noFill/>
            </a:ln>
            <a:effectLst/>
          </c:spPr>
          <c:invertIfNegative val="0"/>
          <c:cat>
            <c:strRef>
              <c:f>PT_TopProducts!$A$3:$A$7</c:f>
              <c:strCache>
                <c:ptCount val="4"/>
                <c:pt idx="0">
                  <c:v>Product B</c:v>
                </c:pt>
                <c:pt idx="1">
                  <c:v>Product A</c:v>
                </c:pt>
                <c:pt idx="2">
                  <c:v>Product C</c:v>
                </c:pt>
                <c:pt idx="3">
                  <c:v>Product D</c:v>
                </c:pt>
              </c:strCache>
            </c:strRef>
          </c:cat>
          <c:val>
            <c:numRef>
              <c:f>PT_TopProducts!$B$3:$B$7</c:f>
              <c:numCache>
                <c:formatCode>General</c:formatCode>
                <c:ptCount val="4"/>
                <c:pt idx="0">
                  <c:v>15609</c:v>
                </c:pt>
                <c:pt idx="1">
                  <c:v>14786</c:v>
                </c:pt>
                <c:pt idx="2">
                  <c:v>14769</c:v>
                </c:pt>
                <c:pt idx="3">
                  <c:v>13745</c:v>
                </c:pt>
              </c:numCache>
            </c:numRef>
          </c:val>
          <c:extLst>
            <c:ext xmlns:c16="http://schemas.microsoft.com/office/drawing/2014/chart" uri="{C3380CC4-5D6E-409C-BE32-E72D297353CC}">
              <c16:uniqueId val="{00000000-82AD-5C46-9AA3-A7490960C416}"/>
            </c:ext>
          </c:extLst>
        </c:ser>
        <c:dLbls>
          <c:showLegendKey val="0"/>
          <c:showVal val="0"/>
          <c:showCatName val="0"/>
          <c:showSerName val="0"/>
          <c:showPercent val="0"/>
          <c:showBubbleSize val="0"/>
        </c:dLbls>
        <c:gapWidth val="219"/>
        <c:overlap val="-27"/>
        <c:axId val="1336618160"/>
        <c:axId val="1336864560"/>
      </c:barChart>
      <c:catAx>
        <c:axId val="1336618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864560"/>
        <c:crosses val="autoZero"/>
        <c:auto val="1"/>
        <c:lblAlgn val="ctr"/>
        <c:lblOffset val="100"/>
        <c:noMultiLvlLbl val="0"/>
      </c:catAx>
      <c:valAx>
        <c:axId val="1336864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618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[Ecommerce_KPI_Dashboard.xlsx]PT_RegionSales!PivotTable4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u="none" strike="noStrike" baseline="0"/>
              <a:t>Total Sales by Region</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PT_RegionSales!$B$2</c:f>
              <c:strCache>
                <c:ptCount val="1"/>
                <c:pt idx="0">
                  <c:v>Total</c:v>
                </c:pt>
              </c:strCache>
            </c:strRef>
          </c:tx>
          <c:spPr>
            <a:solidFill>
              <a:schemeClr val="accent1"/>
            </a:solidFill>
            <a:ln>
              <a:noFill/>
            </a:ln>
            <a:effectLst/>
          </c:spPr>
          <c:invertIfNegative val="0"/>
          <c:cat>
            <c:strRef>
              <c:f>PT_RegionSales!$A$3:$A$7</c:f>
              <c:strCache>
                <c:ptCount val="4"/>
                <c:pt idx="0">
                  <c:v>East</c:v>
                </c:pt>
                <c:pt idx="1">
                  <c:v>North</c:v>
                </c:pt>
                <c:pt idx="2">
                  <c:v>South</c:v>
                </c:pt>
                <c:pt idx="3">
                  <c:v>West</c:v>
                </c:pt>
              </c:strCache>
            </c:strRef>
          </c:cat>
          <c:val>
            <c:numRef>
              <c:f>PT_RegionSales!$B$3:$B$7</c:f>
              <c:numCache>
                <c:formatCode>General</c:formatCode>
                <c:ptCount val="4"/>
                <c:pt idx="0">
                  <c:v>14769</c:v>
                </c:pt>
                <c:pt idx="1">
                  <c:v>14786</c:v>
                </c:pt>
                <c:pt idx="2">
                  <c:v>15609</c:v>
                </c:pt>
                <c:pt idx="3">
                  <c:v>13745</c:v>
                </c:pt>
              </c:numCache>
            </c:numRef>
          </c:val>
          <c:extLst>
            <c:ext xmlns:c16="http://schemas.microsoft.com/office/drawing/2014/chart" uri="{C3380CC4-5D6E-409C-BE32-E72D297353CC}">
              <c16:uniqueId val="{00000000-2FCE-5E4D-B394-E76509DC91BA}"/>
            </c:ext>
          </c:extLst>
        </c:ser>
        <c:dLbls>
          <c:showLegendKey val="0"/>
          <c:showVal val="0"/>
          <c:showCatName val="0"/>
          <c:showSerName val="0"/>
          <c:showPercent val="0"/>
          <c:showBubbleSize val="0"/>
        </c:dLbls>
        <c:gapWidth val="219"/>
        <c:overlap val="-27"/>
        <c:axId val="1319950464"/>
        <c:axId val="1263944208"/>
      </c:barChart>
      <c:catAx>
        <c:axId val="131995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944208"/>
        <c:crosses val="autoZero"/>
        <c:auto val="1"/>
        <c:lblAlgn val="ctr"/>
        <c:lblOffset val="100"/>
        <c:noMultiLvlLbl val="0"/>
      </c:catAx>
      <c:valAx>
        <c:axId val="1263944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95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[Ecommerce_KPI_Dashboard.xlsx]PT_Revenue!PivotTable7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u="none" strike="noStrike" baseline="0"/>
              <a:t>Revenue Over Time</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PT_Revenue!$D$3</c:f>
              <c:strCache>
                <c:ptCount val="1"/>
                <c:pt idx="0">
                  <c:v>Total</c:v>
                </c:pt>
              </c:strCache>
            </c:strRef>
          </c:tx>
          <c:spPr>
            <a:ln w="28575" cap="rnd">
              <a:solidFill>
                <a:schemeClr val="accent1"/>
              </a:solidFill>
              <a:round/>
            </a:ln>
            <a:effectLst/>
          </c:spPr>
          <c:marker>
            <c:symbol val="none"/>
          </c:marker>
          <c:cat>
            <c:strRef>
              <c:f>PT_Revenue!$C$4:$C$16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PT_Revenue!$D$4:$D$16</c:f>
              <c:numCache>
                <c:formatCode>"£"#,##0.00</c:formatCode>
                <c:ptCount val="12"/>
                <c:pt idx="0">
                  <c:v>2331</c:v>
                </c:pt>
                <c:pt idx="1">
                  <c:v>3072</c:v>
                </c:pt>
                <c:pt idx="2">
                  <c:v>8408</c:v>
                </c:pt>
                <c:pt idx="3">
                  <c:v>3742</c:v>
                </c:pt>
                <c:pt idx="4">
                  <c:v>4430</c:v>
                </c:pt>
                <c:pt idx="5">
                  <c:v>3968</c:v>
                </c:pt>
                <c:pt idx="6">
                  <c:v>6104</c:v>
                </c:pt>
                <c:pt idx="7">
                  <c:v>2927</c:v>
                </c:pt>
                <c:pt idx="8">
                  <c:v>4228</c:v>
                </c:pt>
                <c:pt idx="9">
                  <c:v>8101</c:v>
                </c:pt>
                <c:pt idx="10">
                  <c:v>4178</c:v>
                </c:pt>
                <c:pt idx="11">
                  <c:v>7420</c:v>
                </c:pt>
              </c:numCache>
            </c:numRef>
          </c:val>
          <c:smooth val="0"/>
          <c:extLst>
            <c:ext xmlns:c16="http://schemas.microsoft.com/office/drawing/2014/chart" uri="{C3380CC4-5D6E-409C-BE32-E72D297353CC}">
              <c16:uniqueId val="{00000000-8141-EB49-AE28-D8E287A0690B}"/>
            </c:ext>
          </c:extLst>
        </c:ser>
        <c:dLbls>
          <c:showLegendKey val="0"/>
          <c:showVal val="0"/>
          <c:showCatName val="0"/>
          <c:showSerName val="0"/>
          <c:showPercent val="0"/>
          <c:showBubbleSize val="0"/>
        </c:dLbls>
        <c:smooth val="0"/>
        <c:axId val="1403188592"/>
        <c:axId val="1750517696"/>
      </c:lineChart>
      <c:catAx>
        <c:axId val="140318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517696"/>
        <c:crosses val="autoZero"/>
        <c:auto val="1"/>
        <c:lblAlgn val="ctr"/>
        <c:lblOffset val="100"/>
        <c:noMultiLvlLbl val="0"/>
      </c:catAx>
      <c:valAx>
        <c:axId val="17505176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18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[Ecommerce_KPI_Dashboard.xlsx]PT_Revenue!PivotTable7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Revenue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PT_Revenue!$D$3</c:f>
              <c:strCache>
                <c:ptCount val="1"/>
                <c:pt idx="0">
                  <c:v>Total</c:v>
                </c:pt>
              </c:strCache>
            </c:strRef>
          </c:tx>
          <c:spPr>
            <a:ln w="28575" cap="rnd">
              <a:solidFill>
                <a:schemeClr val="accent1"/>
              </a:solidFill>
              <a:round/>
            </a:ln>
            <a:effectLst/>
          </c:spPr>
          <c:marker>
            <c:symbol val="none"/>
          </c:marker>
          <c:cat>
            <c:strRef>
              <c:f>PT_Revenue!$C$4:$C$16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PT_Revenue!$D$4:$D$16</c:f>
              <c:numCache>
                <c:formatCode>"£"#,##0.00</c:formatCode>
                <c:ptCount val="12"/>
                <c:pt idx="0">
                  <c:v>2331</c:v>
                </c:pt>
                <c:pt idx="1">
                  <c:v>3072</c:v>
                </c:pt>
                <c:pt idx="2">
                  <c:v>8408</c:v>
                </c:pt>
                <c:pt idx="3">
                  <c:v>3742</c:v>
                </c:pt>
                <c:pt idx="4">
                  <c:v>4430</c:v>
                </c:pt>
                <c:pt idx="5">
                  <c:v>3968</c:v>
                </c:pt>
                <c:pt idx="6">
                  <c:v>6104</c:v>
                </c:pt>
                <c:pt idx="7">
                  <c:v>2927</c:v>
                </c:pt>
                <c:pt idx="8">
                  <c:v>4228</c:v>
                </c:pt>
                <c:pt idx="9">
                  <c:v>8101</c:v>
                </c:pt>
                <c:pt idx="10">
                  <c:v>4178</c:v>
                </c:pt>
                <c:pt idx="11">
                  <c:v>7420</c:v>
                </c:pt>
              </c:numCache>
            </c:numRef>
          </c:val>
          <c:smooth val="0"/>
          <c:extLst>
            <c:ext xmlns:c16="http://schemas.microsoft.com/office/drawing/2014/chart" uri="{C3380CC4-5D6E-409C-BE32-E72D297353CC}">
              <c16:uniqueId val="{00000000-7CD1-934C-AEA1-725F6A89D979}"/>
            </c:ext>
          </c:extLst>
        </c:ser>
        <c:dLbls>
          <c:showLegendKey val="0"/>
          <c:showVal val="0"/>
          <c:showCatName val="0"/>
          <c:showSerName val="0"/>
          <c:showPercent val="0"/>
          <c:showBubbleSize val="0"/>
        </c:dLbls>
        <c:smooth val="0"/>
        <c:axId val="1403188592"/>
        <c:axId val="1750517696"/>
      </c:lineChart>
      <c:catAx>
        <c:axId val="140318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517696"/>
        <c:crosses val="autoZero"/>
        <c:auto val="1"/>
        <c:lblAlgn val="ctr"/>
        <c:lblOffset val="100"/>
        <c:noMultiLvlLbl val="0"/>
      </c:catAx>
      <c:valAx>
        <c:axId val="17505176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18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9</xdr:col>
      <xdr:colOff>444500</xdr:colOff>
      <xdr:row>14</xdr:row>
      <xdr:rowOff>101600</xdr:rowOff>
    </xdr:to>
    <xdr:graphicFrame macro="">
      <xdr:nvGraphicFramePr>
        <xdr:cNvPr id="2" name="Chart 1">
          <a:extLst>
            <a:ext uri="{FF2B5EF4-FFF2-40B4-BE49-F238E27FC236}">
              <a16:creationId xmlns:a16="http://schemas.microsoft.com/office/drawing/2014/main" id="{8EAEB816-1F96-C863-854E-C4457EE8C1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38100</xdr:colOff>
      <xdr:row>14</xdr:row>
      <xdr:rowOff>82550</xdr:rowOff>
    </xdr:from>
    <xdr:to>
      <xdr:col>11</xdr:col>
      <xdr:colOff>482600</xdr:colOff>
      <xdr:row>27</xdr:row>
      <xdr:rowOff>184150</xdr:rowOff>
    </xdr:to>
    <xdr:graphicFrame macro="">
      <xdr:nvGraphicFramePr>
        <xdr:cNvPr id="3" name="Chart 2">
          <a:extLst>
            <a:ext uri="{FF2B5EF4-FFF2-40B4-BE49-F238E27FC236}">
              <a16:creationId xmlns:a16="http://schemas.microsoft.com/office/drawing/2014/main" id="{D7D68492-CA74-C36E-3AF7-1B5F456F97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38100</xdr:colOff>
      <xdr:row>14</xdr:row>
      <xdr:rowOff>82550</xdr:rowOff>
    </xdr:from>
    <xdr:to>
      <xdr:col>11</xdr:col>
      <xdr:colOff>482600</xdr:colOff>
      <xdr:row>27</xdr:row>
      <xdr:rowOff>184150</xdr:rowOff>
    </xdr:to>
    <xdr:graphicFrame macro="">
      <xdr:nvGraphicFramePr>
        <xdr:cNvPr id="2" name="Chart 1">
          <a:extLst>
            <a:ext uri="{FF2B5EF4-FFF2-40B4-BE49-F238E27FC236}">
              <a16:creationId xmlns:a16="http://schemas.microsoft.com/office/drawing/2014/main" id="{2BBBCD8E-56C6-FC13-F968-34EFACFBFC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38100</xdr:colOff>
      <xdr:row>14</xdr:row>
      <xdr:rowOff>82550</xdr:rowOff>
    </xdr:from>
    <xdr:to>
      <xdr:col>11</xdr:col>
      <xdr:colOff>482600</xdr:colOff>
      <xdr:row>27</xdr:row>
      <xdr:rowOff>184150</xdr:rowOff>
    </xdr:to>
    <xdr:graphicFrame macro="">
      <xdr:nvGraphicFramePr>
        <xdr:cNvPr id="2" name="Chart 1">
          <a:extLst>
            <a:ext uri="{FF2B5EF4-FFF2-40B4-BE49-F238E27FC236}">
              <a16:creationId xmlns:a16="http://schemas.microsoft.com/office/drawing/2014/main" id="{637D0955-10D0-A799-4760-0430F80CBE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165100</xdr:colOff>
      <xdr:row>8</xdr:row>
      <xdr:rowOff>12700</xdr:rowOff>
    </xdr:from>
    <xdr:to>
      <xdr:col>4</xdr:col>
      <xdr:colOff>685800</xdr:colOff>
      <xdr:row>26</xdr:row>
      <xdr:rowOff>63500</xdr:rowOff>
    </xdr:to>
    <xdr:graphicFrame macro="">
      <xdr:nvGraphicFramePr>
        <xdr:cNvPr id="2" name="Chart 1">
          <a:extLst>
            <a:ext uri="{FF2B5EF4-FFF2-40B4-BE49-F238E27FC236}">
              <a16:creationId xmlns:a16="http://schemas.microsoft.com/office/drawing/2014/main" id="{919AB99D-6959-3046-93F3-449B306E1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50800</xdr:colOff>
      <xdr:row>8</xdr:row>
      <xdr:rowOff>12700</xdr:rowOff>
    </xdr:from>
    <xdr:to>
      <xdr:col>13</xdr:col>
      <xdr:colOff>533400</xdr:colOff>
      <xdr:row>26</xdr:row>
      <xdr:rowOff>88900</xdr:rowOff>
    </xdr:to>
    <xdr:graphicFrame macro="">
      <xdr:nvGraphicFramePr>
        <xdr:cNvPr id="4" name="Chart 3">
          <a:extLst>
            <a:ext uri="{FF2B5EF4-FFF2-40B4-BE49-F238E27FC236}">
              <a16:creationId xmlns:a16="http://schemas.microsoft.com/office/drawing/2014/main" id="{5E9F9B1E-6AD5-5346-A397-4F2D632BFC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152400</xdr:colOff>
      <xdr:row>26</xdr:row>
      <xdr:rowOff>165100</xdr:rowOff>
    </xdr:from>
    <xdr:to>
      <xdr:col>4</xdr:col>
      <xdr:colOff>685800</xdr:colOff>
      <xdr:row>44</xdr:row>
      <xdr:rowOff>63500</xdr:rowOff>
    </xdr:to>
    <xdr:graphicFrame macro="">
      <xdr:nvGraphicFramePr>
        <xdr:cNvPr id="5" name="Chart 4">
          <a:extLst>
            <a:ext uri="{FF2B5EF4-FFF2-40B4-BE49-F238E27FC236}">
              <a16:creationId xmlns:a16="http://schemas.microsoft.com/office/drawing/2014/main" id="{6166EE2D-17AA-EF41-B069-8802049797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38100</xdr:colOff>
      <xdr:row>26</xdr:row>
      <xdr:rowOff>190500</xdr:rowOff>
    </xdr:from>
    <xdr:to>
      <xdr:col>13</xdr:col>
      <xdr:colOff>635000</xdr:colOff>
      <xdr:row>44</xdr:row>
      <xdr:rowOff>63500</xdr:rowOff>
    </xdr:to>
    <xdr:graphicFrame macro="">
      <xdr:nvGraphicFramePr>
        <xdr:cNvPr id="6" name="Chart 5">
          <a:extLst>
            <a:ext uri="{FF2B5EF4-FFF2-40B4-BE49-F238E27FC236}">
              <a16:creationId xmlns:a16="http://schemas.microsoft.com/office/drawing/2014/main" id="{403F5DE3-0471-0A4D-8B1F-88262BC57A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0</xdr:colOff>
      <xdr:row>2</xdr:row>
      <xdr:rowOff>0</xdr:rowOff>
    </xdr:from>
    <xdr:to>
      <xdr:col>20</xdr:col>
      <xdr:colOff>89647</xdr:colOff>
      <xdr:row>21</xdr:row>
      <xdr:rowOff>14940</xdr:rowOff>
    </xdr:to>
    <mc:AlternateContent xmlns:mc="http://schemas.openxmlformats.org/markup-compatibility/2006" xmlns:a14="http://schemas.microsoft.com/office/drawing/2010/main">
      <mc:Choice Requires="a14">
        <xdr:graphicFrame macro="">
          <xdr:nvGraphicFramePr>
            <xdr:cNvPr id="10" name="Order Date 1">
              <a:extLst>
                <a:ext uri="{FF2B5EF4-FFF2-40B4-BE49-F238E27FC236}">
                  <a16:creationId xmlns:a16="http://schemas.microsoft.com/office/drawing/2014/main" id="{64659CCE-5F16-4542-B838-BC2B9F38349D}"/>
                </a:ext>
              </a:extLst>
            </xdr:cNvPr>
            <xdr:cNvGraphicFramePr/>
          </xdr:nvGraphicFramePr>
          <xdr:xfrm>
            <a:off x="0" y="0"/>
            <a:ext cx="0" cy="0"/>
          </xdr:xfrm>
          <a:graphic>
            <a:graphicData uri="http://schemas.microsoft.com/office/drawing/2010/slicer">
              <sle:slicer xmlns:sle="http://schemas.microsoft.com/office/drawing/2010/slicer" name="Order Date 1"/>
            </a:graphicData>
          </a:graphic>
        </xdr:graphicFrame>
      </mc:Choice>
      <mc:Fallback xmlns="">
        <xdr:sp macro="" textlink="">
          <xdr:nvSpPr>
            <xdr:cNvPr id="0" name=""/>
            <xdr:cNvSpPr>
              <a:spLocks noTextEdit="1"/>
            </xdr:cNvSpPr>
          </xdr:nvSpPr>
          <xdr:spPr>
            <a:xfrm>
              <a:off x="15844762" y="524127"/>
              <a:ext cx="3395679" cy="416763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22</xdr:row>
      <xdr:rowOff>0</xdr:rowOff>
    </xdr:from>
    <xdr:to>
      <xdr:col>20</xdr:col>
      <xdr:colOff>298822</xdr:colOff>
      <xdr:row>42</xdr:row>
      <xdr:rowOff>119528</xdr:rowOff>
    </xdr:to>
    <mc:AlternateContent xmlns:mc="http://schemas.openxmlformats.org/markup-compatibility/2006" xmlns:a14="http://schemas.microsoft.com/office/drawing/2010/main">
      <mc:Choice Requires="a14">
        <xdr:graphicFrame macro="">
          <xdr:nvGraphicFramePr>
            <xdr:cNvPr id="11" name="Region 2">
              <a:extLst>
                <a:ext uri="{FF2B5EF4-FFF2-40B4-BE49-F238E27FC236}">
                  <a16:creationId xmlns:a16="http://schemas.microsoft.com/office/drawing/2014/main" id="{B9AA2BB5-AC06-3E48-8456-7250873FCB3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5844762" y="4878413"/>
              <a:ext cx="3604854" cy="41512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44</xdr:row>
      <xdr:rowOff>0</xdr:rowOff>
    </xdr:from>
    <xdr:to>
      <xdr:col>20</xdr:col>
      <xdr:colOff>283882</xdr:colOff>
      <xdr:row>64</xdr:row>
      <xdr:rowOff>2</xdr:rowOff>
    </xdr:to>
    <mc:AlternateContent xmlns:mc="http://schemas.openxmlformats.org/markup-compatibility/2006" xmlns:a14="http://schemas.microsoft.com/office/drawing/2010/main">
      <mc:Choice Requires="a14">
        <xdr:graphicFrame macro="">
          <xdr:nvGraphicFramePr>
            <xdr:cNvPr id="12" name="Customer Type 2">
              <a:extLst>
                <a:ext uri="{FF2B5EF4-FFF2-40B4-BE49-F238E27FC236}">
                  <a16:creationId xmlns:a16="http://schemas.microsoft.com/office/drawing/2014/main" id="{E163CB75-8CDB-2642-8982-41272DD3CA29}"/>
                </a:ext>
              </a:extLst>
            </xdr:cNvPr>
            <xdr:cNvGraphicFramePr/>
          </xdr:nvGraphicFramePr>
          <xdr:xfrm>
            <a:off x="0" y="0"/>
            <a:ext cx="0" cy="0"/>
          </xdr:xfrm>
          <a:graphic>
            <a:graphicData uri="http://schemas.microsoft.com/office/drawing/2010/slicer">
              <sle:slicer xmlns:sle="http://schemas.microsoft.com/office/drawing/2010/slicer" name="Customer Type 2"/>
            </a:graphicData>
          </a:graphic>
        </xdr:graphicFrame>
      </mc:Choice>
      <mc:Fallback xmlns="">
        <xdr:sp macro="" textlink="">
          <xdr:nvSpPr>
            <xdr:cNvPr id="0" name=""/>
            <xdr:cNvSpPr>
              <a:spLocks noTextEdit="1"/>
            </xdr:cNvSpPr>
          </xdr:nvSpPr>
          <xdr:spPr>
            <a:xfrm>
              <a:off x="15844762" y="9313333"/>
              <a:ext cx="3589914" cy="403174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xdr:col>
      <xdr:colOff>292100</xdr:colOff>
      <xdr:row>17</xdr:row>
      <xdr:rowOff>19050</xdr:rowOff>
    </xdr:from>
    <xdr:to>
      <xdr:col>6</xdr:col>
      <xdr:colOff>177800</xdr:colOff>
      <xdr:row>30</xdr:row>
      <xdr:rowOff>120650</xdr:rowOff>
    </xdr:to>
    <xdr:graphicFrame macro="">
      <xdr:nvGraphicFramePr>
        <xdr:cNvPr id="5" name="Chart 4">
          <a:extLst>
            <a:ext uri="{FF2B5EF4-FFF2-40B4-BE49-F238E27FC236}">
              <a16:creationId xmlns:a16="http://schemas.microsoft.com/office/drawing/2014/main" id="{26DF8705-731E-8CE7-A796-6B9B66DDE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3.695757175927" createdVersion="8" refreshedVersion="8" minRefreshableVersion="3" recordCount="100" xr:uid="{D87F7823-34AA-1C43-A131-9953CB59009D}">
  <cacheSource type="worksheet">
    <worksheetSource name="tblSalesData"/>
  </cacheSource>
  <cacheFields count="11">
    <cacheField name="Order ID" numFmtId="0">
      <sharedItems containsSemiMixedTypes="0" containsString="0" containsNumber="1" containsInteger="1" minValue="1001" maxValue="1100" count="1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sharedItems>
    </cacheField>
    <cacheField name="Order Date" numFmtId="14">
      <sharedItems containsSemiMixedTypes="0" containsNonDate="0" containsDate="1" containsString="0" minDate="2023-01-02T00:00:00" maxDate="2024-12-31T00:00:00" count="94">
        <d v="2023-06-26T00:00:00"/>
        <d v="2024-12-28T00:00:00"/>
        <d v="2024-07-20T00:00:00"/>
        <d v="2024-04-13T00:00:00"/>
        <d v="2023-08-28T00:00:00"/>
        <d v="2023-10-24T00:00:00"/>
        <d v="2024-03-21T00:00:00"/>
        <d v="2023-12-03T00:00:00"/>
        <d v="2024-05-12T00:00:00"/>
        <d v="2024-07-26T00:00:00"/>
        <d v="2023-08-05T00:00:00"/>
        <d v="2024-09-29T00:00:00"/>
        <d v="2024-02-03T00:00:00"/>
        <d v="2024-03-14T00:00:00"/>
        <d v="2023-05-08T00:00:00"/>
        <d v="2024-09-25T00:00:00"/>
        <d v="2024-09-01T00:00:00"/>
        <d v="2024-07-29T00:00:00"/>
        <d v="2023-05-22T00:00:00"/>
        <d v="2024-08-08T00:00:00"/>
        <d v="2024-08-03T00:00:00"/>
        <d v="2023-05-09T00:00:00"/>
        <d v="2024-02-09T00:00:00"/>
        <d v="2024-11-02T00:00:00"/>
        <d v="2023-03-30T00:00:00"/>
        <d v="2024-05-17T00:00:00"/>
        <d v="2024-03-23T00:00:00"/>
        <d v="2023-12-16T00:00:00"/>
        <d v="2024-03-04T00:00:00"/>
        <d v="2023-04-23T00:00:00"/>
        <d v="2023-12-06T00:00:00"/>
        <d v="2024-08-01T00:00:00"/>
        <d v="2024-09-08T00:00:00"/>
        <d v="2024-01-30T00:00:00"/>
        <d v="2024-12-14T00:00:00"/>
        <d v="2023-04-17T00:00:00"/>
        <d v="2023-11-30T00:00:00"/>
        <d v="2023-05-21T00:00:00"/>
        <d v="2024-07-06T00:00:00"/>
        <d v="2023-04-21T00:00:00"/>
        <d v="2024-12-30T00:00:00"/>
        <d v="2023-10-25T00:00:00"/>
        <d v="2024-07-05T00:00:00"/>
        <d v="2023-07-28T00:00:00"/>
        <d v="2023-03-16T00:00:00"/>
        <d v="2023-03-08T00:00:00"/>
        <d v="2023-02-28T00:00:00"/>
        <d v="2023-10-20T00:00:00"/>
        <d v="2024-12-20T00:00:00"/>
        <d v="2023-10-23T00:00:00"/>
        <d v="2024-10-08T00:00:00"/>
        <d v="2023-02-27T00:00:00"/>
        <d v="2023-02-20T00:00:00"/>
        <d v="2024-04-01T00:00:00"/>
        <d v="2023-02-25T00:00:00"/>
        <d v="2024-03-06T00:00:00"/>
        <d v="2023-07-14T00:00:00"/>
        <d v="2024-03-03T00:00:00"/>
        <d v="2023-12-01T00:00:00"/>
        <d v="2024-02-26T00:00:00"/>
        <d v="2023-09-06T00:00:00"/>
        <d v="2023-12-24T00:00:00"/>
        <d v="2023-06-20T00:00:00"/>
        <d v="2023-01-02T00:00:00"/>
        <d v="2023-04-27T00:00:00"/>
        <d v="2023-11-09T00:00:00"/>
        <d v="2023-11-16T00:00:00"/>
        <d v="2023-12-20T00:00:00"/>
        <d v="2023-02-10T00:00:00"/>
        <d v="2023-05-28T00:00:00"/>
        <d v="2024-12-19T00:00:00"/>
        <d v="2024-02-08T00:00:00"/>
        <d v="2024-07-18T00:00:00"/>
        <d v="2023-10-14T00:00:00"/>
        <d v="2024-10-17T00:00:00"/>
        <d v="2023-02-24T00:00:00"/>
        <d v="2024-09-22T00:00:00"/>
        <d v="2024-01-03T00:00:00"/>
        <d v="2024-04-17T00:00:00"/>
        <d v="2023-01-17T00:00:00"/>
        <d v="2024-12-22T00:00:00"/>
        <d v="2024-07-23T00:00:00"/>
        <d v="2023-01-26T00:00:00"/>
        <d v="2023-06-14T00:00:00"/>
        <d v="2024-02-29T00:00:00"/>
        <d v="2024-11-15T00:00:00"/>
        <d v="2023-09-29T00:00:00"/>
        <d v="2024-06-25T00:00:00"/>
        <d v="2024-06-05T00:00:00"/>
        <d v="2024-11-25T00:00:00"/>
        <d v="2023-12-09T00:00:00"/>
        <d v="2024-06-29T00:00:00"/>
        <d v="2023-11-06T00:00:00"/>
        <d v="2024-04-15T00:00:00"/>
      </sharedItems>
      <fieldGroup par="10"/>
    </cacheField>
    <cacheField name="Region" numFmtId="0">
      <sharedItems count="4">
        <s v="North"/>
        <s v="South"/>
        <s v="East"/>
        <s v="West"/>
      </sharedItems>
    </cacheField>
    <cacheField name="Product" numFmtId="0">
      <sharedItems count="4">
        <s v="Product A"/>
        <s v="Product B"/>
        <s v="Product C"/>
        <s v="Product D"/>
      </sharedItems>
    </cacheField>
    <cacheField name="Category" numFmtId="0">
      <sharedItems count="4">
        <s v="Electronics"/>
        <s v="Clothing"/>
        <s v="Home"/>
        <s v="Beauty"/>
      </sharedItems>
    </cacheField>
    <cacheField name="Units Sold" numFmtId="1">
      <sharedItems containsSemiMixedTypes="0" containsString="0" containsNumber="1" containsInteger="1" minValue="1" maxValue="20"/>
    </cacheField>
    <cacheField name="Unit Price" numFmtId="164">
      <sharedItems containsSemiMixedTypes="0" containsString="0" containsNumber="1" containsInteger="1" minValue="10" maxValue="100"/>
    </cacheField>
    <cacheField name="Total Sales" numFmtId="164">
      <sharedItems containsSemiMixedTypes="0" containsString="0" containsNumber="1" containsInteger="1" minValue="22" maxValue="1881"/>
    </cacheField>
    <cacheField name="Customer Type" numFmtId="0">
      <sharedItems count="2">
        <s v="New"/>
        <s v="Returning"/>
      </sharedItems>
    </cacheField>
    <cacheField name="Returned" numFmtId="0">
      <sharedItems count="2">
        <s v="No"/>
        <s v="Yes "/>
      </sharedItems>
    </cacheField>
    <cacheField name="Months (Order Date)" numFmtId="0" databaseField="0">
      <fieldGroup base="1">
        <rangePr groupBy="months" startDate="2023-01-02T00:00:00" endDate="2024-12-31T00:00:00"/>
        <groupItems count="14">
          <s v="&lt;02/01/2023"/>
          <s v="Jan"/>
          <s v="Feb"/>
          <s v="Mar"/>
          <s v="Apr"/>
          <s v="May"/>
          <s v="Jun"/>
          <s v="Jul"/>
          <s v="Aug"/>
          <s v="Sep"/>
          <s v="Oct"/>
          <s v="Nov"/>
          <s v="Dec"/>
          <s v="&gt;31/12/2024"/>
        </groupItems>
      </fieldGroup>
    </cacheField>
  </cacheFields>
  <extLst>
    <ext xmlns:x14="http://schemas.microsoft.com/office/spreadsheetml/2009/9/main" uri="{725AE2AE-9491-48be-B2B4-4EB974FC3084}">
      <x14:pivotCacheDefinition pivotCacheId="17077823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x v="0"/>
    <n v="19"/>
    <n v="47"/>
    <n v="893"/>
    <x v="0"/>
    <x v="0"/>
  </r>
  <r>
    <x v="1"/>
    <x v="1"/>
    <x v="1"/>
    <x v="1"/>
    <x v="1"/>
    <n v="10"/>
    <n v="58"/>
    <n v="580"/>
    <x v="1"/>
    <x v="1"/>
  </r>
  <r>
    <x v="2"/>
    <x v="2"/>
    <x v="2"/>
    <x v="2"/>
    <x v="2"/>
    <n v="9"/>
    <n v="48"/>
    <n v="432"/>
    <x v="0"/>
    <x v="0"/>
  </r>
  <r>
    <x v="3"/>
    <x v="3"/>
    <x v="3"/>
    <x v="3"/>
    <x v="3"/>
    <n v="1"/>
    <n v="22"/>
    <n v="22"/>
    <x v="1"/>
    <x v="1"/>
  </r>
  <r>
    <x v="4"/>
    <x v="4"/>
    <x v="0"/>
    <x v="0"/>
    <x v="0"/>
    <n v="9"/>
    <n v="95"/>
    <n v="855"/>
    <x v="0"/>
    <x v="0"/>
  </r>
  <r>
    <x v="5"/>
    <x v="5"/>
    <x v="1"/>
    <x v="1"/>
    <x v="1"/>
    <n v="17"/>
    <n v="80"/>
    <n v="1360"/>
    <x v="1"/>
    <x v="1"/>
  </r>
  <r>
    <x v="6"/>
    <x v="6"/>
    <x v="2"/>
    <x v="2"/>
    <x v="2"/>
    <n v="19"/>
    <n v="96"/>
    <n v="1824"/>
    <x v="0"/>
    <x v="0"/>
  </r>
  <r>
    <x v="7"/>
    <x v="7"/>
    <x v="3"/>
    <x v="3"/>
    <x v="3"/>
    <n v="14"/>
    <n v="47"/>
    <n v="658"/>
    <x v="1"/>
    <x v="1"/>
  </r>
  <r>
    <x v="8"/>
    <x v="8"/>
    <x v="0"/>
    <x v="0"/>
    <x v="0"/>
    <n v="11"/>
    <n v="61"/>
    <n v="671"/>
    <x v="0"/>
    <x v="0"/>
  </r>
  <r>
    <x v="9"/>
    <x v="9"/>
    <x v="1"/>
    <x v="1"/>
    <x v="1"/>
    <n v="3"/>
    <n v="59"/>
    <n v="177"/>
    <x v="1"/>
    <x v="1"/>
  </r>
  <r>
    <x v="10"/>
    <x v="10"/>
    <x v="2"/>
    <x v="2"/>
    <x v="2"/>
    <n v="19"/>
    <n v="35"/>
    <n v="665"/>
    <x v="0"/>
    <x v="0"/>
  </r>
  <r>
    <x v="11"/>
    <x v="11"/>
    <x v="3"/>
    <x v="3"/>
    <x v="3"/>
    <n v="12"/>
    <n v="55"/>
    <n v="660"/>
    <x v="1"/>
    <x v="1"/>
  </r>
  <r>
    <x v="12"/>
    <x v="12"/>
    <x v="0"/>
    <x v="0"/>
    <x v="0"/>
    <n v="12"/>
    <n v="55"/>
    <n v="660"/>
    <x v="0"/>
    <x v="0"/>
  </r>
  <r>
    <x v="13"/>
    <x v="13"/>
    <x v="1"/>
    <x v="1"/>
    <x v="1"/>
    <n v="17"/>
    <n v="75"/>
    <n v="1275"/>
    <x v="1"/>
    <x v="1"/>
  </r>
  <r>
    <x v="14"/>
    <x v="14"/>
    <x v="2"/>
    <x v="2"/>
    <x v="2"/>
    <n v="3"/>
    <n v="88"/>
    <n v="264"/>
    <x v="0"/>
    <x v="0"/>
  </r>
  <r>
    <x v="15"/>
    <x v="15"/>
    <x v="3"/>
    <x v="3"/>
    <x v="3"/>
    <n v="7"/>
    <n v="87"/>
    <n v="609"/>
    <x v="1"/>
    <x v="1"/>
  </r>
  <r>
    <x v="16"/>
    <x v="16"/>
    <x v="0"/>
    <x v="0"/>
    <x v="0"/>
    <n v="6"/>
    <n v="80"/>
    <n v="480"/>
    <x v="0"/>
    <x v="0"/>
  </r>
  <r>
    <x v="17"/>
    <x v="17"/>
    <x v="1"/>
    <x v="1"/>
    <x v="1"/>
    <n v="2"/>
    <n v="41"/>
    <n v="82"/>
    <x v="1"/>
    <x v="1"/>
  </r>
  <r>
    <x v="18"/>
    <x v="18"/>
    <x v="2"/>
    <x v="2"/>
    <x v="2"/>
    <n v="2"/>
    <n v="60"/>
    <n v="120"/>
    <x v="0"/>
    <x v="0"/>
  </r>
  <r>
    <x v="19"/>
    <x v="19"/>
    <x v="3"/>
    <x v="3"/>
    <x v="3"/>
    <n v="17"/>
    <n v="53"/>
    <n v="901"/>
    <x v="1"/>
    <x v="1"/>
  </r>
  <r>
    <x v="20"/>
    <x v="20"/>
    <x v="0"/>
    <x v="0"/>
    <x v="0"/>
    <n v="14"/>
    <n v="19"/>
    <n v="266"/>
    <x v="0"/>
    <x v="0"/>
  </r>
  <r>
    <x v="21"/>
    <x v="21"/>
    <x v="1"/>
    <x v="1"/>
    <x v="1"/>
    <n v="7"/>
    <n v="60"/>
    <n v="420"/>
    <x v="1"/>
    <x v="1"/>
  </r>
  <r>
    <x v="22"/>
    <x v="22"/>
    <x v="2"/>
    <x v="2"/>
    <x v="2"/>
    <n v="5"/>
    <n v="24"/>
    <n v="120"/>
    <x v="0"/>
    <x v="0"/>
  </r>
  <r>
    <x v="23"/>
    <x v="23"/>
    <x v="3"/>
    <x v="3"/>
    <x v="3"/>
    <n v="13"/>
    <n v="93"/>
    <n v="1209"/>
    <x v="1"/>
    <x v="1"/>
  </r>
  <r>
    <x v="24"/>
    <x v="24"/>
    <x v="0"/>
    <x v="0"/>
    <x v="0"/>
    <n v="19"/>
    <n v="97"/>
    <n v="1843"/>
    <x v="0"/>
    <x v="0"/>
  </r>
  <r>
    <x v="25"/>
    <x v="25"/>
    <x v="1"/>
    <x v="1"/>
    <x v="1"/>
    <n v="17"/>
    <n v="15"/>
    <n v="255"/>
    <x v="1"/>
    <x v="1"/>
  </r>
  <r>
    <x v="26"/>
    <x v="26"/>
    <x v="2"/>
    <x v="2"/>
    <x v="2"/>
    <n v="5"/>
    <n v="90"/>
    <n v="450"/>
    <x v="0"/>
    <x v="0"/>
  </r>
  <r>
    <x v="27"/>
    <x v="27"/>
    <x v="3"/>
    <x v="3"/>
    <x v="3"/>
    <n v="11"/>
    <n v="29"/>
    <n v="319"/>
    <x v="1"/>
    <x v="1"/>
  </r>
  <r>
    <x v="28"/>
    <x v="28"/>
    <x v="0"/>
    <x v="0"/>
    <x v="0"/>
    <n v="18"/>
    <n v="34"/>
    <n v="612"/>
    <x v="0"/>
    <x v="0"/>
  </r>
  <r>
    <x v="29"/>
    <x v="29"/>
    <x v="1"/>
    <x v="1"/>
    <x v="1"/>
    <n v="5"/>
    <n v="70"/>
    <n v="350"/>
    <x v="1"/>
    <x v="1"/>
  </r>
  <r>
    <x v="30"/>
    <x v="30"/>
    <x v="2"/>
    <x v="2"/>
    <x v="2"/>
    <n v="8"/>
    <n v="87"/>
    <n v="696"/>
    <x v="0"/>
    <x v="0"/>
  </r>
  <r>
    <x v="31"/>
    <x v="31"/>
    <x v="3"/>
    <x v="3"/>
    <x v="3"/>
    <n v="6"/>
    <n v="40"/>
    <n v="240"/>
    <x v="1"/>
    <x v="1"/>
  </r>
  <r>
    <x v="32"/>
    <x v="32"/>
    <x v="0"/>
    <x v="0"/>
    <x v="0"/>
    <n v="2"/>
    <n v="96"/>
    <n v="192"/>
    <x v="0"/>
    <x v="0"/>
  </r>
  <r>
    <x v="33"/>
    <x v="33"/>
    <x v="1"/>
    <x v="1"/>
    <x v="1"/>
    <n v="6"/>
    <n v="62"/>
    <n v="372"/>
    <x v="1"/>
    <x v="1"/>
  </r>
  <r>
    <x v="34"/>
    <x v="34"/>
    <x v="2"/>
    <x v="2"/>
    <x v="2"/>
    <n v="20"/>
    <n v="68"/>
    <n v="1360"/>
    <x v="0"/>
    <x v="0"/>
  </r>
  <r>
    <x v="35"/>
    <x v="35"/>
    <x v="3"/>
    <x v="3"/>
    <x v="3"/>
    <n v="5"/>
    <n v="13"/>
    <n v="65"/>
    <x v="1"/>
    <x v="1"/>
  </r>
  <r>
    <x v="36"/>
    <x v="36"/>
    <x v="0"/>
    <x v="0"/>
    <x v="0"/>
    <n v="10"/>
    <n v="51"/>
    <n v="510"/>
    <x v="0"/>
    <x v="0"/>
  </r>
  <r>
    <x v="37"/>
    <x v="37"/>
    <x v="1"/>
    <x v="1"/>
    <x v="1"/>
    <n v="20"/>
    <n v="68"/>
    <n v="1360"/>
    <x v="1"/>
    <x v="1"/>
  </r>
  <r>
    <x v="38"/>
    <x v="38"/>
    <x v="2"/>
    <x v="2"/>
    <x v="2"/>
    <n v="1"/>
    <n v="66"/>
    <n v="66"/>
    <x v="0"/>
    <x v="0"/>
  </r>
  <r>
    <x v="39"/>
    <x v="39"/>
    <x v="3"/>
    <x v="3"/>
    <x v="3"/>
    <n v="20"/>
    <n v="26"/>
    <n v="520"/>
    <x v="1"/>
    <x v="1"/>
  </r>
  <r>
    <x v="40"/>
    <x v="40"/>
    <x v="0"/>
    <x v="0"/>
    <x v="0"/>
    <n v="5"/>
    <n v="25"/>
    <n v="125"/>
    <x v="0"/>
    <x v="0"/>
  </r>
  <r>
    <x v="41"/>
    <x v="41"/>
    <x v="1"/>
    <x v="1"/>
    <x v="1"/>
    <n v="15"/>
    <n v="65"/>
    <n v="975"/>
    <x v="1"/>
    <x v="1"/>
  </r>
  <r>
    <x v="42"/>
    <x v="42"/>
    <x v="2"/>
    <x v="2"/>
    <x v="2"/>
    <n v="16"/>
    <n v="14"/>
    <n v="224"/>
    <x v="0"/>
    <x v="0"/>
  </r>
  <r>
    <x v="43"/>
    <x v="43"/>
    <x v="3"/>
    <x v="3"/>
    <x v="3"/>
    <n v="19"/>
    <n v="99"/>
    <n v="1881"/>
    <x v="1"/>
    <x v="1"/>
  </r>
  <r>
    <x v="44"/>
    <x v="44"/>
    <x v="0"/>
    <x v="0"/>
    <x v="0"/>
    <n v="2"/>
    <n v="54"/>
    <n v="108"/>
    <x v="0"/>
    <x v="0"/>
  </r>
  <r>
    <x v="45"/>
    <x v="26"/>
    <x v="1"/>
    <x v="1"/>
    <x v="1"/>
    <n v="10"/>
    <n v="57"/>
    <n v="570"/>
    <x v="1"/>
    <x v="1"/>
  </r>
  <r>
    <x v="46"/>
    <x v="45"/>
    <x v="2"/>
    <x v="2"/>
    <x v="2"/>
    <n v="5"/>
    <n v="54"/>
    <n v="270"/>
    <x v="0"/>
    <x v="0"/>
  </r>
  <r>
    <x v="47"/>
    <x v="46"/>
    <x v="3"/>
    <x v="3"/>
    <x v="3"/>
    <n v="16"/>
    <n v="22"/>
    <n v="352"/>
    <x v="1"/>
    <x v="1"/>
  </r>
  <r>
    <x v="48"/>
    <x v="47"/>
    <x v="0"/>
    <x v="0"/>
    <x v="0"/>
    <n v="17"/>
    <n v="74"/>
    <n v="1258"/>
    <x v="0"/>
    <x v="0"/>
  </r>
  <r>
    <x v="49"/>
    <x v="48"/>
    <x v="1"/>
    <x v="1"/>
    <x v="1"/>
    <n v="8"/>
    <n v="56"/>
    <n v="448"/>
    <x v="1"/>
    <x v="1"/>
  </r>
  <r>
    <x v="50"/>
    <x v="49"/>
    <x v="2"/>
    <x v="2"/>
    <x v="2"/>
    <n v="17"/>
    <n v="72"/>
    <n v="1224"/>
    <x v="0"/>
    <x v="0"/>
  </r>
  <r>
    <x v="51"/>
    <x v="50"/>
    <x v="3"/>
    <x v="3"/>
    <x v="3"/>
    <n v="10"/>
    <n v="34"/>
    <n v="340"/>
    <x v="1"/>
    <x v="1"/>
  </r>
  <r>
    <x v="52"/>
    <x v="51"/>
    <x v="0"/>
    <x v="0"/>
    <x v="0"/>
    <n v="2"/>
    <n v="26"/>
    <n v="52"/>
    <x v="0"/>
    <x v="0"/>
  </r>
  <r>
    <x v="53"/>
    <x v="52"/>
    <x v="1"/>
    <x v="1"/>
    <x v="1"/>
    <n v="12"/>
    <n v="26"/>
    <n v="312"/>
    <x v="1"/>
    <x v="1"/>
  </r>
  <r>
    <x v="54"/>
    <x v="53"/>
    <x v="2"/>
    <x v="2"/>
    <x v="2"/>
    <n v="1"/>
    <n v="67"/>
    <n v="67"/>
    <x v="0"/>
    <x v="0"/>
  </r>
  <r>
    <x v="55"/>
    <x v="54"/>
    <x v="3"/>
    <x v="3"/>
    <x v="3"/>
    <n v="3"/>
    <n v="26"/>
    <n v="78"/>
    <x v="1"/>
    <x v="1"/>
  </r>
  <r>
    <x v="56"/>
    <x v="55"/>
    <x v="0"/>
    <x v="0"/>
    <x v="0"/>
    <n v="13"/>
    <n v="12"/>
    <n v="156"/>
    <x v="0"/>
    <x v="0"/>
  </r>
  <r>
    <x v="57"/>
    <x v="56"/>
    <x v="1"/>
    <x v="1"/>
    <x v="1"/>
    <n v="20"/>
    <n v="63"/>
    <n v="1260"/>
    <x v="1"/>
    <x v="1"/>
  </r>
  <r>
    <x v="58"/>
    <x v="57"/>
    <x v="2"/>
    <x v="2"/>
    <x v="2"/>
    <n v="13"/>
    <n v="100"/>
    <n v="1300"/>
    <x v="0"/>
    <x v="0"/>
  </r>
  <r>
    <x v="59"/>
    <x v="58"/>
    <x v="3"/>
    <x v="3"/>
    <x v="3"/>
    <n v="18"/>
    <n v="85"/>
    <n v="1530"/>
    <x v="1"/>
    <x v="1"/>
  </r>
  <r>
    <x v="60"/>
    <x v="59"/>
    <x v="0"/>
    <x v="0"/>
    <x v="0"/>
    <n v="9"/>
    <n v="51"/>
    <n v="459"/>
    <x v="0"/>
    <x v="0"/>
  </r>
  <r>
    <x v="61"/>
    <x v="60"/>
    <x v="1"/>
    <x v="1"/>
    <x v="1"/>
    <n v="13"/>
    <n v="69"/>
    <n v="897"/>
    <x v="1"/>
    <x v="1"/>
  </r>
  <r>
    <x v="62"/>
    <x v="61"/>
    <x v="2"/>
    <x v="2"/>
    <x v="2"/>
    <n v="3"/>
    <n v="26"/>
    <n v="78"/>
    <x v="0"/>
    <x v="0"/>
  </r>
  <r>
    <x v="63"/>
    <x v="62"/>
    <x v="3"/>
    <x v="3"/>
    <x v="3"/>
    <n v="7"/>
    <n v="78"/>
    <n v="546"/>
    <x v="1"/>
    <x v="1"/>
  </r>
  <r>
    <x v="64"/>
    <x v="63"/>
    <x v="0"/>
    <x v="0"/>
    <x v="0"/>
    <n v="14"/>
    <n v="43"/>
    <n v="602"/>
    <x v="0"/>
    <x v="0"/>
  </r>
  <r>
    <x v="65"/>
    <x v="64"/>
    <x v="1"/>
    <x v="1"/>
    <x v="1"/>
    <n v="13"/>
    <n v="79"/>
    <n v="1027"/>
    <x v="1"/>
    <x v="1"/>
  </r>
  <r>
    <x v="66"/>
    <x v="65"/>
    <x v="2"/>
    <x v="2"/>
    <x v="2"/>
    <n v="3"/>
    <n v="10"/>
    <n v="30"/>
    <x v="0"/>
    <x v="0"/>
  </r>
  <r>
    <x v="67"/>
    <x v="66"/>
    <x v="3"/>
    <x v="3"/>
    <x v="3"/>
    <n v="17"/>
    <n v="22"/>
    <n v="374"/>
    <x v="1"/>
    <x v="1"/>
  </r>
  <r>
    <x v="68"/>
    <x v="67"/>
    <x v="0"/>
    <x v="0"/>
    <x v="0"/>
    <n v="20"/>
    <n v="30"/>
    <n v="600"/>
    <x v="0"/>
    <x v="0"/>
  </r>
  <r>
    <x v="69"/>
    <x v="68"/>
    <x v="1"/>
    <x v="1"/>
    <x v="1"/>
    <n v="2"/>
    <n v="44"/>
    <n v="88"/>
    <x v="1"/>
    <x v="1"/>
  </r>
  <r>
    <x v="70"/>
    <x v="0"/>
    <x v="2"/>
    <x v="2"/>
    <x v="2"/>
    <n v="7"/>
    <n v="24"/>
    <n v="168"/>
    <x v="0"/>
    <x v="0"/>
  </r>
  <r>
    <x v="71"/>
    <x v="42"/>
    <x v="3"/>
    <x v="3"/>
    <x v="3"/>
    <n v="5"/>
    <n v="13"/>
    <n v="65"/>
    <x v="1"/>
    <x v="1"/>
  </r>
  <r>
    <x v="72"/>
    <x v="69"/>
    <x v="0"/>
    <x v="0"/>
    <x v="0"/>
    <n v="20"/>
    <n v="67"/>
    <n v="1340"/>
    <x v="0"/>
    <x v="0"/>
  </r>
  <r>
    <x v="73"/>
    <x v="70"/>
    <x v="1"/>
    <x v="1"/>
    <x v="1"/>
    <n v="6"/>
    <n v="73"/>
    <n v="438"/>
    <x v="1"/>
    <x v="1"/>
  </r>
  <r>
    <x v="74"/>
    <x v="60"/>
    <x v="2"/>
    <x v="2"/>
    <x v="2"/>
    <n v="12"/>
    <n v="45"/>
    <n v="540"/>
    <x v="0"/>
    <x v="0"/>
  </r>
  <r>
    <x v="75"/>
    <x v="71"/>
    <x v="3"/>
    <x v="3"/>
    <x v="3"/>
    <n v="8"/>
    <n v="22"/>
    <n v="176"/>
    <x v="1"/>
    <x v="1"/>
  </r>
  <r>
    <x v="76"/>
    <x v="72"/>
    <x v="0"/>
    <x v="0"/>
    <x v="0"/>
    <n v="16"/>
    <n v="93"/>
    <n v="1488"/>
    <x v="0"/>
    <x v="0"/>
  </r>
  <r>
    <x v="77"/>
    <x v="73"/>
    <x v="1"/>
    <x v="1"/>
    <x v="1"/>
    <n v="18"/>
    <n v="68"/>
    <n v="1224"/>
    <x v="1"/>
    <x v="1"/>
  </r>
  <r>
    <x v="78"/>
    <x v="47"/>
    <x v="2"/>
    <x v="2"/>
    <x v="2"/>
    <n v="16"/>
    <n v="60"/>
    <n v="960"/>
    <x v="0"/>
    <x v="0"/>
  </r>
  <r>
    <x v="79"/>
    <x v="74"/>
    <x v="3"/>
    <x v="3"/>
    <x v="3"/>
    <n v="20"/>
    <n v="38"/>
    <n v="760"/>
    <x v="1"/>
    <x v="1"/>
  </r>
  <r>
    <x v="80"/>
    <x v="75"/>
    <x v="0"/>
    <x v="0"/>
    <x v="0"/>
    <n v="16"/>
    <n v="27"/>
    <n v="432"/>
    <x v="0"/>
    <x v="0"/>
  </r>
  <r>
    <x v="81"/>
    <x v="76"/>
    <x v="1"/>
    <x v="1"/>
    <x v="1"/>
    <n v="6"/>
    <n v="90"/>
    <n v="540"/>
    <x v="1"/>
    <x v="1"/>
  </r>
  <r>
    <x v="82"/>
    <x v="77"/>
    <x v="2"/>
    <x v="2"/>
    <x v="2"/>
    <n v="17"/>
    <n v="23"/>
    <n v="391"/>
    <x v="0"/>
    <x v="0"/>
  </r>
  <r>
    <x v="83"/>
    <x v="78"/>
    <x v="3"/>
    <x v="3"/>
    <x v="3"/>
    <n v="5"/>
    <n v="29"/>
    <n v="145"/>
    <x v="1"/>
    <x v="1"/>
  </r>
  <r>
    <x v="84"/>
    <x v="79"/>
    <x v="0"/>
    <x v="0"/>
    <x v="0"/>
    <n v="6"/>
    <n v="86"/>
    <n v="516"/>
    <x v="0"/>
    <x v="0"/>
  </r>
  <r>
    <x v="85"/>
    <x v="80"/>
    <x v="1"/>
    <x v="1"/>
    <x v="1"/>
    <n v="6"/>
    <n v="85"/>
    <n v="510"/>
    <x v="1"/>
    <x v="1"/>
  </r>
  <r>
    <x v="86"/>
    <x v="81"/>
    <x v="2"/>
    <x v="2"/>
    <x v="2"/>
    <n v="11"/>
    <n v="39"/>
    <n v="429"/>
    <x v="0"/>
    <x v="0"/>
  </r>
  <r>
    <x v="87"/>
    <x v="82"/>
    <x v="3"/>
    <x v="3"/>
    <x v="3"/>
    <n v="10"/>
    <n v="45"/>
    <n v="450"/>
    <x v="1"/>
    <x v="1"/>
  </r>
  <r>
    <x v="88"/>
    <x v="83"/>
    <x v="0"/>
    <x v="0"/>
    <x v="0"/>
    <n v="5"/>
    <n v="56"/>
    <n v="280"/>
    <x v="0"/>
    <x v="0"/>
  </r>
  <r>
    <x v="89"/>
    <x v="84"/>
    <x v="1"/>
    <x v="1"/>
    <x v="1"/>
    <n v="7"/>
    <n v="49"/>
    <n v="343"/>
    <x v="1"/>
    <x v="1"/>
  </r>
  <r>
    <x v="90"/>
    <x v="85"/>
    <x v="2"/>
    <x v="2"/>
    <x v="2"/>
    <n v="17"/>
    <n v="96"/>
    <n v="1632"/>
    <x v="0"/>
    <x v="0"/>
  </r>
  <r>
    <x v="91"/>
    <x v="78"/>
    <x v="3"/>
    <x v="3"/>
    <x v="3"/>
    <n v="19"/>
    <n v="67"/>
    <n v="1273"/>
    <x v="1"/>
    <x v="1"/>
  </r>
  <r>
    <x v="92"/>
    <x v="86"/>
    <x v="0"/>
    <x v="0"/>
    <x v="0"/>
    <n v="5"/>
    <n v="62"/>
    <n v="310"/>
    <x v="0"/>
    <x v="0"/>
  </r>
  <r>
    <x v="93"/>
    <x v="87"/>
    <x v="1"/>
    <x v="1"/>
    <x v="1"/>
    <n v="8"/>
    <n v="90"/>
    <n v="720"/>
    <x v="1"/>
    <x v="1"/>
  </r>
  <r>
    <x v="94"/>
    <x v="88"/>
    <x v="2"/>
    <x v="2"/>
    <x v="2"/>
    <n v="15"/>
    <n v="89"/>
    <n v="1335"/>
    <x v="0"/>
    <x v="0"/>
  </r>
  <r>
    <x v="95"/>
    <x v="89"/>
    <x v="3"/>
    <x v="3"/>
    <x v="3"/>
    <n v="13"/>
    <n v="23"/>
    <n v="299"/>
    <x v="1"/>
    <x v="1"/>
  </r>
  <r>
    <x v="96"/>
    <x v="90"/>
    <x v="0"/>
    <x v="0"/>
    <x v="0"/>
    <n v="3"/>
    <n v="26"/>
    <n v="78"/>
    <x v="0"/>
    <x v="0"/>
  </r>
  <r>
    <x v="97"/>
    <x v="91"/>
    <x v="1"/>
    <x v="1"/>
    <x v="1"/>
    <n v="1"/>
    <n v="26"/>
    <n v="26"/>
    <x v="1"/>
    <x v="1"/>
  </r>
  <r>
    <x v="98"/>
    <x v="92"/>
    <x v="2"/>
    <x v="2"/>
    <x v="2"/>
    <n v="2"/>
    <n v="62"/>
    <n v="124"/>
    <x v="0"/>
    <x v="0"/>
  </r>
  <r>
    <x v="99"/>
    <x v="93"/>
    <x v="3"/>
    <x v="3"/>
    <x v="3"/>
    <n v="7"/>
    <n v="39"/>
    <n v="27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71CD77-57A2-494F-9280-F12C8A687DD4}"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A4" firstHeaderRow="1" firstDataRow="1" firstDataCol="0"/>
  <pivotFields count="11">
    <pivotField dataField="1" showAll="0"/>
    <pivotField numFmtId="14" showAll="0">
      <items count="95">
        <item x="63"/>
        <item x="79"/>
        <item x="82"/>
        <item x="68"/>
        <item x="52"/>
        <item x="75"/>
        <item x="54"/>
        <item x="51"/>
        <item x="46"/>
        <item x="45"/>
        <item x="44"/>
        <item x="24"/>
        <item x="35"/>
        <item x="39"/>
        <item x="29"/>
        <item x="64"/>
        <item x="14"/>
        <item x="21"/>
        <item x="37"/>
        <item x="18"/>
        <item x="69"/>
        <item x="83"/>
        <item x="62"/>
        <item x="0"/>
        <item x="56"/>
        <item x="43"/>
        <item x="10"/>
        <item x="4"/>
        <item x="60"/>
        <item x="86"/>
        <item x="73"/>
        <item x="47"/>
        <item x="49"/>
        <item x="5"/>
        <item x="41"/>
        <item x="92"/>
        <item x="65"/>
        <item x="66"/>
        <item x="36"/>
        <item x="58"/>
        <item x="7"/>
        <item x="30"/>
        <item x="90"/>
        <item x="27"/>
        <item x="67"/>
        <item x="61"/>
        <item x="77"/>
        <item x="33"/>
        <item x="12"/>
        <item x="71"/>
        <item x="22"/>
        <item x="59"/>
        <item x="84"/>
        <item x="57"/>
        <item x="28"/>
        <item x="55"/>
        <item x="13"/>
        <item x="6"/>
        <item x="26"/>
        <item x="53"/>
        <item x="3"/>
        <item x="93"/>
        <item x="78"/>
        <item x="8"/>
        <item x="25"/>
        <item x="88"/>
        <item x="87"/>
        <item x="91"/>
        <item x="42"/>
        <item x="38"/>
        <item x="72"/>
        <item x="2"/>
        <item x="81"/>
        <item x="9"/>
        <item x="17"/>
        <item x="31"/>
        <item x="20"/>
        <item x="19"/>
        <item x="16"/>
        <item x="32"/>
        <item x="76"/>
        <item x="15"/>
        <item x="11"/>
        <item x="50"/>
        <item x="74"/>
        <item x="23"/>
        <item x="85"/>
        <item x="89"/>
        <item x="34"/>
        <item x="70"/>
        <item x="48"/>
        <item x="80"/>
        <item x="1"/>
        <item x="40"/>
        <item t="default"/>
      </items>
    </pivotField>
    <pivotField showAll="0">
      <items count="5">
        <item x="2"/>
        <item x="0"/>
        <item x="1"/>
        <item x="3"/>
        <item t="default"/>
      </items>
    </pivotField>
    <pivotField showAll="0"/>
    <pivotField showAll="0"/>
    <pivotField numFmtId="1" showAll="0"/>
    <pivotField numFmtId="164" showAll="0"/>
    <pivotField numFmtId="164" showAll="0"/>
    <pivotField showAll="0">
      <items count="3">
        <item x="0"/>
        <item x="1"/>
        <item t="default"/>
      </items>
    </pivotField>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ount of Order ID" fld="0" subtotal="countNums"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C54AE7-2ED0-2541-8884-EB15DE65B792}"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6" firstHeaderRow="1" firstDataRow="1" firstDataCol="1"/>
  <pivotFields count="11">
    <pivotField showAll="0"/>
    <pivotField numFmtId="14" showAll="0">
      <items count="95">
        <item x="63"/>
        <item x="79"/>
        <item x="82"/>
        <item x="68"/>
        <item x="52"/>
        <item x="75"/>
        <item x="54"/>
        <item x="51"/>
        <item x="46"/>
        <item x="45"/>
        <item x="44"/>
        <item x="24"/>
        <item x="35"/>
        <item x="39"/>
        <item x="29"/>
        <item x="64"/>
        <item x="14"/>
        <item x="21"/>
        <item x="37"/>
        <item x="18"/>
        <item x="69"/>
        <item x="83"/>
        <item x="62"/>
        <item x="0"/>
        <item x="56"/>
        <item x="43"/>
        <item x="10"/>
        <item x="4"/>
        <item x="60"/>
        <item x="86"/>
        <item x="73"/>
        <item x="47"/>
        <item x="49"/>
        <item x="5"/>
        <item x="41"/>
        <item x="92"/>
        <item x="65"/>
        <item x="66"/>
        <item x="36"/>
        <item x="58"/>
        <item x="7"/>
        <item x="30"/>
        <item x="90"/>
        <item x="27"/>
        <item x="67"/>
        <item x="61"/>
        <item x="77"/>
        <item x="33"/>
        <item x="12"/>
        <item x="71"/>
        <item x="22"/>
        <item x="59"/>
        <item x="84"/>
        <item x="57"/>
        <item x="28"/>
        <item x="55"/>
        <item x="13"/>
        <item x="6"/>
        <item x="26"/>
        <item x="53"/>
        <item x="3"/>
        <item x="93"/>
        <item x="78"/>
        <item x="8"/>
        <item x="25"/>
        <item x="88"/>
        <item x="87"/>
        <item x="91"/>
        <item x="42"/>
        <item x="38"/>
        <item x="72"/>
        <item x="2"/>
        <item x="81"/>
        <item x="9"/>
        <item x="17"/>
        <item x="31"/>
        <item x="20"/>
        <item x="19"/>
        <item x="16"/>
        <item x="32"/>
        <item x="76"/>
        <item x="15"/>
        <item x="11"/>
        <item x="50"/>
        <item x="74"/>
        <item x="23"/>
        <item x="85"/>
        <item x="89"/>
        <item x="34"/>
        <item x="70"/>
        <item x="48"/>
        <item x="80"/>
        <item x="1"/>
        <item x="40"/>
        <item t="default"/>
      </items>
    </pivotField>
    <pivotField showAll="0">
      <items count="5">
        <item x="2"/>
        <item x="0"/>
        <item x="1"/>
        <item x="3"/>
        <item t="default"/>
      </items>
    </pivotField>
    <pivotField showAll="0"/>
    <pivotField axis="axisRow" showAll="0">
      <items count="5">
        <item x="3"/>
        <item x="1"/>
        <item x="0"/>
        <item x="2"/>
        <item t="default"/>
      </items>
    </pivotField>
    <pivotField numFmtId="1" showAll="0"/>
    <pivotField numFmtId="164" showAll="0"/>
    <pivotField dataField="1" numFmtId="164" showAll="0"/>
    <pivotField showAll="0">
      <items count="3">
        <item x="0"/>
        <item x="1"/>
        <item t="default"/>
      </items>
    </pivotField>
    <pivotField showAll="0"/>
    <pivotField showAll="0">
      <items count="15">
        <item x="0"/>
        <item x="1"/>
        <item x="2"/>
        <item x="3"/>
        <item x="4"/>
        <item x="5"/>
        <item x="6"/>
        <item x="7"/>
        <item x="8"/>
        <item x="9"/>
        <item x="10"/>
        <item x="11"/>
        <item x="12"/>
        <item x="13"/>
        <item t="default"/>
      </items>
    </pivotField>
  </pivotFields>
  <rowFields count="1">
    <field x="4"/>
  </rowFields>
  <rowItems count="5">
    <i>
      <x/>
    </i>
    <i>
      <x v="1"/>
    </i>
    <i>
      <x v="2"/>
    </i>
    <i>
      <x v="3"/>
    </i>
    <i t="grand">
      <x/>
    </i>
  </rowItems>
  <colItems count="1">
    <i/>
  </colItems>
  <dataFields count="1">
    <dataField name="Sum of Total Sales"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0A40BE-339E-2443-89EA-41FEC665E781}"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B7" firstHeaderRow="1" firstDataRow="1" firstDataCol="1"/>
  <pivotFields count="11">
    <pivotField showAll="0"/>
    <pivotField numFmtId="14" showAll="0">
      <items count="95">
        <item x="63"/>
        <item x="79"/>
        <item x="82"/>
        <item x="68"/>
        <item x="52"/>
        <item x="75"/>
        <item x="54"/>
        <item x="51"/>
        <item x="46"/>
        <item x="45"/>
        <item x="44"/>
        <item x="24"/>
        <item x="35"/>
        <item x="39"/>
        <item x="29"/>
        <item x="64"/>
        <item x="14"/>
        <item x="21"/>
        <item x="37"/>
        <item x="18"/>
        <item x="69"/>
        <item x="83"/>
        <item x="62"/>
        <item x="0"/>
        <item x="56"/>
        <item x="43"/>
        <item x="10"/>
        <item x="4"/>
        <item x="60"/>
        <item x="86"/>
        <item x="73"/>
        <item x="47"/>
        <item x="49"/>
        <item x="5"/>
        <item x="41"/>
        <item x="92"/>
        <item x="65"/>
        <item x="66"/>
        <item x="36"/>
        <item x="58"/>
        <item x="7"/>
        <item x="30"/>
        <item x="90"/>
        <item x="27"/>
        <item x="67"/>
        <item x="61"/>
        <item x="77"/>
        <item x="33"/>
        <item x="12"/>
        <item x="71"/>
        <item x="22"/>
        <item x="59"/>
        <item x="84"/>
        <item x="57"/>
        <item x="28"/>
        <item x="55"/>
        <item x="13"/>
        <item x="6"/>
        <item x="26"/>
        <item x="53"/>
        <item x="3"/>
        <item x="93"/>
        <item x="78"/>
        <item x="8"/>
        <item x="25"/>
        <item x="88"/>
        <item x="87"/>
        <item x="91"/>
        <item x="42"/>
        <item x="38"/>
        <item x="72"/>
        <item x="2"/>
        <item x="81"/>
        <item x="9"/>
        <item x="17"/>
        <item x="31"/>
        <item x="20"/>
        <item x="19"/>
        <item x="16"/>
        <item x="32"/>
        <item x="76"/>
        <item x="15"/>
        <item x="11"/>
        <item x="50"/>
        <item x="74"/>
        <item x="23"/>
        <item x="85"/>
        <item x="89"/>
        <item x="34"/>
        <item x="70"/>
        <item x="48"/>
        <item x="80"/>
        <item x="1"/>
        <item x="40"/>
        <item t="default"/>
      </items>
    </pivotField>
    <pivotField showAll="0"/>
    <pivotField axis="axisRow" showAll="0" measureFilter="1"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numFmtId="1" showAll="0"/>
    <pivotField numFmtId="164" showAll="0"/>
    <pivotField dataField="1" numFmtId="164" showAll="0"/>
    <pivotField showAll="0">
      <items count="3">
        <item x="0"/>
        <item x="1"/>
        <item t="default"/>
      </items>
    </pivotField>
    <pivotField showAll="0"/>
    <pivotField showAll="0">
      <items count="15">
        <item x="0"/>
        <item x="1"/>
        <item x="2"/>
        <item x="3"/>
        <item x="4"/>
        <item x="5"/>
        <item x="6"/>
        <item x="7"/>
        <item x="8"/>
        <item x="9"/>
        <item x="10"/>
        <item x="11"/>
        <item x="12"/>
        <item x="13"/>
        <item t="default"/>
      </items>
    </pivotField>
  </pivotFields>
  <rowFields count="1">
    <field x="3"/>
  </rowFields>
  <rowItems count="5">
    <i>
      <x v="1"/>
    </i>
    <i>
      <x/>
    </i>
    <i>
      <x v="2"/>
    </i>
    <i>
      <x v="3"/>
    </i>
    <i t="grand">
      <x/>
    </i>
  </rowItems>
  <colItems count="1">
    <i/>
  </colItems>
  <dataFields count="1">
    <dataField name="Sum of Total Sales" fld="7"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B2FFD6-B91B-BA45-BABF-DF2623E254DA}"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B7" firstHeaderRow="1" firstDataRow="1" firstDataCol="1"/>
  <pivotFields count="11">
    <pivotField showAll="0"/>
    <pivotField numFmtId="14" showAll="0">
      <items count="95">
        <item x="63"/>
        <item x="79"/>
        <item x="82"/>
        <item x="68"/>
        <item x="52"/>
        <item x="75"/>
        <item x="54"/>
        <item x="51"/>
        <item x="46"/>
        <item x="45"/>
        <item x="44"/>
        <item x="24"/>
        <item x="35"/>
        <item x="39"/>
        <item x="29"/>
        <item x="64"/>
        <item x="14"/>
        <item x="21"/>
        <item x="37"/>
        <item x="18"/>
        <item x="69"/>
        <item x="83"/>
        <item x="62"/>
        <item x="0"/>
        <item x="56"/>
        <item x="43"/>
        <item x="10"/>
        <item x="4"/>
        <item x="60"/>
        <item x="86"/>
        <item x="73"/>
        <item x="47"/>
        <item x="49"/>
        <item x="5"/>
        <item x="41"/>
        <item x="92"/>
        <item x="65"/>
        <item x="66"/>
        <item x="36"/>
        <item x="58"/>
        <item x="7"/>
        <item x="30"/>
        <item x="90"/>
        <item x="27"/>
        <item x="67"/>
        <item x="61"/>
        <item x="77"/>
        <item x="33"/>
        <item x="12"/>
        <item x="71"/>
        <item x="22"/>
        <item x="59"/>
        <item x="84"/>
        <item x="57"/>
        <item x="28"/>
        <item x="55"/>
        <item x="13"/>
        <item x="6"/>
        <item x="26"/>
        <item x="53"/>
        <item x="3"/>
        <item x="93"/>
        <item x="78"/>
        <item x="8"/>
        <item x="25"/>
        <item x="88"/>
        <item x="87"/>
        <item x="91"/>
        <item x="42"/>
        <item x="38"/>
        <item x="72"/>
        <item x="2"/>
        <item x="81"/>
        <item x="9"/>
        <item x="17"/>
        <item x="31"/>
        <item x="20"/>
        <item x="19"/>
        <item x="16"/>
        <item x="32"/>
        <item x="76"/>
        <item x="15"/>
        <item x="11"/>
        <item x="50"/>
        <item x="74"/>
        <item x="23"/>
        <item x="85"/>
        <item x="89"/>
        <item x="34"/>
        <item x="70"/>
        <item x="48"/>
        <item x="80"/>
        <item x="1"/>
        <item x="40"/>
        <item t="default"/>
      </items>
    </pivotField>
    <pivotField axis="axisRow" showAll="0">
      <items count="5">
        <item x="2"/>
        <item x="0"/>
        <item x="1"/>
        <item x="3"/>
        <item t="default"/>
      </items>
    </pivotField>
    <pivotField showAll="0"/>
    <pivotField showAll="0"/>
    <pivotField numFmtId="1" showAll="0"/>
    <pivotField numFmtId="164" showAll="0"/>
    <pivotField dataField="1" numFmtId="164" showAll="0"/>
    <pivotField showAll="0">
      <items count="3">
        <item x="0"/>
        <item x="1"/>
        <item t="default"/>
      </items>
    </pivotField>
    <pivotField showAll="0"/>
    <pivotField showAll="0">
      <items count="15">
        <item x="0"/>
        <item x="1"/>
        <item x="2"/>
        <item x="3"/>
        <item x="4"/>
        <item x="5"/>
        <item x="6"/>
        <item x="7"/>
        <item x="8"/>
        <item x="9"/>
        <item x="10"/>
        <item x="11"/>
        <item x="12"/>
        <item x="13"/>
        <item t="default"/>
      </items>
    </pivotField>
  </pivotFields>
  <rowFields count="1">
    <field x="2"/>
  </rowFields>
  <rowItems count="5">
    <i>
      <x/>
    </i>
    <i>
      <x v="1"/>
    </i>
    <i>
      <x v="2"/>
    </i>
    <i>
      <x v="3"/>
    </i>
    <i t="grand">
      <x/>
    </i>
  </rowItems>
  <colItems count="1">
    <i/>
  </colItems>
  <dataFields count="1">
    <dataField name="Sum of Total Sales"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43DB796-7A40-5E49-8A70-BBF69D352A98}"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B103" firstHeaderRow="1" firstDataRow="1" firstDataCol="1"/>
  <pivotFields count="11">
    <pivotField axis="axisRow"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umFmtId="14" showAll="0">
      <items count="95">
        <item x="63"/>
        <item x="79"/>
        <item x="82"/>
        <item x="68"/>
        <item x="52"/>
        <item x="75"/>
        <item x="54"/>
        <item x="51"/>
        <item x="46"/>
        <item x="45"/>
        <item x="44"/>
        <item x="24"/>
        <item x="35"/>
        <item x="39"/>
        <item x="29"/>
        <item x="64"/>
        <item x="14"/>
        <item x="21"/>
        <item x="37"/>
        <item x="18"/>
        <item x="69"/>
        <item x="83"/>
        <item x="62"/>
        <item x="0"/>
        <item x="56"/>
        <item x="43"/>
        <item x="10"/>
        <item x="4"/>
        <item x="60"/>
        <item x="86"/>
        <item x="73"/>
        <item x="47"/>
        <item x="49"/>
        <item x="5"/>
        <item x="41"/>
        <item x="92"/>
        <item x="65"/>
        <item x="66"/>
        <item x="36"/>
        <item x="58"/>
        <item x="7"/>
        <item x="30"/>
        <item x="90"/>
        <item x="27"/>
        <item x="67"/>
        <item x="61"/>
        <item x="77"/>
        <item x="33"/>
        <item x="12"/>
        <item x="71"/>
        <item x="22"/>
        <item x="59"/>
        <item x="84"/>
        <item x="57"/>
        <item x="28"/>
        <item x="55"/>
        <item x="13"/>
        <item x="6"/>
        <item x="26"/>
        <item x="53"/>
        <item x="3"/>
        <item x="93"/>
        <item x="78"/>
        <item x="8"/>
        <item x="25"/>
        <item x="88"/>
        <item x="87"/>
        <item x="91"/>
        <item x="42"/>
        <item x="38"/>
        <item x="72"/>
        <item x="2"/>
        <item x="81"/>
        <item x="9"/>
        <item x="17"/>
        <item x="31"/>
        <item x="20"/>
        <item x="19"/>
        <item x="16"/>
        <item x="32"/>
        <item x="76"/>
        <item x="15"/>
        <item x="11"/>
        <item x="50"/>
        <item x="74"/>
        <item x="23"/>
        <item x="85"/>
        <item x="89"/>
        <item x="34"/>
        <item x="70"/>
        <item x="48"/>
        <item x="80"/>
        <item x="1"/>
        <item x="40"/>
        <item t="default"/>
      </items>
    </pivotField>
    <pivotField showAll="0">
      <items count="5">
        <item x="2"/>
        <item x="0"/>
        <item x="1"/>
        <item x="3"/>
        <item t="default"/>
      </items>
    </pivotField>
    <pivotField showAll="0"/>
    <pivotField showAll="0"/>
    <pivotField numFmtId="1" showAll="0"/>
    <pivotField numFmtId="164" showAll="0"/>
    <pivotField dataField="1" numFmtId="164" showAll="0"/>
    <pivotField showAll="0">
      <items count="3">
        <item x="0"/>
        <item x="1"/>
        <item t="default"/>
      </items>
    </pivotField>
    <pivotField showAll="0"/>
    <pivotField showAll="0">
      <items count="15">
        <item x="0"/>
        <item x="1"/>
        <item x="2"/>
        <item x="3"/>
        <item x="4"/>
        <item x="5"/>
        <item x="6"/>
        <item x="7"/>
        <item x="8"/>
        <item x="9"/>
        <item x="10"/>
        <item x="11"/>
        <item x="12"/>
        <item x="13"/>
        <item t="default"/>
      </items>
    </pivotField>
  </pivotFields>
  <rowFields count="1">
    <field x="0"/>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Sum of Total Sales"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9F3FA14-28B0-AA43-A4C4-4AAF7F34C816}"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rowPageCount="1" colPageCount="1"/>
  <pivotFields count="11">
    <pivotField dataField="1" showAll="0"/>
    <pivotField numFmtId="14" showAll="0">
      <items count="95">
        <item x="63"/>
        <item x="79"/>
        <item x="82"/>
        <item x="68"/>
        <item x="52"/>
        <item x="75"/>
        <item x="54"/>
        <item x="51"/>
        <item x="46"/>
        <item x="45"/>
        <item x="44"/>
        <item x="24"/>
        <item x="35"/>
        <item x="39"/>
        <item x="29"/>
        <item x="64"/>
        <item x="14"/>
        <item x="21"/>
        <item x="37"/>
        <item x="18"/>
        <item x="69"/>
        <item x="83"/>
        <item x="62"/>
        <item x="0"/>
        <item x="56"/>
        <item x="43"/>
        <item x="10"/>
        <item x="4"/>
        <item x="60"/>
        <item x="86"/>
        <item x="73"/>
        <item x="47"/>
        <item x="49"/>
        <item x="5"/>
        <item x="41"/>
        <item x="92"/>
        <item x="65"/>
        <item x="66"/>
        <item x="36"/>
        <item x="58"/>
        <item x="7"/>
        <item x="30"/>
        <item x="90"/>
        <item x="27"/>
        <item x="67"/>
        <item x="61"/>
        <item x="77"/>
        <item x="33"/>
        <item x="12"/>
        <item x="71"/>
        <item x="22"/>
        <item x="59"/>
        <item x="84"/>
        <item x="57"/>
        <item x="28"/>
        <item x="55"/>
        <item x="13"/>
        <item x="6"/>
        <item x="26"/>
        <item x="53"/>
        <item x="3"/>
        <item x="93"/>
        <item x="78"/>
        <item x="8"/>
        <item x="25"/>
        <item x="88"/>
        <item x="87"/>
        <item x="91"/>
        <item x="42"/>
        <item x="38"/>
        <item x="72"/>
        <item x="2"/>
        <item x="81"/>
        <item x="9"/>
        <item x="17"/>
        <item x="31"/>
        <item x="20"/>
        <item x="19"/>
        <item x="16"/>
        <item x="32"/>
        <item x="76"/>
        <item x="15"/>
        <item x="11"/>
        <item x="50"/>
        <item x="74"/>
        <item x="23"/>
        <item x="85"/>
        <item x="89"/>
        <item x="34"/>
        <item x="70"/>
        <item x="48"/>
        <item x="80"/>
        <item x="1"/>
        <item x="40"/>
        <item t="default"/>
      </items>
    </pivotField>
    <pivotField showAll="0">
      <items count="5">
        <item x="2"/>
        <item x="0"/>
        <item x="1"/>
        <item x="3"/>
        <item t="default"/>
      </items>
    </pivotField>
    <pivotField showAll="0"/>
    <pivotField showAll="0"/>
    <pivotField numFmtId="1" showAll="0"/>
    <pivotField numFmtId="164" showAll="0"/>
    <pivotField numFmtId="164" showAll="0"/>
    <pivotField showAll="0">
      <items count="3">
        <item x="0"/>
        <item x="1"/>
        <item t="default"/>
      </items>
    </pivotField>
    <pivotField axis="axisPage" multipleItemSelectionAllowed="1" showAll="0">
      <items count="3">
        <item h="1" x="0"/>
        <item x="1"/>
        <item t="default"/>
      </items>
    </pivotField>
    <pivotField showAll="0">
      <items count="15">
        <item x="0"/>
        <item x="1"/>
        <item x="2"/>
        <item x="3"/>
        <item x="4"/>
        <item x="5"/>
        <item x="6"/>
        <item x="7"/>
        <item x="8"/>
        <item x="9"/>
        <item x="10"/>
        <item x="11"/>
        <item x="12"/>
        <item x="13"/>
        <item t="default"/>
      </items>
    </pivotField>
  </pivotFields>
  <rowItems count="1">
    <i/>
  </rowItems>
  <colItems count="1">
    <i/>
  </colItems>
  <pageFields count="1">
    <pageField fld="9" hier="-1"/>
  </pageFields>
  <dataFields count="1">
    <dataField name="Count of Ord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CE422DD-FB2F-D84D-B347-74EB64037B74}"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A16" firstHeaderRow="1" firstDataRow="1" firstDataCol="0"/>
  <pivotFields count="11">
    <pivotField dataField="1" showAll="0"/>
    <pivotField numFmtId="14" showAll="0">
      <items count="95">
        <item x="63"/>
        <item x="79"/>
        <item x="82"/>
        <item x="68"/>
        <item x="52"/>
        <item x="75"/>
        <item x="54"/>
        <item x="51"/>
        <item x="46"/>
        <item x="45"/>
        <item x="44"/>
        <item x="24"/>
        <item x="35"/>
        <item x="39"/>
        <item x="29"/>
        <item x="64"/>
        <item x="14"/>
        <item x="21"/>
        <item x="37"/>
        <item x="18"/>
        <item x="69"/>
        <item x="83"/>
        <item x="62"/>
        <item x="0"/>
        <item x="56"/>
        <item x="43"/>
        <item x="10"/>
        <item x="4"/>
        <item x="60"/>
        <item x="86"/>
        <item x="73"/>
        <item x="47"/>
        <item x="49"/>
        <item x="5"/>
        <item x="41"/>
        <item x="92"/>
        <item x="65"/>
        <item x="66"/>
        <item x="36"/>
        <item x="58"/>
        <item x="7"/>
        <item x="30"/>
        <item x="90"/>
        <item x="27"/>
        <item x="67"/>
        <item x="61"/>
        <item x="77"/>
        <item x="33"/>
        <item x="12"/>
        <item x="71"/>
        <item x="22"/>
        <item x="59"/>
        <item x="84"/>
        <item x="57"/>
        <item x="28"/>
        <item x="55"/>
        <item x="13"/>
        <item x="6"/>
        <item x="26"/>
        <item x="53"/>
        <item x="3"/>
        <item x="93"/>
        <item x="78"/>
        <item x="8"/>
        <item x="25"/>
        <item x="88"/>
        <item x="87"/>
        <item x="91"/>
        <item x="42"/>
        <item x="38"/>
        <item x="72"/>
        <item x="2"/>
        <item x="81"/>
        <item x="9"/>
        <item x="17"/>
        <item x="31"/>
        <item x="20"/>
        <item x="19"/>
        <item x="16"/>
        <item x="32"/>
        <item x="76"/>
        <item x="15"/>
        <item x="11"/>
        <item x="50"/>
        <item x="74"/>
        <item x="23"/>
        <item x="85"/>
        <item x="89"/>
        <item x="34"/>
        <item x="70"/>
        <item x="48"/>
        <item x="80"/>
        <item x="1"/>
        <item x="40"/>
        <item t="default"/>
      </items>
    </pivotField>
    <pivotField showAll="0">
      <items count="5">
        <item x="2"/>
        <item x="0"/>
        <item x="1"/>
        <item x="3"/>
        <item t="default"/>
      </items>
    </pivotField>
    <pivotField showAll="0"/>
    <pivotField showAll="0"/>
    <pivotField numFmtId="1" showAll="0"/>
    <pivotField numFmtId="164" showAll="0"/>
    <pivotField numFmtId="164" showAll="0"/>
    <pivotField showAll="0">
      <items count="3">
        <item x="0"/>
        <item x="1"/>
        <item t="default"/>
      </items>
    </pivotField>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ount of Ord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D47E22F-DF10-324F-9C8E-1BEF4A07D094}" name="PivotTable7"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3:D16" firstHeaderRow="1" firstDataRow="1" firstDataCol="1"/>
  <pivotFields count="11">
    <pivotField showAll="0"/>
    <pivotField numFmtId="14" showAll="0">
      <items count="95">
        <item x="63"/>
        <item x="79"/>
        <item x="82"/>
        <item x="68"/>
        <item x="52"/>
        <item x="75"/>
        <item x="54"/>
        <item x="51"/>
        <item x="46"/>
        <item x="45"/>
        <item x="44"/>
        <item x="24"/>
        <item x="35"/>
        <item x="39"/>
        <item x="29"/>
        <item x="64"/>
        <item x="14"/>
        <item x="21"/>
        <item x="37"/>
        <item x="18"/>
        <item x="69"/>
        <item x="83"/>
        <item x="62"/>
        <item x="0"/>
        <item x="56"/>
        <item x="43"/>
        <item x="10"/>
        <item x="4"/>
        <item x="60"/>
        <item x="86"/>
        <item x="73"/>
        <item x="47"/>
        <item x="49"/>
        <item x="5"/>
        <item x="41"/>
        <item x="92"/>
        <item x="65"/>
        <item x="66"/>
        <item x="36"/>
        <item x="58"/>
        <item x="7"/>
        <item x="30"/>
        <item x="90"/>
        <item x="27"/>
        <item x="67"/>
        <item x="61"/>
        <item x="77"/>
        <item x="33"/>
        <item x="12"/>
        <item x="71"/>
        <item x="22"/>
        <item x="59"/>
        <item x="84"/>
        <item x="57"/>
        <item x="28"/>
        <item x="55"/>
        <item x="13"/>
        <item x="6"/>
        <item x="26"/>
        <item x="53"/>
        <item x="3"/>
        <item x="93"/>
        <item x="78"/>
        <item x="8"/>
        <item x="25"/>
        <item x="88"/>
        <item x="87"/>
        <item x="91"/>
        <item x="42"/>
        <item x="38"/>
        <item x="72"/>
        <item x="2"/>
        <item x="81"/>
        <item x="9"/>
        <item x="17"/>
        <item x="31"/>
        <item x="20"/>
        <item x="19"/>
        <item x="16"/>
        <item x="32"/>
        <item x="76"/>
        <item x="15"/>
        <item x="11"/>
        <item x="50"/>
        <item x="74"/>
        <item x="23"/>
        <item x="85"/>
        <item x="89"/>
        <item x="34"/>
        <item x="70"/>
        <item x="48"/>
        <item x="80"/>
        <item x="1"/>
        <item x="40"/>
        <item t="default"/>
      </items>
    </pivotField>
    <pivotField showAll="0">
      <items count="5">
        <item x="2"/>
        <item x="0"/>
        <item x="1"/>
        <item x="3"/>
        <item t="default"/>
      </items>
    </pivotField>
    <pivotField showAll="0"/>
    <pivotField showAll="0"/>
    <pivotField numFmtId="1" showAll="0"/>
    <pivotField numFmtId="164" showAll="0"/>
    <pivotField dataField="1" numFmtId="164" showAll="0"/>
    <pivotField showAll="0">
      <items count="3">
        <item x="0"/>
        <item x="1"/>
        <item t="default"/>
      </items>
    </pivotField>
    <pivotField showAll="0"/>
    <pivotField axis="axisRow" showAll="0">
      <items count="15">
        <item x="0"/>
        <item x="1"/>
        <item x="2"/>
        <item x="3"/>
        <item x="4"/>
        <item x="5"/>
        <item x="6"/>
        <item x="7"/>
        <item x="8"/>
        <item x="9"/>
        <item x="10"/>
        <item x="11"/>
        <item x="12"/>
        <item x="13"/>
        <item t="default"/>
      </items>
    </pivotField>
  </pivotFields>
  <rowFields count="1">
    <field x="10"/>
  </rowFields>
  <rowItems count="13">
    <i>
      <x v="1"/>
    </i>
    <i>
      <x v="2"/>
    </i>
    <i>
      <x v="3"/>
    </i>
    <i>
      <x v="4"/>
    </i>
    <i>
      <x v="5"/>
    </i>
    <i>
      <x v="6"/>
    </i>
    <i>
      <x v="7"/>
    </i>
    <i>
      <x v="8"/>
    </i>
    <i>
      <x v="9"/>
    </i>
    <i>
      <x v="10"/>
    </i>
    <i>
      <x v="11"/>
    </i>
    <i>
      <x v="12"/>
    </i>
    <i t="grand">
      <x/>
    </i>
  </rowItems>
  <colItems count="1">
    <i/>
  </colItems>
  <dataFields count="1">
    <dataField name="Sum of Total Sales" fld="7" baseField="0" baseItem="0"/>
  </dataFields>
  <formats count="3">
    <format dxfId="2">
      <pivotArea grandRow="1" outline="0" collapsedLevelsAreSubtotals="1" fieldPosition="0"/>
    </format>
    <format dxfId="1">
      <pivotArea collapsedLevelsAreSubtotals="1" fieldPosition="0">
        <references count="1">
          <reference field="10" count="1">
            <x v="1"/>
          </reference>
        </references>
      </pivotArea>
    </format>
    <format dxfId="0">
      <pivotArea collapsedLevelsAreSubtotals="1" fieldPosition="0">
        <references count="1">
          <reference field="10" count="11">
            <x v="2"/>
            <x v="3"/>
            <x v="4"/>
            <x v="5"/>
            <x v="6"/>
            <x v="7"/>
            <x v="8"/>
            <x v="9"/>
            <x v="10"/>
            <x v="11"/>
            <x v="12"/>
          </reference>
        </references>
      </pivotArea>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B2BB190-7754-E04A-A3F5-1599F46FECEE}"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A4" firstHeaderRow="1" firstDataRow="1" firstDataCol="0"/>
  <pivotFields count="11">
    <pivotField showAll="0"/>
    <pivotField numFmtId="14" showAll="0">
      <items count="95">
        <item x="63"/>
        <item x="79"/>
        <item x="82"/>
        <item x="68"/>
        <item x="52"/>
        <item x="75"/>
        <item x="54"/>
        <item x="51"/>
        <item x="46"/>
        <item x="45"/>
        <item x="44"/>
        <item x="24"/>
        <item x="35"/>
        <item x="39"/>
        <item x="29"/>
        <item x="64"/>
        <item x="14"/>
        <item x="21"/>
        <item x="37"/>
        <item x="18"/>
        <item x="69"/>
        <item x="83"/>
        <item x="62"/>
        <item x="0"/>
        <item x="56"/>
        <item x="43"/>
        <item x="10"/>
        <item x="4"/>
        <item x="60"/>
        <item x="86"/>
        <item x="73"/>
        <item x="47"/>
        <item x="49"/>
        <item x="5"/>
        <item x="41"/>
        <item x="92"/>
        <item x="65"/>
        <item x="66"/>
        <item x="36"/>
        <item x="58"/>
        <item x="7"/>
        <item x="30"/>
        <item x="90"/>
        <item x="27"/>
        <item x="67"/>
        <item x="61"/>
        <item x="77"/>
        <item x="33"/>
        <item x="12"/>
        <item x="71"/>
        <item x="22"/>
        <item x="59"/>
        <item x="84"/>
        <item x="57"/>
        <item x="28"/>
        <item x="55"/>
        <item x="13"/>
        <item x="6"/>
        <item x="26"/>
        <item x="53"/>
        <item x="3"/>
        <item x="93"/>
        <item x="78"/>
        <item x="8"/>
        <item x="25"/>
        <item x="88"/>
        <item x="87"/>
        <item x="91"/>
        <item x="42"/>
        <item x="38"/>
        <item x="72"/>
        <item x="2"/>
        <item x="81"/>
        <item x="9"/>
        <item x="17"/>
        <item x="31"/>
        <item x="20"/>
        <item x="19"/>
        <item x="16"/>
        <item x="32"/>
        <item x="76"/>
        <item x="15"/>
        <item x="11"/>
        <item x="50"/>
        <item x="74"/>
        <item x="23"/>
        <item x="85"/>
        <item x="89"/>
        <item x="34"/>
        <item x="70"/>
        <item x="48"/>
        <item x="80"/>
        <item x="1"/>
        <item x="40"/>
        <item t="default"/>
      </items>
    </pivotField>
    <pivotField showAll="0">
      <items count="5">
        <item x="2"/>
        <item x="0"/>
        <item x="1"/>
        <item x="3"/>
        <item t="default"/>
      </items>
    </pivotField>
    <pivotField showAll="0"/>
    <pivotField showAll="0"/>
    <pivotField numFmtId="1" showAll="0"/>
    <pivotField numFmtId="164" showAll="0"/>
    <pivotField dataField="1" numFmtId="164" showAll="0"/>
    <pivotField showAll="0">
      <items count="3">
        <item x="0"/>
        <item x="1"/>
        <item t="default"/>
      </items>
    </pivotField>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Total Sales" fld="7"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79F4524-64F6-4544-A5FB-5A3F15F9D221}" sourceName="Region">
  <pivotTables>
    <pivotTable tabId="10" name="PivotTable4"/>
    <pivotTable tabId="7" name="PivotTable5"/>
    <pivotTable tabId="8" name="PivotTable1"/>
    <pivotTable tabId="4" name="PivotTable2"/>
    <pivotTable tabId="5" name="PivotTable3"/>
    <pivotTable tabId="5" name="PivotTable5"/>
    <pivotTable tabId="3" name="PivotTable1"/>
    <pivotTable tabId="3" name="PivotTable7"/>
  </pivotTables>
  <data>
    <tabular pivotCacheId="1707782337">
      <items count="4">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97F0BCDF-853A-CF45-AC5E-CF6145C94796}" sourceName="Customer Type">
  <pivotTables>
    <pivotTable tabId="10" name="PivotTable4"/>
    <pivotTable tabId="7" name="PivotTable5"/>
    <pivotTable tabId="8" name="PivotTable1"/>
    <pivotTable tabId="4" name="PivotTable2"/>
    <pivotTable tabId="5" name="PivotTable3"/>
    <pivotTable tabId="5" name="PivotTable5"/>
    <pivotTable tabId="3" name="PivotTable1"/>
    <pivotTable tabId="3" name="PivotTable7"/>
    <pivotTable tabId="9" name="PivotTable3"/>
  </pivotTables>
  <data>
    <tabular pivotCacheId="170778233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A7D3A444-273C-5B4F-8D62-BAD1F66031D0}" sourceName="Order Date">
  <pivotTables>
    <pivotTable tabId="10" name="PivotTable4"/>
    <pivotTable tabId="7" name="PivotTable5"/>
    <pivotTable tabId="8" name="PivotTable1"/>
    <pivotTable tabId="4" name="PivotTable2"/>
    <pivotTable tabId="5" name="PivotTable3"/>
    <pivotTable tabId="5" name="PivotTable5"/>
    <pivotTable tabId="3" name="PivotTable1"/>
    <pivotTable tabId="3" name="PivotTable7"/>
  </pivotTables>
  <data>
    <tabular pivotCacheId="1707782337">
      <items count="94">
        <i x="63" s="1"/>
        <i x="79" s="1"/>
        <i x="82" s="1"/>
        <i x="68" s="1"/>
        <i x="52" s="1"/>
        <i x="75" s="1"/>
        <i x="54" s="1"/>
        <i x="51" s="1"/>
        <i x="46" s="1"/>
        <i x="45" s="1"/>
        <i x="44" s="1"/>
        <i x="24" s="1"/>
        <i x="35" s="1"/>
        <i x="39" s="1"/>
        <i x="29" s="1"/>
        <i x="64" s="1"/>
        <i x="14" s="1"/>
        <i x="21" s="1"/>
        <i x="37" s="1"/>
        <i x="18" s="1"/>
        <i x="69" s="1"/>
        <i x="83" s="1"/>
        <i x="62" s="1"/>
        <i x="0" s="1"/>
        <i x="56" s="1"/>
        <i x="43" s="1"/>
        <i x="10" s="1"/>
        <i x="4" s="1"/>
        <i x="60" s="1"/>
        <i x="86" s="1"/>
        <i x="73" s="1"/>
        <i x="47" s="1"/>
        <i x="49" s="1"/>
        <i x="5" s="1"/>
        <i x="41" s="1"/>
        <i x="92" s="1"/>
        <i x="65" s="1"/>
        <i x="66" s="1"/>
        <i x="36" s="1"/>
        <i x="58" s="1"/>
        <i x="7" s="1"/>
        <i x="30" s="1"/>
        <i x="90" s="1"/>
        <i x="27" s="1"/>
        <i x="67" s="1"/>
        <i x="61" s="1"/>
        <i x="77" s="1"/>
        <i x="33" s="1"/>
        <i x="12" s="1"/>
        <i x="71" s="1"/>
        <i x="22" s="1"/>
        <i x="59" s="1"/>
        <i x="84" s="1"/>
        <i x="57" s="1"/>
        <i x="28" s="1"/>
        <i x="55" s="1"/>
        <i x="13" s="1"/>
        <i x="6" s="1"/>
        <i x="26" s="1"/>
        <i x="53" s="1"/>
        <i x="3" s="1"/>
        <i x="93" s="1"/>
        <i x="78" s="1"/>
        <i x="8" s="1"/>
        <i x="25" s="1"/>
        <i x="88" s="1"/>
        <i x="87" s="1"/>
        <i x="91" s="1"/>
        <i x="42" s="1"/>
        <i x="38" s="1"/>
        <i x="72" s="1"/>
        <i x="2" s="1"/>
        <i x="81" s="1"/>
        <i x="9" s="1"/>
        <i x="17" s="1"/>
        <i x="31" s="1"/>
        <i x="20" s="1"/>
        <i x="19" s="1"/>
        <i x="16" s="1"/>
        <i x="32" s="1"/>
        <i x="76" s="1"/>
        <i x="15" s="1"/>
        <i x="11" s="1"/>
        <i x="50" s="1"/>
        <i x="74" s="1"/>
        <i x="23" s="1"/>
        <i x="85" s="1"/>
        <i x="89" s="1"/>
        <i x="34" s="1"/>
        <i x="70" s="1"/>
        <i x="48" s="1"/>
        <i x="80" s="1"/>
        <i x="1" s="1"/>
        <i x="4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61A2F5FD-9DA6-6242-B366-C92457592294}" cache="Slicer_Region" caption="Region" rowHeight="251883"/>
  <slicer name="Customer Type 2" xr10:uid="{463431CC-288B-DA40-9348-8CA56ED89428}" cache="Slicer_Customer_Type" caption="Customer Type" rowHeight="251883"/>
  <slicer name="Order Date 1" xr10:uid="{4D84D27C-6A7A-0E45-AEBD-C3FBE2AF537A}" cache="Slicer_Order_Date" caption="Order Date"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96C0AA-1AA6-4546-8F17-8DA8C0F0800A}" name="tblSalesData" displayName="tblSalesData" ref="A1:J101" totalsRowShown="0">
  <autoFilter ref="A1:J101" xr:uid="{3096C0AA-1AA6-4546-8F17-8DA8C0F0800A}"/>
  <tableColumns count="10">
    <tableColumn id="1" xr3:uid="{2D37737C-C63D-0E4F-AC3B-781C55042229}" name="Order ID"/>
    <tableColumn id="2" xr3:uid="{DBEAB495-71F6-724C-AF73-DF848E84E870}" name="Order Date" dataDxfId="6">
      <calculatedColumnFormula>RANDBETWEEN(DATE(2023,1,1), DATE(2024,12,31))</calculatedColumnFormula>
    </tableColumn>
    <tableColumn id="3" xr3:uid="{E489A1E3-1DDD-DA42-8B30-4D84C6E6915A}" name="Region"/>
    <tableColumn id="4" xr3:uid="{6E7B76EC-4E21-9348-8C6A-7282ADFE5AB2}" name="Product"/>
    <tableColumn id="5" xr3:uid="{F626115B-9EC0-2041-A9DB-19F81CA43730}" name="Category"/>
    <tableColumn id="6" xr3:uid="{28A5F32D-4F1C-7A46-A1AA-B28466717ACF}" name="Units Sold" dataDxfId="5">
      <calculatedColumnFormula>RANDBETWEEN(1,20)</calculatedColumnFormula>
    </tableColumn>
    <tableColumn id="7" xr3:uid="{63A308E0-9F17-F14A-961C-BB7AFADC67D3}" name="Unit Price" dataDxfId="4">
      <calculatedColumnFormula>RANDBETWEEN(10,100)</calculatedColumnFormula>
    </tableColumn>
    <tableColumn id="8" xr3:uid="{036CA77F-EEA0-4F47-9ACD-FC58134F7B1F}" name="Total Sales" dataDxfId="3">
      <calculatedColumnFormula>F2 * G2</calculatedColumnFormula>
    </tableColumn>
    <tableColumn id="9" xr3:uid="{905091F3-3417-6949-BB3D-6C3574DFB90D}" name="Customer Type"/>
    <tableColumn id="10" xr3:uid="{4360A6C4-FBEC-0642-B359-6616BDDD9CA5}" name="Return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893D5-B8FE-CD4C-B22B-C3EC7ED3D27B}">
  <dimension ref="A3:A4"/>
  <sheetViews>
    <sheetView workbookViewId="0">
      <selection activeCell="A3" sqref="A3"/>
    </sheetView>
  </sheetViews>
  <sheetFormatPr baseColWidth="10" defaultRowHeight="16" x14ac:dyDescent="0.2"/>
  <cols>
    <col min="1" max="1" width="15.33203125" bestFit="1" customWidth="1"/>
  </cols>
  <sheetData>
    <row r="3" spans="1:1" x14ac:dyDescent="0.2">
      <c r="A3" t="s">
        <v>41</v>
      </c>
    </row>
    <row r="4" spans="1:1" x14ac:dyDescent="0.2">
      <c r="A4">
        <v>100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92289-9B50-404B-AF18-11534A3627F1}">
  <dimension ref="A1:B7"/>
  <sheetViews>
    <sheetView workbookViewId="0">
      <selection activeCell="B7" sqref="B7"/>
    </sheetView>
  </sheetViews>
  <sheetFormatPr baseColWidth="10" defaultRowHeight="16" x14ac:dyDescent="0.2"/>
  <cols>
    <col min="1" max="1" width="22.6640625" bestFit="1" customWidth="1"/>
    <col min="2" max="2" width="40.33203125" bestFit="1" customWidth="1"/>
  </cols>
  <sheetData>
    <row r="1" spans="1:2" x14ac:dyDescent="0.2">
      <c r="A1" t="s">
        <v>26</v>
      </c>
      <c r="B1" t="s">
        <v>33</v>
      </c>
    </row>
    <row r="2" spans="1:2" x14ac:dyDescent="0.2">
      <c r="A2" t="s">
        <v>27</v>
      </c>
      <c r="B2" t="s">
        <v>34</v>
      </c>
    </row>
    <row r="3" spans="1:2" x14ac:dyDescent="0.2">
      <c r="A3" t="s">
        <v>28</v>
      </c>
      <c r="B3" t="s">
        <v>35</v>
      </c>
    </row>
    <row r="4" spans="1:2" x14ac:dyDescent="0.2">
      <c r="A4" t="s">
        <v>29</v>
      </c>
      <c r="B4" t="s">
        <v>36</v>
      </c>
    </row>
    <row r="5" spans="1:2" x14ac:dyDescent="0.2">
      <c r="A5" t="s">
        <v>30</v>
      </c>
      <c r="B5" t="s">
        <v>37</v>
      </c>
    </row>
    <row r="6" spans="1:2" x14ac:dyDescent="0.2">
      <c r="A6" t="s">
        <v>31</v>
      </c>
      <c r="B6" t="s">
        <v>38</v>
      </c>
    </row>
    <row r="7" spans="1:2" x14ac:dyDescent="0.2">
      <c r="A7" t="s">
        <v>32</v>
      </c>
      <c r="B7" t="s">
        <v>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8F6F8-9FB3-7143-BFDB-B041F2D8B695}">
  <dimension ref="A1:B6"/>
  <sheetViews>
    <sheetView workbookViewId="0">
      <selection activeCell="B3" sqref="B3"/>
    </sheetView>
  </sheetViews>
  <sheetFormatPr baseColWidth="10" defaultRowHeight="16" x14ac:dyDescent="0.2"/>
  <cols>
    <col min="1" max="1" width="13" bestFit="1" customWidth="1"/>
    <col min="2" max="2" width="16" bestFit="1" customWidth="1"/>
  </cols>
  <sheetData>
    <row r="1" spans="1:2" x14ac:dyDescent="0.2">
      <c r="A1" s="4" t="s">
        <v>42</v>
      </c>
      <c r="B1" t="s">
        <v>40</v>
      </c>
    </row>
    <row r="2" spans="1:2" x14ac:dyDescent="0.2">
      <c r="A2" s="6" t="s">
        <v>21</v>
      </c>
      <c r="B2">
        <v>13745</v>
      </c>
    </row>
    <row r="3" spans="1:2" x14ac:dyDescent="0.2">
      <c r="A3" s="6" t="s">
        <v>19</v>
      </c>
      <c r="B3">
        <v>15609</v>
      </c>
    </row>
    <row r="4" spans="1:2" x14ac:dyDescent="0.2">
      <c r="A4" s="6" t="s">
        <v>18</v>
      </c>
      <c r="B4">
        <v>14786</v>
      </c>
    </row>
    <row r="5" spans="1:2" x14ac:dyDescent="0.2">
      <c r="A5" s="6" t="s">
        <v>20</v>
      </c>
      <c r="B5">
        <v>14769</v>
      </c>
    </row>
    <row r="6" spans="1:2" x14ac:dyDescent="0.2">
      <c r="A6" s="6" t="s">
        <v>43</v>
      </c>
      <c r="B6">
        <v>58909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28B16-33DD-A24D-9D94-A847E1481650}">
  <dimension ref="A2:B7"/>
  <sheetViews>
    <sheetView workbookViewId="0">
      <selection activeCell="B2" sqref="B2"/>
    </sheetView>
  </sheetViews>
  <sheetFormatPr baseColWidth="10" defaultRowHeight="16" x14ac:dyDescent="0.2"/>
  <cols>
    <col min="1" max="1" width="13" bestFit="1" customWidth="1"/>
    <col min="2" max="2" width="16" bestFit="1" customWidth="1"/>
  </cols>
  <sheetData>
    <row r="2" spans="1:2" x14ac:dyDescent="0.2">
      <c r="A2" s="4" t="s">
        <v>42</v>
      </c>
      <c r="B2" t="s">
        <v>40</v>
      </c>
    </row>
    <row r="3" spans="1:2" x14ac:dyDescent="0.2">
      <c r="A3" s="6" t="s">
        <v>15</v>
      </c>
      <c r="B3">
        <v>15609</v>
      </c>
    </row>
    <row r="4" spans="1:2" x14ac:dyDescent="0.2">
      <c r="A4" s="6" t="s">
        <v>14</v>
      </c>
      <c r="B4">
        <v>14786</v>
      </c>
    </row>
    <row r="5" spans="1:2" x14ac:dyDescent="0.2">
      <c r="A5" s="6" t="s">
        <v>16</v>
      </c>
      <c r="B5">
        <v>14769</v>
      </c>
    </row>
    <row r="6" spans="1:2" x14ac:dyDescent="0.2">
      <c r="A6" s="6" t="s">
        <v>17</v>
      </c>
      <c r="B6">
        <v>13745</v>
      </c>
    </row>
    <row r="7" spans="1:2" x14ac:dyDescent="0.2">
      <c r="A7" s="6" t="s">
        <v>43</v>
      </c>
      <c r="B7">
        <v>58909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DC280-0877-4B4D-A6DD-C2B187DF68B9}">
  <dimension ref="A2:B7"/>
  <sheetViews>
    <sheetView workbookViewId="0">
      <selection activeCell="P47" sqref="P47"/>
    </sheetView>
  </sheetViews>
  <sheetFormatPr baseColWidth="10" defaultRowHeight="16" x14ac:dyDescent="0.2"/>
  <cols>
    <col min="1" max="1" width="13" bestFit="1" customWidth="1"/>
    <col min="2" max="2" width="16" bestFit="1" customWidth="1"/>
  </cols>
  <sheetData>
    <row r="2" spans="1:2" x14ac:dyDescent="0.2">
      <c r="A2" s="4" t="s">
        <v>42</v>
      </c>
      <c r="B2" t="s">
        <v>40</v>
      </c>
    </row>
    <row r="3" spans="1:2" x14ac:dyDescent="0.2">
      <c r="A3" s="6" t="s">
        <v>12</v>
      </c>
      <c r="B3">
        <v>14769</v>
      </c>
    </row>
    <row r="4" spans="1:2" x14ac:dyDescent="0.2">
      <c r="A4" s="6" t="s">
        <v>10</v>
      </c>
      <c r="B4">
        <v>14786</v>
      </c>
    </row>
    <row r="5" spans="1:2" x14ac:dyDescent="0.2">
      <c r="A5" s="6" t="s">
        <v>11</v>
      </c>
      <c r="B5">
        <v>15609</v>
      </c>
    </row>
    <row r="6" spans="1:2" x14ac:dyDescent="0.2">
      <c r="A6" s="6" t="s">
        <v>13</v>
      </c>
      <c r="B6">
        <v>13745</v>
      </c>
    </row>
    <row r="7" spans="1:2" x14ac:dyDescent="0.2">
      <c r="A7" s="6" t="s">
        <v>43</v>
      </c>
      <c r="B7">
        <v>58909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691EE-3951-F84B-B841-9317DED0B515}">
  <dimension ref="A2:H103"/>
  <sheetViews>
    <sheetView topLeftCell="A14" workbookViewId="0">
      <selection activeCell="H33" sqref="H33"/>
    </sheetView>
  </sheetViews>
  <sheetFormatPr baseColWidth="10" defaultRowHeight="16" x14ac:dyDescent="0.2"/>
  <cols>
    <col min="1" max="1" width="13" bestFit="1" customWidth="1"/>
    <col min="2" max="2" width="16" bestFit="1" customWidth="1"/>
    <col min="7" max="7" width="22.6640625" bestFit="1" customWidth="1"/>
  </cols>
  <sheetData>
    <row r="2" spans="1:2" x14ac:dyDescent="0.2">
      <c r="A2" s="4" t="s">
        <v>42</v>
      </c>
      <c r="B2" t="s">
        <v>40</v>
      </c>
    </row>
    <row r="3" spans="1:2" x14ac:dyDescent="0.2">
      <c r="A3" s="6">
        <v>1001</v>
      </c>
      <c r="B3">
        <v>893</v>
      </c>
    </row>
    <row r="4" spans="1:2" x14ac:dyDescent="0.2">
      <c r="A4" s="6">
        <v>1002</v>
      </c>
      <c r="B4">
        <v>580</v>
      </c>
    </row>
    <row r="5" spans="1:2" x14ac:dyDescent="0.2">
      <c r="A5" s="6">
        <v>1003</v>
      </c>
      <c r="B5">
        <v>432</v>
      </c>
    </row>
    <row r="6" spans="1:2" x14ac:dyDescent="0.2">
      <c r="A6" s="6">
        <v>1004</v>
      </c>
      <c r="B6">
        <v>22</v>
      </c>
    </row>
    <row r="7" spans="1:2" x14ac:dyDescent="0.2">
      <c r="A7" s="6">
        <v>1005</v>
      </c>
      <c r="B7">
        <v>855</v>
      </c>
    </row>
    <row r="8" spans="1:2" x14ac:dyDescent="0.2">
      <c r="A8" s="6">
        <v>1006</v>
      </c>
      <c r="B8">
        <v>1360</v>
      </c>
    </row>
    <row r="9" spans="1:2" x14ac:dyDescent="0.2">
      <c r="A9" s="6">
        <v>1007</v>
      </c>
      <c r="B9">
        <v>1824</v>
      </c>
    </row>
    <row r="10" spans="1:2" x14ac:dyDescent="0.2">
      <c r="A10" s="6">
        <v>1008</v>
      </c>
      <c r="B10">
        <v>658</v>
      </c>
    </row>
    <row r="11" spans="1:2" x14ac:dyDescent="0.2">
      <c r="A11" s="6">
        <v>1009</v>
      </c>
      <c r="B11">
        <v>671</v>
      </c>
    </row>
    <row r="12" spans="1:2" x14ac:dyDescent="0.2">
      <c r="A12" s="6">
        <v>1010</v>
      </c>
      <c r="B12">
        <v>177</v>
      </c>
    </row>
    <row r="13" spans="1:2" x14ac:dyDescent="0.2">
      <c r="A13" s="6">
        <v>1011</v>
      </c>
      <c r="B13">
        <v>665</v>
      </c>
    </row>
    <row r="14" spans="1:2" x14ac:dyDescent="0.2">
      <c r="A14" s="6">
        <v>1012</v>
      </c>
      <c r="B14">
        <v>660</v>
      </c>
    </row>
    <row r="15" spans="1:2" x14ac:dyDescent="0.2">
      <c r="A15" s="6">
        <v>1013</v>
      </c>
      <c r="B15">
        <v>660</v>
      </c>
    </row>
    <row r="16" spans="1:2" x14ac:dyDescent="0.2">
      <c r="A16" s="6">
        <v>1014</v>
      </c>
      <c r="B16">
        <v>1275</v>
      </c>
    </row>
    <row r="17" spans="1:2" x14ac:dyDescent="0.2">
      <c r="A17" s="6">
        <v>1015</v>
      </c>
      <c r="B17">
        <v>264</v>
      </c>
    </row>
    <row r="18" spans="1:2" x14ac:dyDescent="0.2">
      <c r="A18" s="6">
        <v>1016</v>
      </c>
      <c r="B18">
        <v>609</v>
      </c>
    </row>
    <row r="19" spans="1:2" x14ac:dyDescent="0.2">
      <c r="A19" s="6">
        <v>1017</v>
      </c>
      <c r="B19">
        <v>480</v>
      </c>
    </row>
    <row r="20" spans="1:2" x14ac:dyDescent="0.2">
      <c r="A20" s="6">
        <v>1018</v>
      </c>
      <c r="B20">
        <v>82</v>
      </c>
    </row>
    <row r="21" spans="1:2" x14ac:dyDescent="0.2">
      <c r="A21" s="6">
        <v>1019</v>
      </c>
      <c r="B21">
        <v>120</v>
      </c>
    </row>
    <row r="22" spans="1:2" x14ac:dyDescent="0.2">
      <c r="A22" s="6">
        <v>1020</v>
      </c>
      <c r="B22">
        <v>901</v>
      </c>
    </row>
    <row r="23" spans="1:2" x14ac:dyDescent="0.2">
      <c r="A23" s="6">
        <v>1021</v>
      </c>
      <c r="B23">
        <v>266</v>
      </c>
    </row>
    <row r="24" spans="1:2" x14ac:dyDescent="0.2">
      <c r="A24" s="6">
        <v>1022</v>
      </c>
      <c r="B24">
        <v>420</v>
      </c>
    </row>
    <row r="25" spans="1:2" x14ac:dyDescent="0.2">
      <c r="A25" s="6">
        <v>1023</v>
      </c>
      <c r="B25">
        <v>120</v>
      </c>
    </row>
    <row r="26" spans="1:2" x14ac:dyDescent="0.2">
      <c r="A26" s="6">
        <v>1024</v>
      </c>
      <c r="B26">
        <v>1209</v>
      </c>
    </row>
    <row r="27" spans="1:2" x14ac:dyDescent="0.2">
      <c r="A27" s="6">
        <v>1025</v>
      </c>
      <c r="B27">
        <v>1843</v>
      </c>
    </row>
    <row r="28" spans="1:2" x14ac:dyDescent="0.2">
      <c r="A28" s="6">
        <v>1026</v>
      </c>
      <c r="B28">
        <v>255</v>
      </c>
    </row>
    <row r="29" spans="1:2" x14ac:dyDescent="0.2">
      <c r="A29" s="6">
        <v>1027</v>
      </c>
      <c r="B29">
        <v>450</v>
      </c>
    </row>
    <row r="30" spans="1:2" x14ac:dyDescent="0.2">
      <c r="A30" s="6">
        <v>1028</v>
      </c>
      <c r="B30">
        <v>319</v>
      </c>
    </row>
    <row r="31" spans="1:2" x14ac:dyDescent="0.2">
      <c r="A31" s="6">
        <v>1029</v>
      </c>
      <c r="B31">
        <v>612</v>
      </c>
    </row>
    <row r="32" spans="1:2" x14ac:dyDescent="0.2">
      <c r="A32" s="6">
        <v>1030</v>
      </c>
      <c r="B32">
        <v>350</v>
      </c>
    </row>
    <row r="33" spans="1:8" x14ac:dyDescent="0.2">
      <c r="A33" s="6">
        <v>1031</v>
      </c>
      <c r="B33">
        <v>696</v>
      </c>
      <c r="G33" t="s">
        <v>29</v>
      </c>
      <c r="H33" s="3">
        <f>PT_Revenue!A4 / PT_Orders!A4</f>
        <v>589.09</v>
      </c>
    </row>
    <row r="34" spans="1:8" x14ac:dyDescent="0.2">
      <c r="A34" s="6">
        <v>1032</v>
      </c>
      <c r="B34">
        <v>240</v>
      </c>
    </row>
    <row r="35" spans="1:8" x14ac:dyDescent="0.2">
      <c r="A35" s="6">
        <v>1033</v>
      </c>
      <c r="B35">
        <v>192</v>
      </c>
    </row>
    <row r="36" spans="1:8" x14ac:dyDescent="0.2">
      <c r="A36" s="6">
        <v>1034</v>
      </c>
      <c r="B36">
        <v>372</v>
      </c>
    </row>
    <row r="37" spans="1:8" x14ac:dyDescent="0.2">
      <c r="A37" s="6">
        <v>1035</v>
      </c>
      <c r="B37">
        <v>1360</v>
      </c>
    </row>
    <row r="38" spans="1:8" x14ac:dyDescent="0.2">
      <c r="A38" s="6">
        <v>1036</v>
      </c>
      <c r="B38">
        <v>65</v>
      </c>
    </row>
    <row r="39" spans="1:8" x14ac:dyDescent="0.2">
      <c r="A39" s="6">
        <v>1037</v>
      </c>
      <c r="B39">
        <v>510</v>
      </c>
    </row>
    <row r="40" spans="1:8" x14ac:dyDescent="0.2">
      <c r="A40" s="6">
        <v>1038</v>
      </c>
      <c r="B40">
        <v>1360</v>
      </c>
    </row>
    <row r="41" spans="1:8" x14ac:dyDescent="0.2">
      <c r="A41" s="6">
        <v>1039</v>
      </c>
      <c r="B41">
        <v>66</v>
      </c>
    </row>
    <row r="42" spans="1:8" x14ac:dyDescent="0.2">
      <c r="A42" s="6">
        <v>1040</v>
      </c>
      <c r="B42">
        <v>520</v>
      </c>
    </row>
    <row r="43" spans="1:8" x14ac:dyDescent="0.2">
      <c r="A43" s="6">
        <v>1041</v>
      </c>
      <c r="B43">
        <v>125</v>
      </c>
    </row>
    <row r="44" spans="1:8" x14ac:dyDescent="0.2">
      <c r="A44" s="6">
        <v>1042</v>
      </c>
      <c r="B44">
        <v>975</v>
      </c>
    </row>
    <row r="45" spans="1:8" x14ac:dyDescent="0.2">
      <c r="A45" s="6">
        <v>1043</v>
      </c>
      <c r="B45">
        <v>224</v>
      </c>
    </row>
    <row r="46" spans="1:8" x14ac:dyDescent="0.2">
      <c r="A46" s="6">
        <v>1044</v>
      </c>
      <c r="B46">
        <v>1881</v>
      </c>
    </row>
    <row r="47" spans="1:8" x14ac:dyDescent="0.2">
      <c r="A47" s="6">
        <v>1045</v>
      </c>
      <c r="B47">
        <v>108</v>
      </c>
    </row>
    <row r="48" spans="1:8" x14ac:dyDescent="0.2">
      <c r="A48" s="6">
        <v>1046</v>
      </c>
      <c r="B48">
        <v>570</v>
      </c>
    </row>
    <row r="49" spans="1:2" x14ac:dyDescent="0.2">
      <c r="A49" s="6">
        <v>1047</v>
      </c>
      <c r="B49">
        <v>270</v>
      </c>
    </row>
    <row r="50" spans="1:2" x14ac:dyDescent="0.2">
      <c r="A50" s="6">
        <v>1048</v>
      </c>
      <c r="B50">
        <v>352</v>
      </c>
    </row>
    <row r="51" spans="1:2" x14ac:dyDescent="0.2">
      <c r="A51" s="6">
        <v>1049</v>
      </c>
      <c r="B51">
        <v>1258</v>
      </c>
    </row>
    <row r="52" spans="1:2" x14ac:dyDescent="0.2">
      <c r="A52" s="6">
        <v>1050</v>
      </c>
      <c r="B52">
        <v>448</v>
      </c>
    </row>
    <row r="53" spans="1:2" x14ac:dyDescent="0.2">
      <c r="A53" s="6">
        <v>1051</v>
      </c>
      <c r="B53">
        <v>1224</v>
      </c>
    </row>
    <row r="54" spans="1:2" x14ac:dyDescent="0.2">
      <c r="A54" s="6">
        <v>1052</v>
      </c>
      <c r="B54">
        <v>340</v>
      </c>
    </row>
    <row r="55" spans="1:2" x14ac:dyDescent="0.2">
      <c r="A55" s="6">
        <v>1053</v>
      </c>
      <c r="B55">
        <v>52</v>
      </c>
    </row>
    <row r="56" spans="1:2" x14ac:dyDescent="0.2">
      <c r="A56" s="6">
        <v>1054</v>
      </c>
      <c r="B56">
        <v>312</v>
      </c>
    </row>
    <row r="57" spans="1:2" x14ac:dyDescent="0.2">
      <c r="A57" s="6">
        <v>1055</v>
      </c>
      <c r="B57">
        <v>67</v>
      </c>
    </row>
    <row r="58" spans="1:2" x14ac:dyDescent="0.2">
      <c r="A58" s="6">
        <v>1056</v>
      </c>
      <c r="B58">
        <v>78</v>
      </c>
    </row>
    <row r="59" spans="1:2" x14ac:dyDescent="0.2">
      <c r="A59" s="6">
        <v>1057</v>
      </c>
      <c r="B59">
        <v>156</v>
      </c>
    </row>
    <row r="60" spans="1:2" x14ac:dyDescent="0.2">
      <c r="A60" s="6">
        <v>1058</v>
      </c>
      <c r="B60">
        <v>1260</v>
      </c>
    </row>
    <row r="61" spans="1:2" x14ac:dyDescent="0.2">
      <c r="A61" s="6">
        <v>1059</v>
      </c>
      <c r="B61">
        <v>1300</v>
      </c>
    </row>
    <row r="62" spans="1:2" x14ac:dyDescent="0.2">
      <c r="A62" s="6">
        <v>1060</v>
      </c>
      <c r="B62">
        <v>1530</v>
      </c>
    </row>
    <row r="63" spans="1:2" x14ac:dyDescent="0.2">
      <c r="A63" s="6">
        <v>1061</v>
      </c>
      <c r="B63">
        <v>459</v>
      </c>
    </row>
    <row r="64" spans="1:2" x14ac:dyDescent="0.2">
      <c r="A64" s="6">
        <v>1062</v>
      </c>
      <c r="B64">
        <v>897</v>
      </c>
    </row>
    <row r="65" spans="1:2" x14ac:dyDescent="0.2">
      <c r="A65" s="6">
        <v>1063</v>
      </c>
      <c r="B65">
        <v>78</v>
      </c>
    </row>
    <row r="66" spans="1:2" x14ac:dyDescent="0.2">
      <c r="A66" s="6">
        <v>1064</v>
      </c>
      <c r="B66">
        <v>546</v>
      </c>
    </row>
    <row r="67" spans="1:2" x14ac:dyDescent="0.2">
      <c r="A67" s="6">
        <v>1065</v>
      </c>
      <c r="B67">
        <v>602</v>
      </c>
    </row>
    <row r="68" spans="1:2" x14ac:dyDescent="0.2">
      <c r="A68" s="6">
        <v>1066</v>
      </c>
      <c r="B68">
        <v>1027</v>
      </c>
    </row>
    <row r="69" spans="1:2" x14ac:dyDescent="0.2">
      <c r="A69" s="6">
        <v>1067</v>
      </c>
      <c r="B69">
        <v>30</v>
      </c>
    </row>
    <row r="70" spans="1:2" x14ac:dyDescent="0.2">
      <c r="A70" s="6">
        <v>1068</v>
      </c>
      <c r="B70">
        <v>374</v>
      </c>
    </row>
    <row r="71" spans="1:2" x14ac:dyDescent="0.2">
      <c r="A71" s="6">
        <v>1069</v>
      </c>
      <c r="B71">
        <v>600</v>
      </c>
    </row>
    <row r="72" spans="1:2" x14ac:dyDescent="0.2">
      <c r="A72" s="6">
        <v>1070</v>
      </c>
      <c r="B72">
        <v>88</v>
      </c>
    </row>
    <row r="73" spans="1:2" x14ac:dyDescent="0.2">
      <c r="A73" s="6">
        <v>1071</v>
      </c>
      <c r="B73">
        <v>168</v>
      </c>
    </row>
    <row r="74" spans="1:2" x14ac:dyDescent="0.2">
      <c r="A74" s="6">
        <v>1072</v>
      </c>
      <c r="B74">
        <v>65</v>
      </c>
    </row>
    <row r="75" spans="1:2" x14ac:dyDescent="0.2">
      <c r="A75" s="6">
        <v>1073</v>
      </c>
      <c r="B75">
        <v>1340</v>
      </c>
    </row>
    <row r="76" spans="1:2" x14ac:dyDescent="0.2">
      <c r="A76" s="6">
        <v>1074</v>
      </c>
      <c r="B76">
        <v>438</v>
      </c>
    </row>
    <row r="77" spans="1:2" x14ac:dyDescent="0.2">
      <c r="A77" s="6">
        <v>1075</v>
      </c>
      <c r="B77">
        <v>540</v>
      </c>
    </row>
    <row r="78" spans="1:2" x14ac:dyDescent="0.2">
      <c r="A78" s="6">
        <v>1076</v>
      </c>
      <c r="B78">
        <v>176</v>
      </c>
    </row>
    <row r="79" spans="1:2" x14ac:dyDescent="0.2">
      <c r="A79" s="6">
        <v>1077</v>
      </c>
      <c r="B79">
        <v>1488</v>
      </c>
    </row>
    <row r="80" spans="1:2" x14ac:dyDescent="0.2">
      <c r="A80" s="6">
        <v>1078</v>
      </c>
      <c r="B80">
        <v>1224</v>
      </c>
    </row>
    <row r="81" spans="1:2" x14ac:dyDescent="0.2">
      <c r="A81" s="6">
        <v>1079</v>
      </c>
      <c r="B81">
        <v>960</v>
      </c>
    </row>
    <row r="82" spans="1:2" x14ac:dyDescent="0.2">
      <c r="A82" s="6">
        <v>1080</v>
      </c>
      <c r="B82">
        <v>760</v>
      </c>
    </row>
    <row r="83" spans="1:2" x14ac:dyDescent="0.2">
      <c r="A83" s="6">
        <v>1081</v>
      </c>
      <c r="B83">
        <v>432</v>
      </c>
    </row>
    <row r="84" spans="1:2" x14ac:dyDescent="0.2">
      <c r="A84" s="6">
        <v>1082</v>
      </c>
      <c r="B84">
        <v>540</v>
      </c>
    </row>
    <row r="85" spans="1:2" x14ac:dyDescent="0.2">
      <c r="A85" s="6">
        <v>1083</v>
      </c>
      <c r="B85">
        <v>391</v>
      </c>
    </row>
    <row r="86" spans="1:2" x14ac:dyDescent="0.2">
      <c r="A86" s="6">
        <v>1084</v>
      </c>
      <c r="B86">
        <v>145</v>
      </c>
    </row>
    <row r="87" spans="1:2" x14ac:dyDescent="0.2">
      <c r="A87" s="6">
        <v>1085</v>
      </c>
      <c r="B87">
        <v>516</v>
      </c>
    </row>
    <row r="88" spans="1:2" x14ac:dyDescent="0.2">
      <c r="A88" s="6">
        <v>1086</v>
      </c>
      <c r="B88">
        <v>510</v>
      </c>
    </row>
    <row r="89" spans="1:2" x14ac:dyDescent="0.2">
      <c r="A89" s="6">
        <v>1087</v>
      </c>
      <c r="B89">
        <v>429</v>
      </c>
    </row>
    <row r="90" spans="1:2" x14ac:dyDescent="0.2">
      <c r="A90" s="6">
        <v>1088</v>
      </c>
      <c r="B90">
        <v>450</v>
      </c>
    </row>
    <row r="91" spans="1:2" x14ac:dyDescent="0.2">
      <c r="A91" s="6">
        <v>1089</v>
      </c>
      <c r="B91">
        <v>280</v>
      </c>
    </row>
    <row r="92" spans="1:2" x14ac:dyDescent="0.2">
      <c r="A92" s="6">
        <v>1090</v>
      </c>
      <c r="B92">
        <v>343</v>
      </c>
    </row>
    <row r="93" spans="1:2" x14ac:dyDescent="0.2">
      <c r="A93" s="6">
        <v>1091</v>
      </c>
      <c r="B93">
        <v>1632</v>
      </c>
    </row>
    <row r="94" spans="1:2" x14ac:dyDescent="0.2">
      <c r="A94" s="6">
        <v>1092</v>
      </c>
      <c r="B94">
        <v>1273</v>
      </c>
    </row>
    <row r="95" spans="1:2" x14ac:dyDescent="0.2">
      <c r="A95" s="6">
        <v>1093</v>
      </c>
      <c r="B95">
        <v>310</v>
      </c>
    </row>
    <row r="96" spans="1:2" x14ac:dyDescent="0.2">
      <c r="A96" s="6">
        <v>1094</v>
      </c>
      <c r="B96">
        <v>720</v>
      </c>
    </row>
    <row r="97" spans="1:2" x14ac:dyDescent="0.2">
      <c r="A97" s="6">
        <v>1095</v>
      </c>
      <c r="B97">
        <v>1335</v>
      </c>
    </row>
    <row r="98" spans="1:2" x14ac:dyDescent="0.2">
      <c r="A98" s="6">
        <v>1096</v>
      </c>
      <c r="B98">
        <v>299</v>
      </c>
    </row>
    <row r="99" spans="1:2" x14ac:dyDescent="0.2">
      <c r="A99" s="6">
        <v>1097</v>
      </c>
      <c r="B99">
        <v>78</v>
      </c>
    </row>
    <row r="100" spans="1:2" x14ac:dyDescent="0.2">
      <c r="A100" s="6">
        <v>1098</v>
      </c>
      <c r="B100">
        <v>26</v>
      </c>
    </row>
    <row r="101" spans="1:2" x14ac:dyDescent="0.2">
      <c r="A101" s="6">
        <v>1099</v>
      </c>
      <c r="B101">
        <v>124</v>
      </c>
    </row>
    <row r="102" spans="1:2" x14ac:dyDescent="0.2">
      <c r="A102" s="6">
        <v>1100</v>
      </c>
      <c r="B102">
        <v>273</v>
      </c>
    </row>
    <row r="103" spans="1:2" x14ac:dyDescent="0.2">
      <c r="A103" s="6" t="s">
        <v>43</v>
      </c>
      <c r="B103">
        <v>58909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902C2-4159-0E45-A14F-69935211D3FE}">
  <dimension ref="A1:K6"/>
  <sheetViews>
    <sheetView tabSelected="1" zoomScale="63" zoomScaleNormal="100" workbookViewId="0">
      <selection activeCell="N5" sqref="N5"/>
    </sheetView>
  </sheetViews>
  <sheetFormatPr baseColWidth="10" defaultRowHeight="16" x14ac:dyDescent="0.2"/>
  <cols>
    <col min="1" max="1" width="40.5" bestFit="1" customWidth="1"/>
    <col min="2" max="2" width="15.5" customWidth="1"/>
  </cols>
  <sheetData>
    <row r="1" spans="1:11" ht="26" x14ac:dyDescent="0.35">
      <c r="A1" s="12" t="s">
        <v>44</v>
      </c>
      <c r="B1" s="12"/>
      <c r="C1" s="12"/>
      <c r="D1" s="12"/>
      <c r="E1" s="12"/>
      <c r="F1" s="12"/>
      <c r="G1" s="12"/>
      <c r="H1" s="12"/>
      <c r="I1" s="7" t="s">
        <v>58</v>
      </c>
    </row>
    <row r="2" spans="1:11" ht="22" x14ac:dyDescent="0.3">
      <c r="I2" s="7" t="s">
        <v>59</v>
      </c>
      <c r="J2" s="7"/>
      <c r="K2" s="7"/>
    </row>
    <row r="3" spans="1:11" ht="22" x14ac:dyDescent="0.3">
      <c r="A3" s="8" t="s">
        <v>45</v>
      </c>
      <c r="B3" s="9">
        <f>PT_ReturnRate!D1</f>
        <v>0.5</v>
      </c>
    </row>
    <row r="4" spans="1:11" ht="22" x14ac:dyDescent="0.3">
      <c r="A4" s="8" t="s">
        <v>27</v>
      </c>
      <c r="B4" s="10">
        <f>GETPIVOTDATA("Order ID",PT_Orders!$A$3)</f>
        <v>100</v>
      </c>
    </row>
    <row r="5" spans="1:11" ht="22" x14ac:dyDescent="0.3">
      <c r="A5" s="8" t="s">
        <v>29</v>
      </c>
      <c r="B5" s="11">
        <f>PT_AOV!H33</f>
        <v>589.09</v>
      </c>
    </row>
    <row r="6" spans="1:11" ht="22" x14ac:dyDescent="0.3">
      <c r="A6" s="8" t="s">
        <v>26</v>
      </c>
      <c r="B6" s="11">
        <f>GETPIVOTDATA("Total Sales",PT_Revenue!$A$3)</f>
        <v>58909</v>
      </c>
    </row>
  </sheetData>
  <mergeCells count="1">
    <mergeCell ref="A1:H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DDCF3-0967-B542-882F-C5BF1470BCC1}">
  <dimension ref="A1:D16"/>
  <sheetViews>
    <sheetView workbookViewId="0">
      <selection activeCell="D1" sqref="D1"/>
    </sheetView>
  </sheetViews>
  <sheetFormatPr baseColWidth="10" defaultRowHeight="16" x14ac:dyDescent="0.2"/>
  <cols>
    <col min="1" max="1" width="15.33203125" bestFit="1" customWidth="1"/>
    <col min="2" max="2" width="6.83203125" bestFit="1" customWidth="1"/>
    <col min="3" max="3" width="14" bestFit="1" customWidth="1"/>
  </cols>
  <sheetData>
    <row r="1" spans="1:4" x14ac:dyDescent="0.2">
      <c r="A1" s="4" t="s">
        <v>9</v>
      </c>
      <c r="B1" t="s">
        <v>25</v>
      </c>
      <c r="C1" t="s">
        <v>28</v>
      </c>
      <c r="D1" s="5">
        <f>A4/A16</f>
        <v>0.5</v>
      </c>
    </row>
    <row r="3" spans="1:4" x14ac:dyDescent="0.2">
      <c r="A3" t="s">
        <v>41</v>
      </c>
    </row>
    <row r="4" spans="1:4" x14ac:dyDescent="0.2">
      <c r="A4">
        <v>50</v>
      </c>
    </row>
    <row r="15" spans="1:4" x14ac:dyDescent="0.2">
      <c r="A15" t="s">
        <v>41</v>
      </c>
    </row>
    <row r="16" spans="1:4" x14ac:dyDescent="0.2">
      <c r="A16">
        <v>100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3E220-F8DD-0D4C-9862-45B804CD6161}">
  <dimension ref="A1:J101"/>
  <sheetViews>
    <sheetView topLeftCell="A2" workbookViewId="0">
      <selection activeCell="F11" sqref="F11"/>
    </sheetView>
  </sheetViews>
  <sheetFormatPr baseColWidth="10" defaultRowHeight="16" x14ac:dyDescent="0.2"/>
  <cols>
    <col min="2" max="2" width="12.5" style="1" customWidth="1"/>
    <col min="5" max="5" width="11" customWidth="1"/>
    <col min="6" max="6" width="11.6640625" style="2" customWidth="1"/>
    <col min="7" max="7" width="11.5" style="3" customWidth="1"/>
    <col min="8" max="8" width="12.33203125" style="3" customWidth="1"/>
    <col min="9" max="9" width="15.83203125" customWidth="1"/>
    <col min="10" max="10" width="11" customWidth="1"/>
  </cols>
  <sheetData>
    <row r="1" spans="1:10" x14ac:dyDescent="0.2">
      <c r="A1" t="s">
        <v>0</v>
      </c>
      <c r="B1" s="1" t="s">
        <v>1</v>
      </c>
      <c r="C1" t="s">
        <v>2</v>
      </c>
      <c r="D1" t="s">
        <v>3</v>
      </c>
      <c r="E1" t="s">
        <v>4</v>
      </c>
      <c r="F1" s="2" t="s">
        <v>5</v>
      </c>
      <c r="G1" s="3" t="s">
        <v>6</v>
      </c>
      <c r="H1" s="3" t="s">
        <v>7</v>
      </c>
      <c r="I1" t="s">
        <v>8</v>
      </c>
      <c r="J1" t="s">
        <v>9</v>
      </c>
    </row>
    <row r="2" spans="1:10" x14ac:dyDescent="0.2">
      <c r="A2">
        <v>1001</v>
      </c>
      <c r="B2" s="1">
        <f ca="1">RANDBETWEEN(DATE(2023,1,1), DATE(2024,12,31))</f>
        <v>45431</v>
      </c>
      <c r="C2" t="s">
        <v>10</v>
      </c>
      <c r="D2" t="s">
        <v>14</v>
      </c>
      <c r="E2" t="s">
        <v>18</v>
      </c>
      <c r="F2" s="2">
        <f ca="1">RANDBETWEEN(1,20)</f>
        <v>19</v>
      </c>
      <c r="G2" s="3">
        <f ca="1">RANDBETWEEN(10,100)</f>
        <v>92</v>
      </c>
      <c r="H2" s="3">
        <f ca="1">F2 * G2</f>
        <v>1748</v>
      </c>
      <c r="I2" t="s">
        <v>22</v>
      </c>
      <c r="J2" t="s">
        <v>24</v>
      </c>
    </row>
    <row r="3" spans="1:10" x14ac:dyDescent="0.2">
      <c r="A3">
        <v>1002</v>
      </c>
      <c r="B3" s="1">
        <f t="shared" ref="B3:B66" ca="1" si="0">RANDBETWEEN(DATE(2023,1,1), DATE(2024,12,31))</f>
        <v>45144</v>
      </c>
      <c r="C3" t="s">
        <v>11</v>
      </c>
      <c r="D3" t="s">
        <v>15</v>
      </c>
      <c r="E3" t="s">
        <v>19</v>
      </c>
      <c r="F3" s="2">
        <f t="shared" ref="F3:F66" ca="1" si="1">RANDBETWEEN(1,20)</f>
        <v>6</v>
      </c>
      <c r="G3" s="3">
        <f t="shared" ref="G3:G66" ca="1" si="2">RANDBETWEEN(10,100)</f>
        <v>52</v>
      </c>
      <c r="H3" s="3">
        <f t="shared" ref="H3:H66" ca="1" si="3">F3 * G3</f>
        <v>312</v>
      </c>
      <c r="I3" t="s">
        <v>23</v>
      </c>
      <c r="J3" t="s">
        <v>25</v>
      </c>
    </row>
    <row r="4" spans="1:10" x14ac:dyDescent="0.2">
      <c r="A4">
        <v>1003</v>
      </c>
      <c r="B4" s="1">
        <f t="shared" ca="1" si="0"/>
        <v>44928</v>
      </c>
      <c r="C4" t="s">
        <v>12</v>
      </c>
      <c r="D4" t="s">
        <v>16</v>
      </c>
      <c r="E4" t="s">
        <v>20</v>
      </c>
      <c r="F4" s="2">
        <f t="shared" ca="1" si="1"/>
        <v>12</v>
      </c>
      <c r="G4" s="3">
        <f t="shared" ca="1" si="2"/>
        <v>78</v>
      </c>
      <c r="H4" s="3">
        <f t="shared" ca="1" si="3"/>
        <v>936</v>
      </c>
      <c r="I4" t="s">
        <v>22</v>
      </c>
      <c r="J4" t="s">
        <v>24</v>
      </c>
    </row>
    <row r="5" spans="1:10" x14ac:dyDescent="0.2">
      <c r="A5">
        <v>1004</v>
      </c>
      <c r="B5" s="1">
        <f t="shared" ca="1" si="0"/>
        <v>45626</v>
      </c>
      <c r="C5" t="s">
        <v>13</v>
      </c>
      <c r="D5" t="s">
        <v>17</v>
      </c>
      <c r="E5" t="s">
        <v>21</v>
      </c>
      <c r="F5" s="2">
        <f t="shared" ca="1" si="1"/>
        <v>1</v>
      </c>
      <c r="G5" s="3">
        <f t="shared" ca="1" si="2"/>
        <v>58</v>
      </c>
      <c r="H5" s="3">
        <f t="shared" ca="1" si="3"/>
        <v>58</v>
      </c>
      <c r="I5" t="s">
        <v>23</v>
      </c>
      <c r="J5" t="s">
        <v>25</v>
      </c>
    </row>
    <row r="6" spans="1:10" x14ac:dyDescent="0.2">
      <c r="A6">
        <v>1005</v>
      </c>
      <c r="B6" s="1">
        <f t="shared" ca="1" si="0"/>
        <v>45016</v>
      </c>
      <c r="C6" t="s">
        <v>10</v>
      </c>
      <c r="D6" t="s">
        <v>14</v>
      </c>
      <c r="E6" t="s">
        <v>18</v>
      </c>
      <c r="F6" s="2">
        <f t="shared" ca="1" si="1"/>
        <v>18</v>
      </c>
      <c r="G6" s="3">
        <f t="shared" ca="1" si="2"/>
        <v>93</v>
      </c>
      <c r="H6" s="3">
        <f t="shared" ca="1" si="3"/>
        <v>1674</v>
      </c>
      <c r="I6" t="s">
        <v>22</v>
      </c>
      <c r="J6" t="s">
        <v>24</v>
      </c>
    </row>
    <row r="7" spans="1:10" x14ac:dyDescent="0.2">
      <c r="A7">
        <v>1006</v>
      </c>
      <c r="B7" s="1">
        <f t="shared" ca="1" si="0"/>
        <v>45273</v>
      </c>
      <c r="C7" t="s">
        <v>11</v>
      </c>
      <c r="D7" t="s">
        <v>15</v>
      </c>
      <c r="E7" t="s">
        <v>19</v>
      </c>
      <c r="F7" s="2">
        <f t="shared" ca="1" si="1"/>
        <v>20</v>
      </c>
      <c r="G7" s="3">
        <f t="shared" ca="1" si="2"/>
        <v>30</v>
      </c>
      <c r="H7" s="3">
        <f t="shared" ca="1" si="3"/>
        <v>600</v>
      </c>
      <c r="I7" t="s">
        <v>23</v>
      </c>
      <c r="J7" t="s">
        <v>25</v>
      </c>
    </row>
    <row r="8" spans="1:10" x14ac:dyDescent="0.2">
      <c r="A8">
        <v>1007</v>
      </c>
      <c r="B8" s="1">
        <f t="shared" ca="1" si="0"/>
        <v>45559</v>
      </c>
      <c r="C8" t="s">
        <v>12</v>
      </c>
      <c r="D8" t="s">
        <v>16</v>
      </c>
      <c r="E8" t="s">
        <v>20</v>
      </c>
      <c r="F8" s="2">
        <f t="shared" ca="1" si="1"/>
        <v>20</v>
      </c>
      <c r="G8" s="3">
        <f t="shared" ca="1" si="2"/>
        <v>72</v>
      </c>
      <c r="H8" s="3">
        <f t="shared" ca="1" si="3"/>
        <v>1440</v>
      </c>
      <c r="I8" t="s">
        <v>22</v>
      </c>
      <c r="J8" t="s">
        <v>24</v>
      </c>
    </row>
    <row r="9" spans="1:10" x14ac:dyDescent="0.2">
      <c r="A9">
        <v>1008</v>
      </c>
      <c r="B9" s="1">
        <f t="shared" ca="1" si="0"/>
        <v>45392</v>
      </c>
      <c r="C9" t="s">
        <v>13</v>
      </c>
      <c r="D9" t="s">
        <v>17</v>
      </c>
      <c r="E9" t="s">
        <v>21</v>
      </c>
      <c r="F9" s="2">
        <f t="shared" ca="1" si="1"/>
        <v>4</v>
      </c>
      <c r="G9" s="3">
        <f t="shared" ca="1" si="2"/>
        <v>58</v>
      </c>
      <c r="H9" s="3">
        <f t="shared" ca="1" si="3"/>
        <v>232</v>
      </c>
      <c r="I9" t="s">
        <v>23</v>
      </c>
      <c r="J9" t="s">
        <v>25</v>
      </c>
    </row>
    <row r="10" spans="1:10" x14ac:dyDescent="0.2">
      <c r="A10">
        <v>1009</v>
      </c>
      <c r="B10" s="1">
        <f t="shared" ca="1" si="0"/>
        <v>45530</v>
      </c>
      <c r="C10" t="s">
        <v>10</v>
      </c>
      <c r="D10" t="s">
        <v>14</v>
      </c>
      <c r="E10" t="s">
        <v>18</v>
      </c>
      <c r="F10" s="2">
        <f t="shared" ca="1" si="1"/>
        <v>15</v>
      </c>
      <c r="G10" s="3">
        <f t="shared" ca="1" si="2"/>
        <v>69</v>
      </c>
      <c r="H10" s="3">
        <f t="shared" ca="1" si="3"/>
        <v>1035</v>
      </c>
      <c r="I10" t="s">
        <v>22</v>
      </c>
      <c r="J10" t="s">
        <v>24</v>
      </c>
    </row>
    <row r="11" spans="1:10" x14ac:dyDescent="0.2">
      <c r="A11">
        <v>1010</v>
      </c>
      <c r="B11" s="1">
        <f t="shared" ca="1" si="0"/>
        <v>44936</v>
      </c>
      <c r="C11" t="s">
        <v>11</v>
      </c>
      <c r="D11" t="s">
        <v>15</v>
      </c>
      <c r="E11" t="s">
        <v>19</v>
      </c>
      <c r="F11" s="2">
        <f t="shared" ca="1" si="1"/>
        <v>12</v>
      </c>
      <c r="G11" s="3">
        <f t="shared" ca="1" si="2"/>
        <v>39</v>
      </c>
      <c r="H11" s="3">
        <f t="shared" ca="1" si="3"/>
        <v>468</v>
      </c>
      <c r="I11" t="s">
        <v>23</v>
      </c>
      <c r="J11" t="s">
        <v>25</v>
      </c>
    </row>
    <row r="12" spans="1:10" x14ac:dyDescent="0.2">
      <c r="A12">
        <v>1011</v>
      </c>
      <c r="B12" s="1">
        <f t="shared" ca="1" si="0"/>
        <v>45557</v>
      </c>
      <c r="C12" t="s">
        <v>12</v>
      </c>
      <c r="D12" t="s">
        <v>16</v>
      </c>
      <c r="E12" t="s">
        <v>20</v>
      </c>
      <c r="F12" s="2">
        <f t="shared" ca="1" si="1"/>
        <v>19</v>
      </c>
      <c r="G12" s="3">
        <f t="shared" ca="1" si="2"/>
        <v>30</v>
      </c>
      <c r="H12" s="3">
        <f t="shared" ca="1" si="3"/>
        <v>570</v>
      </c>
      <c r="I12" t="s">
        <v>22</v>
      </c>
      <c r="J12" t="s">
        <v>24</v>
      </c>
    </row>
    <row r="13" spans="1:10" x14ac:dyDescent="0.2">
      <c r="A13">
        <v>1012</v>
      </c>
      <c r="B13" s="1">
        <f t="shared" ca="1" si="0"/>
        <v>45514</v>
      </c>
      <c r="C13" t="s">
        <v>13</v>
      </c>
      <c r="D13" t="s">
        <v>17</v>
      </c>
      <c r="E13" t="s">
        <v>21</v>
      </c>
      <c r="F13" s="2">
        <f t="shared" ca="1" si="1"/>
        <v>9</v>
      </c>
      <c r="G13" s="3">
        <f t="shared" ca="1" si="2"/>
        <v>78</v>
      </c>
      <c r="H13" s="3">
        <f t="shared" ca="1" si="3"/>
        <v>702</v>
      </c>
      <c r="I13" t="s">
        <v>23</v>
      </c>
      <c r="J13" t="s">
        <v>25</v>
      </c>
    </row>
    <row r="14" spans="1:10" x14ac:dyDescent="0.2">
      <c r="A14">
        <v>1013</v>
      </c>
      <c r="B14" s="1">
        <f t="shared" ca="1" si="0"/>
        <v>45613</v>
      </c>
      <c r="C14" t="s">
        <v>10</v>
      </c>
      <c r="D14" t="s">
        <v>14</v>
      </c>
      <c r="E14" t="s">
        <v>18</v>
      </c>
      <c r="F14" s="2">
        <f t="shared" ca="1" si="1"/>
        <v>11</v>
      </c>
      <c r="G14" s="3">
        <f t="shared" ca="1" si="2"/>
        <v>76</v>
      </c>
      <c r="H14" s="3">
        <f t="shared" ca="1" si="3"/>
        <v>836</v>
      </c>
      <c r="I14" t="s">
        <v>22</v>
      </c>
      <c r="J14" t="s">
        <v>24</v>
      </c>
    </row>
    <row r="15" spans="1:10" x14ac:dyDescent="0.2">
      <c r="A15">
        <v>1014</v>
      </c>
      <c r="B15" s="1">
        <f t="shared" ca="1" si="0"/>
        <v>45430</v>
      </c>
      <c r="C15" t="s">
        <v>11</v>
      </c>
      <c r="D15" t="s">
        <v>15</v>
      </c>
      <c r="E15" t="s">
        <v>19</v>
      </c>
      <c r="F15" s="2">
        <f t="shared" ca="1" si="1"/>
        <v>13</v>
      </c>
      <c r="G15" s="3">
        <f t="shared" ca="1" si="2"/>
        <v>70</v>
      </c>
      <c r="H15" s="3">
        <f t="shared" ca="1" si="3"/>
        <v>910</v>
      </c>
      <c r="I15" t="s">
        <v>23</v>
      </c>
      <c r="J15" t="s">
        <v>25</v>
      </c>
    </row>
    <row r="16" spans="1:10" x14ac:dyDescent="0.2">
      <c r="A16">
        <v>1015</v>
      </c>
      <c r="B16" s="1">
        <f t="shared" ca="1" si="0"/>
        <v>45234</v>
      </c>
      <c r="C16" t="s">
        <v>12</v>
      </c>
      <c r="D16" t="s">
        <v>16</v>
      </c>
      <c r="E16" t="s">
        <v>20</v>
      </c>
      <c r="F16" s="2">
        <f t="shared" ca="1" si="1"/>
        <v>9</v>
      </c>
      <c r="G16" s="3">
        <f t="shared" ca="1" si="2"/>
        <v>32</v>
      </c>
      <c r="H16" s="3">
        <f t="shared" ca="1" si="3"/>
        <v>288</v>
      </c>
      <c r="I16" t="s">
        <v>22</v>
      </c>
      <c r="J16" t="s">
        <v>24</v>
      </c>
    </row>
    <row r="17" spans="1:10" x14ac:dyDescent="0.2">
      <c r="A17">
        <v>1016</v>
      </c>
      <c r="B17" s="1">
        <f t="shared" ca="1" si="0"/>
        <v>45422</v>
      </c>
      <c r="C17" t="s">
        <v>13</v>
      </c>
      <c r="D17" t="s">
        <v>17</v>
      </c>
      <c r="E17" t="s">
        <v>21</v>
      </c>
      <c r="F17" s="2">
        <f t="shared" ca="1" si="1"/>
        <v>2</v>
      </c>
      <c r="G17" s="3">
        <f t="shared" ca="1" si="2"/>
        <v>38</v>
      </c>
      <c r="H17" s="3">
        <f t="shared" ca="1" si="3"/>
        <v>76</v>
      </c>
      <c r="I17" t="s">
        <v>23</v>
      </c>
      <c r="J17" t="s">
        <v>25</v>
      </c>
    </row>
    <row r="18" spans="1:10" x14ac:dyDescent="0.2">
      <c r="A18">
        <v>1017</v>
      </c>
      <c r="B18" s="1">
        <f t="shared" ca="1" si="0"/>
        <v>45292</v>
      </c>
      <c r="C18" t="s">
        <v>10</v>
      </c>
      <c r="D18" t="s">
        <v>14</v>
      </c>
      <c r="E18" t="s">
        <v>18</v>
      </c>
      <c r="F18" s="2">
        <f t="shared" ca="1" si="1"/>
        <v>4</v>
      </c>
      <c r="G18" s="3">
        <f t="shared" ca="1" si="2"/>
        <v>64</v>
      </c>
      <c r="H18" s="3">
        <f t="shared" ca="1" si="3"/>
        <v>256</v>
      </c>
      <c r="I18" t="s">
        <v>22</v>
      </c>
      <c r="J18" t="s">
        <v>24</v>
      </c>
    </row>
    <row r="19" spans="1:10" x14ac:dyDescent="0.2">
      <c r="A19">
        <v>1018</v>
      </c>
      <c r="B19" s="1">
        <f t="shared" ca="1" si="0"/>
        <v>44979</v>
      </c>
      <c r="C19" t="s">
        <v>11</v>
      </c>
      <c r="D19" t="s">
        <v>15</v>
      </c>
      <c r="E19" t="s">
        <v>19</v>
      </c>
      <c r="F19" s="2">
        <f t="shared" ca="1" si="1"/>
        <v>3</v>
      </c>
      <c r="G19" s="3">
        <f t="shared" ca="1" si="2"/>
        <v>42</v>
      </c>
      <c r="H19" s="3">
        <f t="shared" ca="1" si="3"/>
        <v>126</v>
      </c>
      <c r="I19" t="s">
        <v>23</v>
      </c>
      <c r="J19" t="s">
        <v>25</v>
      </c>
    </row>
    <row r="20" spans="1:10" x14ac:dyDescent="0.2">
      <c r="A20">
        <v>1019</v>
      </c>
      <c r="B20" s="1">
        <f t="shared" ca="1" si="0"/>
        <v>45142</v>
      </c>
      <c r="C20" t="s">
        <v>12</v>
      </c>
      <c r="D20" t="s">
        <v>16</v>
      </c>
      <c r="E20" t="s">
        <v>20</v>
      </c>
      <c r="F20" s="2">
        <f t="shared" ca="1" si="1"/>
        <v>2</v>
      </c>
      <c r="G20" s="3">
        <f t="shared" ca="1" si="2"/>
        <v>69</v>
      </c>
      <c r="H20" s="3">
        <f t="shared" ca="1" si="3"/>
        <v>138</v>
      </c>
      <c r="I20" t="s">
        <v>22</v>
      </c>
      <c r="J20" t="s">
        <v>24</v>
      </c>
    </row>
    <row r="21" spans="1:10" x14ac:dyDescent="0.2">
      <c r="A21">
        <v>1020</v>
      </c>
      <c r="B21" s="1">
        <f t="shared" ca="1" si="0"/>
        <v>44934</v>
      </c>
      <c r="C21" t="s">
        <v>13</v>
      </c>
      <c r="D21" t="s">
        <v>17</v>
      </c>
      <c r="E21" t="s">
        <v>21</v>
      </c>
      <c r="F21" s="2">
        <f t="shared" ca="1" si="1"/>
        <v>12</v>
      </c>
      <c r="G21" s="3">
        <f t="shared" ca="1" si="2"/>
        <v>96</v>
      </c>
      <c r="H21" s="3">
        <f t="shared" ca="1" si="3"/>
        <v>1152</v>
      </c>
      <c r="I21" t="s">
        <v>23</v>
      </c>
      <c r="J21" t="s">
        <v>25</v>
      </c>
    </row>
    <row r="22" spans="1:10" x14ac:dyDescent="0.2">
      <c r="A22">
        <v>1021</v>
      </c>
      <c r="B22" s="1">
        <f t="shared" ca="1" si="0"/>
        <v>45032</v>
      </c>
      <c r="C22" t="s">
        <v>10</v>
      </c>
      <c r="D22" t="s">
        <v>14</v>
      </c>
      <c r="E22" t="s">
        <v>18</v>
      </c>
      <c r="F22" s="2">
        <f t="shared" ca="1" si="1"/>
        <v>6</v>
      </c>
      <c r="G22" s="3">
        <f t="shared" ca="1" si="2"/>
        <v>23</v>
      </c>
      <c r="H22" s="3">
        <f t="shared" ca="1" si="3"/>
        <v>138</v>
      </c>
      <c r="I22" t="s">
        <v>22</v>
      </c>
      <c r="J22" t="s">
        <v>24</v>
      </c>
    </row>
    <row r="23" spans="1:10" x14ac:dyDescent="0.2">
      <c r="A23">
        <v>1022</v>
      </c>
      <c r="B23" s="1">
        <f t="shared" ca="1" si="0"/>
        <v>45370</v>
      </c>
      <c r="C23" t="s">
        <v>11</v>
      </c>
      <c r="D23" t="s">
        <v>15</v>
      </c>
      <c r="E23" t="s">
        <v>19</v>
      </c>
      <c r="F23" s="2">
        <f t="shared" ca="1" si="1"/>
        <v>19</v>
      </c>
      <c r="G23" s="3">
        <f t="shared" ca="1" si="2"/>
        <v>87</v>
      </c>
      <c r="H23" s="3">
        <f t="shared" ca="1" si="3"/>
        <v>1653</v>
      </c>
      <c r="I23" t="s">
        <v>23</v>
      </c>
      <c r="J23" t="s">
        <v>25</v>
      </c>
    </row>
    <row r="24" spans="1:10" x14ac:dyDescent="0.2">
      <c r="A24">
        <v>1023</v>
      </c>
      <c r="B24" s="1">
        <f t="shared" ca="1" si="0"/>
        <v>45543</v>
      </c>
      <c r="C24" t="s">
        <v>12</v>
      </c>
      <c r="D24" t="s">
        <v>16</v>
      </c>
      <c r="E24" t="s">
        <v>20</v>
      </c>
      <c r="F24" s="2">
        <f t="shared" ca="1" si="1"/>
        <v>7</v>
      </c>
      <c r="G24" s="3">
        <f t="shared" ca="1" si="2"/>
        <v>62</v>
      </c>
      <c r="H24" s="3">
        <f t="shared" ca="1" si="3"/>
        <v>434</v>
      </c>
      <c r="I24" t="s">
        <v>22</v>
      </c>
      <c r="J24" t="s">
        <v>24</v>
      </c>
    </row>
    <row r="25" spans="1:10" x14ac:dyDescent="0.2">
      <c r="A25">
        <v>1024</v>
      </c>
      <c r="B25" s="1">
        <f t="shared" ca="1" si="0"/>
        <v>44990</v>
      </c>
      <c r="C25" t="s">
        <v>13</v>
      </c>
      <c r="D25" t="s">
        <v>17</v>
      </c>
      <c r="E25" t="s">
        <v>21</v>
      </c>
      <c r="F25" s="2">
        <f t="shared" ca="1" si="1"/>
        <v>17</v>
      </c>
      <c r="G25" s="3">
        <f t="shared" ca="1" si="2"/>
        <v>22</v>
      </c>
      <c r="H25" s="3">
        <f t="shared" ca="1" si="3"/>
        <v>374</v>
      </c>
      <c r="I25" t="s">
        <v>23</v>
      </c>
      <c r="J25" t="s">
        <v>25</v>
      </c>
    </row>
    <row r="26" spans="1:10" x14ac:dyDescent="0.2">
      <c r="A26">
        <v>1025</v>
      </c>
      <c r="B26" s="1">
        <f t="shared" ca="1" si="0"/>
        <v>45103</v>
      </c>
      <c r="C26" t="s">
        <v>10</v>
      </c>
      <c r="D26" t="s">
        <v>14</v>
      </c>
      <c r="E26" t="s">
        <v>18</v>
      </c>
      <c r="F26" s="2">
        <f t="shared" ca="1" si="1"/>
        <v>2</v>
      </c>
      <c r="G26" s="3">
        <f t="shared" ca="1" si="2"/>
        <v>54</v>
      </c>
      <c r="H26" s="3">
        <f t="shared" ca="1" si="3"/>
        <v>108</v>
      </c>
      <c r="I26" t="s">
        <v>22</v>
      </c>
      <c r="J26" t="s">
        <v>24</v>
      </c>
    </row>
    <row r="27" spans="1:10" x14ac:dyDescent="0.2">
      <c r="A27">
        <v>1026</v>
      </c>
      <c r="B27" s="1">
        <f t="shared" ca="1" si="0"/>
        <v>44961</v>
      </c>
      <c r="C27" t="s">
        <v>11</v>
      </c>
      <c r="D27" t="s">
        <v>15</v>
      </c>
      <c r="E27" t="s">
        <v>19</v>
      </c>
      <c r="F27" s="2">
        <f t="shared" ca="1" si="1"/>
        <v>5</v>
      </c>
      <c r="G27" s="3">
        <f t="shared" ca="1" si="2"/>
        <v>21</v>
      </c>
      <c r="H27" s="3">
        <f t="shared" ca="1" si="3"/>
        <v>105</v>
      </c>
      <c r="I27" t="s">
        <v>23</v>
      </c>
      <c r="J27" t="s">
        <v>25</v>
      </c>
    </row>
    <row r="28" spans="1:10" x14ac:dyDescent="0.2">
      <c r="A28">
        <v>1027</v>
      </c>
      <c r="B28" s="1">
        <f t="shared" ca="1" si="0"/>
        <v>45384</v>
      </c>
      <c r="C28" t="s">
        <v>12</v>
      </c>
      <c r="D28" t="s">
        <v>16</v>
      </c>
      <c r="E28" t="s">
        <v>20</v>
      </c>
      <c r="F28" s="2">
        <f t="shared" ca="1" si="1"/>
        <v>10</v>
      </c>
      <c r="G28" s="3">
        <f t="shared" ca="1" si="2"/>
        <v>40</v>
      </c>
      <c r="H28" s="3">
        <f t="shared" ca="1" si="3"/>
        <v>400</v>
      </c>
      <c r="I28" t="s">
        <v>22</v>
      </c>
      <c r="J28" t="s">
        <v>24</v>
      </c>
    </row>
    <row r="29" spans="1:10" x14ac:dyDescent="0.2">
      <c r="A29">
        <v>1028</v>
      </c>
      <c r="B29" s="1">
        <f t="shared" ca="1" si="0"/>
        <v>45162</v>
      </c>
      <c r="C29" t="s">
        <v>13</v>
      </c>
      <c r="D29" t="s">
        <v>17</v>
      </c>
      <c r="E29" t="s">
        <v>21</v>
      </c>
      <c r="F29" s="2">
        <f t="shared" ca="1" si="1"/>
        <v>16</v>
      </c>
      <c r="G29" s="3">
        <f t="shared" ca="1" si="2"/>
        <v>19</v>
      </c>
      <c r="H29" s="3">
        <f t="shared" ca="1" si="3"/>
        <v>304</v>
      </c>
      <c r="I29" t="s">
        <v>23</v>
      </c>
      <c r="J29" t="s">
        <v>25</v>
      </c>
    </row>
    <row r="30" spans="1:10" x14ac:dyDescent="0.2">
      <c r="A30">
        <v>1029</v>
      </c>
      <c r="B30" s="1">
        <f t="shared" ca="1" si="0"/>
        <v>45124</v>
      </c>
      <c r="C30" t="s">
        <v>10</v>
      </c>
      <c r="D30" t="s">
        <v>14</v>
      </c>
      <c r="E30" t="s">
        <v>18</v>
      </c>
      <c r="F30" s="2">
        <f t="shared" ca="1" si="1"/>
        <v>13</v>
      </c>
      <c r="G30" s="3">
        <f t="shared" ca="1" si="2"/>
        <v>100</v>
      </c>
      <c r="H30" s="3">
        <f t="shared" ca="1" si="3"/>
        <v>1300</v>
      </c>
      <c r="I30" t="s">
        <v>22</v>
      </c>
      <c r="J30" t="s">
        <v>24</v>
      </c>
    </row>
    <row r="31" spans="1:10" x14ac:dyDescent="0.2">
      <c r="A31">
        <v>1030</v>
      </c>
      <c r="B31" s="1">
        <f t="shared" ca="1" si="0"/>
        <v>45412</v>
      </c>
      <c r="C31" t="s">
        <v>11</v>
      </c>
      <c r="D31" t="s">
        <v>15</v>
      </c>
      <c r="E31" t="s">
        <v>19</v>
      </c>
      <c r="F31" s="2">
        <f t="shared" ca="1" si="1"/>
        <v>14</v>
      </c>
      <c r="G31" s="3">
        <f t="shared" ca="1" si="2"/>
        <v>42</v>
      </c>
      <c r="H31" s="3">
        <f t="shared" ca="1" si="3"/>
        <v>588</v>
      </c>
      <c r="I31" t="s">
        <v>23</v>
      </c>
      <c r="J31" t="s">
        <v>25</v>
      </c>
    </row>
    <row r="32" spans="1:10" x14ac:dyDescent="0.2">
      <c r="A32">
        <v>1031</v>
      </c>
      <c r="B32" s="1">
        <f t="shared" ca="1" si="0"/>
        <v>45086</v>
      </c>
      <c r="C32" t="s">
        <v>12</v>
      </c>
      <c r="D32" t="s">
        <v>16</v>
      </c>
      <c r="E32" t="s">
        <v>20</v>
      </c>
      <c r="F32" s="2">
        <f t="shared" ca="1" si="1"/>
        <v>9</v>
      </c>
      <c r="G32" s="3">
        <f t="shared" ca="1" si="2"/>
        <v>60</v>
      </c>
      <c r="H32" s="3">
        <f t="shared" ca="1" si="3"/>
        <v>540</v>
      </c>
      <c r="I32" t="s">
        <v>22</v>
      </c>
      <c r="J32" t="s">
        <v>24</v>
      </c>
    </row>
    <row r="33" spans="1:10" x14ac:dyDescent="0.2">
      <c r="A33">
        <v>1032</v>
      </c>
      <c r="B33" s="1">
        <f t="shared" ca="1" si="0"/>
        <v>45652</v>
      </c>
      <c r="C33" t="s">
        <v>13</v>
      </c>
      <c r="D33" t="s">
        <v>17</v>
      </c>
      <c r="E33" t="s">
        <v>21</v>
      </c>
      <c r="F33" s="2">
        <f t="shared" ca="1" si="1"/>
        <v>14</v>
      </c>
      <c r="G33" s="3">
        <f t="shared" ca="1" si="2"/>
        <v>100</v>
      </c>
      <c r="H33" s="3">
        <f t="shared" ca="1" si="3"/>
        <v>1400</v>
      </c>
      <c r="I33" t="s">
        <v>23</v>
      </c>
      <c r="J33" t="s">
        <v>25</v>
      </c>
    </row>
    <row r="34" spans="1:10" x14ac:dyDescent="0.2">
      <c r="A34">
        <v>1033</v>
      </c>
      <c r="B34" s="1">
        <f t="shared" ca="1" si="0"/>
        <v>45184</v>
      </c>
      <c r="C34" t="s">
        <v>10</v>
      </c>
      <c r="D34" t="s">
        <v>14</v>
      </c>
      <c r="E34" t="s">
        <v>18</v>
      </c>
      <c r="F34" s="2">
        <f t="shared" ca="1" si="1"/>
        <v>15</v>
      </c>
      <c r="G34" s="3">
        <f t="shared" ca="1" si="2"/>
        <v>90</v>
      </c>
      <c r="H34" s="3">
        <f t="shared" ca="1" si="3"/>
        <v>1350</v>
      </c>
      <c r="I34" t="s">
        <v>22</v>
      </c>
      <c r="J34" t="s">
        <v>24</v>
      </c>
    </row>
    <row r="35" spans="1:10" x14ac:dyDescent="0.2">
      <c r="A35">
        <v>1034</v>
      </c>
      <c r="B35" s="1">
        <f t="shared" ca="1" si="0"/>
        <v>45340</v>
      </c>
      <c r="C35" t="s">
        <v>11</v>
      </c>
      <c r="D35" t="s">
        <v>15</v>
      </c>
      <c r="E35" t="s">
        <v>19</v>
      </c>
      <c r="F35" s="2">
        <f t="shared" ca="1" si="1"/>
        <v>17</v>
      </c>
      <c r="G35" s="3">
        <f t="shared" ca="1" si="2"/>
        <v>85</v>
      </c>
      <c r="H35" s="3">
        <f t="shared" ca="1" si="3"/>
        <v>1445</v>
      </c>
      <c r="I35" t="s">
        <v>23</v>
      </c>
      <c r="J35" t="s">
        <v>25</v>
      </c>
    </row>
    <row r="36" spans="1:10" x14ac:dyDescent="0.2">
      <c r="A36">
        <v>1035</v>
      </c>
      <c r="B36" s="1">
        <f t="shared" ca="1" si="0"/>
        <v>45314</v>
      </c>
      <c r="C36" t="s">
        <v>12</v>
      </c>
      <c r="D36" t="s">
        <v>16</v>
      </c>
      <c r="E36" t="s">
        <v>20</v>
      </c>
      <c r="F36" s="2">
        <f t="shared" ca="1" si="1"/>
        <v>7</v>
      </c>
      <c r="G36" s="3">
        <f t="shared" ca="1" si="2"/>
        <v>92</v>
      </c>
      <c r="H36" s="3">
        <f t="shared" ca="1" si="3"/>
        <v>644</v>
      </c>
      <c r="I36" t="s">
        <v>22</v>
      </c>
      <c r="J36" t="s">
        <v>24</v>
      </c>
    </row>
    <row r="37" spans="1:10" x14ac:dyDescent="0.2">
      <c r="A37">
        <v>1036</v>
      </c>
      <c r="B37" s="1">
        <f t="shared" ca="1" si="0"/>
        <v>45301</v>
      </c>
      <c r="C37" t="s">
        <v>13</v>
      </c>
      <c r="D37" t="s">
        <v>17</v>
      </c>
      <c r="E37" t="s">
        <v>21</v>
      </c>
      <c r="F37" s="2">
        <f t="shared" ca="1" si="1"/>
        <v>18</v>
      </c>
      <c r="G37" s="3">
        <f t="shared" ca="1" si="2"/>
        <v>34</v>
      </c>
      <c r="H37" s="3">
        <f t="shared" ca="1" si="3"/>
        <v>612</v>
      </c>
      <c r="I37" t="s">
        <v>23</v>
      </c>
      <c r="J37" t="s">
        <v>25</v>
      </c>
    </row>
    <row r="38" spans="1:10" x14ac:dyDescent="0.2">
      <c r="A38">
        <v>1037</v>
      </c>
      <c r="B38" s="1">
        <f t="shared" ca="1" si="0"/>
        <v>45509</v>
      </c>
      <c r="C38" t="s">
        <v>10</v>
      </c>
      <c r="D38" t="s">
        <v>14</v>
      </c>
      <c r="E38" t="s">
        <v>18</v>
      </c>
      <c r="F38" s="2">
        <f t="shared" ca="1" si="1"/>
        <v>11</v>
      </c>
      <c r="G38" s="3">
        <f t="shared" ca="1" si="2"/>
        <v>94</v>
      </c>
      <c r="H38" s="3">
        <f t="shared" ca="1" si="3"/>
        <v>1034</v>
      </c>
      <c r="I38" t="s">
        <v>22</v>
      </c>
      <c r="J38" t="s">
        <v>24</v>
      </c>
    </row>
    <row r="39" spans="1:10" x14ac:dyDescent="0.2">
      <c r="A39">
        <v>1038</v>
      </c>
      <c r="B39" s="1">
        <f t="shared" ca="1" si="0"/>
        <v>45403</v>
      </c>
      <c r="C39" t="s">
        <v>11</v>
      </c>
      <c r="D39" t="s">
        <v>15</v>
      </c>
      <c r="E39" t="s">
        <v>19</v>
      </c>
      <c r="F39" s="2">
        <f t="shared" ca="1" si="1"/>
        <v>1</v>
      </c>
      <c r="G39" s="3">
        <f t="shared" ca="1" si="2"/>
        <v>90</v>
      </c>
      <c r="H39" s="3">
        <f t="shared" ca="1" si="3"/>
        <v>90</v>
      </c>
      <c r="I39" t="s">
        <v>23</v>
      </c>
      <c r="J39" t="s">
        <v>25</v>
      </c>
    </row>
    <row r="40" spans="1:10" x14ac:dyDescent="0.2">
      <c r="A40">
        <v>1039</v>
      </c>
      <c r="B40" s="1">
        <f t="shared" ca="1" si="0"/>
        <v>44957</v>
      </c>
      <c r="C40" t="s">
        <v>12</v>
      </c>
      <c r="D40" t="s">
        <v>16</v>
      </c>
      <c r="E40" t="s">
        <v>20</v>
      </c>
      <c r="F40" s="2">
        <f t="shared" ca="1" si="1"/>
        <v>5</v>
      </c>
      <c r="G40" s="3">
        <f t="shared" ca="1" si="2"/>
        <v>48</v>
      </c>
      <c r="H40" s="3">
        <f t="shared" ca="1" si="3"/>
        <v>240</v>
      </c>
      <c r="I40" t="s">
        <v>22</v>
      </c>
      <c r="J40" t="s">
        <v>24</v>
      </c>
    </row>
    <row r="41" spans="1:10" x14ac:dyDescent="0.2">
      <c r="A41">
        <v>1040</v>
      </c>
      <c r="B41" s="1">
        <f t="shared" ca="1" si="0"/>
        <v>45023</v>
      </c>
      <c r="C41" t="s">
        <v>13</v>
      </c>
      <c r="D41" t="s">
        <v>17</v>
      </c>
      <c r="E41" t="s">
        <v>21</v>
      </c>
      <c r="F41" s="2">
        <f t="shared" ca="1" si="1"/>
        <v>2</v>
      </c>
      <c r="G41" s="3">
        <f t="shared" ca="1" si="2"/>
        <v>47</v>
      </c>
      <c r="H41" s="3">
        <f t="shared" ca="1" si="3"/>
        <v>94</v>
      </c>
      <c r="I41" t="s">
        <v>23</v>
      </c>
      <c r="J41" t="s">
        <v>25</v>
      </c>
    </row>
    <row r="42" spans="1:10" x14ac:dyDescent="0.2">
      <c r="A42">
        <v>1041</v>
      </c>
      <c r="B42" s="1">
        <f t="shared" ca="1" si="0"/>
        <v>45199</v>
      </c>
      <c r="C42" t="s">
        <v>10</v>
      </c>
      <c r="D42" t="s">
        <v>14</v>
      </c>
      <c r="E42" t="s">
        <v>18</v>
      </c>
      <c r="F42" s="2">
        <f t="shared" ca="1" si="1"/>
        <v>16</v>
      </c>
      <c r="G42" s="3">
        <f t="shared" ca="1" si="2"/>
        <v>86</v>
      </c>
      <c r="H42" s="3">
        <f t="shared" ca="1" si="3"/>
        <v>1376</v>
      </c>
      <c r="I42" t="s">
        <v>22</v>
      </c>
      <c r="J42" t="s">
        <v>24</v>
      </c>
    </row>
    <row r="43" spans="1:10" x14ac:dyDescent="0.2">
      <c r="A43">
        <v>1042</v>
      </c>
      <c r="B43" s="1">
        <f t="shared" ca="1" si="0"/>
        <v>45190</v>
      </c>
      <c r="C43" t="s">
        <v>11</v>
      </c>
      <c r="D43" t="s">
        <v>15</v>
      </c>
      <c r="E43" t="s">
        <v>19</v>
      </c>
      <c r="F43" s="2">
        <f t="shared" ca="1" si="1"/>
        <v>16</v>
      </c>
      <c r="G43" s="3">
        <f t="shared" ca="1" si="2"/>
        <v>66</v>
      </c>
      <c r="H43" s="3">
        <f t="shared" ca="1" si="3"/>
        <v>1056</v>
      </c>
      <c r="I43" t="s">
        <v>23</v>
      </c>
      <c r="J43" t="s">
        <v>25</v>
      </c>
    </row>
    <row r="44" spans="1:10" x14ac:dyDescent="0.2">
      <c r="A44">
        <v>1043</v>
      </c>
      <c r="B44" s="1">
        <f t="shared" ca="1" si="0"/>
        <v>45082</v>
      </c>
      <c r="C44" t="s">
        <v>12</v>
      </c>
      <c r="D44" t="s">
        <v>16</v>
      </c>
      <c r="E44" t="s">
        <v>20</v>
      </c>
      <c r="F44" s="2">
        <f t="shared" ca="1" si="1"/>
        <v>15</v>
      </c>
      <c r="G44" s="3">
        <f t="shared" ca="1" si="2"/>
        <v>94</v>
      </c>
      <c r="H44" s="3">
        <f t="shared" ca="1" si="3"/>
        <v>1410</v>
      </c>
      <c r="I44" t="s">
        <v>22</v>
      </c>
      <c r="J44" t="s">
        <v>24</v>
      </c>
    </row>
    <row r="45" spans="1:10" x14ac:dyDescent="0.2">
      <c r="A45">
        <v>1044</v>
      </c>
      <c r="B45" s="1">
        <f t="shared" ca="1" si="0"/>
        <v>45591</v>
      </c>
      <c r="C45" t="s">
        <v>13</v>
      </c>
      <c r="D45" t="s">
        <v>17</v>
      </c>
      <c r="E45" t="s">
        <v>21</v>
      </c>
      <c r="F45" s="2">
        <f t="shared" ca="1" si="1"/>
        <v>9</v>
      </c>
      <c r="G45" s="3">
        <f t="shared" ca="1" si="2"/>
        <v>96</v>
      </c>
      <c r="H45" s="3">
        <f t="shared" ca="1" si="3"/>
        <v>864</v>
      </c>
      <c r="I45" t="s">
        <v>23</v>
      </c>
      <c r="J45" t="s">
        <v>25</v>
      </c>
    </row>
    <row r="46" spans="1:10" x14ac:dyDescent="0.2">
      <c r="A46">
        <v>1045</v>
      </c>
      <c r="B46" s="1">
        <f t="shared" ca="1" si="0"/>
        <v>45434</v>
      </c>
      <c r="C46" t="s">
        <v>10</v>
      </c>
      <c r="D46" t="s">
        <v>14</v>
      </c>
      <c r="E46" t="s">
        <v>18</v>
      </c>
      <c r="F46" s="2">
        <f t="shared" ca="1" si="1"/>
        <v>20</v>
      </c>
      <c r="G46" s="3">
        <f t="shared" ca="1" si="2"/>
        <v>13</v>
      </c>
      <c r="H46" s="3">
        <f t="shared" ca="1" si="3"/>
        <v>260</v>
      </c>
      <c r="I46" t="s">
        <v>22</v>
      </c>
      <c r="J46" t="s">
        <v>24</v>
      </c>
    </row>
    <row r="47" spans="1:10" x14ac:dyDescent="0.2">
      <c r="A47">
        <v>1046</v>
      </c>
      <c r="B47" s="1">
        <f t="shared" ca="1" si="0"/>
        <v>45072</v>
      </c>
      <c r="C47" t="s">
        <v>11</v>
      </c>
      <c r="D47" t="s">
        <v>15</v>
      </c>
      <c r="E47" t="s">
        <v>19</v>
      </c>
      <c r="F47" s="2">
        <f t="shared" ca="1" si="1"/>
        <v>3</v>
      </c>
      <c r="G47" s="3">
        <f t="shared" ca="1" si="2"/>
        <v>35</v>
      </c>
      <c r="H47" s="3">
        <f t="shared" ca="1" si="3"/>
        <v>105</v>
      </c>
      <c r="I47" t="s">
        <v>23</v>
      </c>
      <c r="J47" t="s">
        <v>25</v>
      </c>
    </row>
    <row r="48" spans="1:10" x14ac:dyDescent="0.2">
      <c r="A48">
        <v>1047</v>
      </c>
      <c r="B48" s="1">
        <f t="shared" ca="1" si="0"/>
        <v>45105</v>
      </c>
      <c r="C48" t="s">
        <v>12</v>
      </c>
      <c r="D48" t="s">
        <v>16</v>
      </c>
      <c r="E48" t="s">
        <v>20</v>
      </c>
      <c r="F48" s="2">
        <f t="shared" ca="1" si="1"/>
        <v>1</v>
      </c>
      <c r="G48" s="3">
        <f t="shared" ca="1" si="2"/>
        <v>67</v>
      </c>
      <c r="H48" s="3">
        <f t="shared" ca="1" si="3"/>
        <v>67</v>
      </c>
      <c r="I48" t="s">
        <v>22</v>
      </c>
      <c r="J48" t="s">
        <v>24</v>
      </c>
    </row>
    <row r="49" spans="1:10" x14ac:dyDescent="0.2">
      <c r="A49">
        <v>1048</v>
      </c>
      <c r="B49" s="1">
        <f t="shared" ca="1" si="0"/>
        <v>44987</v>
      </c>
      <c r="C49" t="s">
        <v>13</v>
      </c>
      <c r="D49" t="s">
        <v>17</v>
      </c>
      <c r="E49" t="s">
        <v>21</v>
      </c>
      <c r="F49" s="2">
        <f t="shared" ca="1" si="1"/>
        <v>10</v>
      </c>
      <c r="G49" s="3">
        <f t="shared" ca="1" si="2"/>
        <v>97</v>
      </c>
      <c r="H49" s="3">
        <f t="shared" ca="1" si="3"/>
        <v>970</v>
      </c>
      <c r="I49" t="s">
        <v>23</v>
      </c>
      <c r="J49" t="s">
        <v>25</v>
      </c>
    </row>
    <row r="50" spans="1:10" x14ac:dyDescent="0.2">
      <c r="A50">
        <v>1049</v>
      </c>
      <c r="B50" s="1">
        <f t="shared" ca="1" si="0"/>
        <v>45490</v>
      </c>
      <c r="C50" t="s">
        <v>10</v>
      </c>
      <c r="D50" t="s">
        <v>14</v>
      </c>
      <c r="E50" t="s">
        <v>18</v>
      </c>
      <c r="F50" s="2">
        <f t="shared" ca="1" si="1"/>
        <v>11</v>
      </c>
      <c r="G50" s="3">
        <f t="shared" ca="1" si="2"/>
        <v>48</v>
      </c>
      <c r="H50" s="3">
        <f t="shared" ca="1" si="3"/>
        <v>528</v>
      </c>
      <c r="I50" t="s">
        <v>22</v>
      </c>
      <c r="J50" t="s">
        <v>24</v>
      </c>
    </row>
    <row r="51" spans="1:10" x14ac:dyDescent="0.2">
      <c r="A51">
        <v>1050</v>
      </c>
      <c r="B51" s="1">
        <f t="shared" ca="1" si="0"/>
        <v>45245</v>
      </c>
      <c r="C51" t="s">
        <v>11</v>
      </c>
      <c r="D51" t="s">
        <v>15</v>
      </c>
      <c r="E51" t="s">
        <v>19</v>
      </c>
      <c r="F51" s="2">
        <f t="shared" ca="1" si="1"/>
        <v>10</v>
      </c>
      <c r="G51" s="3">
        <f t="shared" ca="1" si="2"/>
        <v>99</v>
      </c>
      <c r="H51" s="3">
        <f t="shared" ca="1" si="3"/>
        <v>990</v>
      </c>
      <c r="I51" t="s">
        <v>23</v>
      </c>
      <c r="J51" t="s">
        <v>25</v>
      </c>
    </row>
    <row r="52" spans="1:10" x14ac:dyDescent="0.2">
      <c r="A52">
        <v>1051</v>
      </c>
      <c r="B52" s="1">
        <f t="shared" ca="1" si="0"/>
        <v>45057</v>
      </c>
      <c r="C52" t="s">
        <v>12</v>
      </c>
      <c r="D52" t="s">
        <v>16</v>
      </c>
      <c r="E52" t="s">
        <v>20</v>
      </c>
      <c r="F52" s="2">
        <f t="shared" ca="1" si="1"/>
        <v>1</v>
      </c>
      <c r="G52" s="3">
        <f t="shared" ca="1" si="2"/>
        <v>29</v>
      </c>
      <c r="H52" s="3">
        <f t="shared" ca="1" si="3"/>
        <v>29</v>
      </c>
      <c r="I52" t="s">
        <v>22</v>
      </c>
      <c r="J52" t="s">
        <v>24</v>
      </c>
    </row>
    <row r="53" spans="1:10" x14ac:dyDescent="0.2">
      <c r="A53">
        <v>1052</v>
      </c>
      <c r="B53" s="1">
        <f t="shared" ca="1" si="0"/>
        <v>45443</v>
      </c>
      <c r="C53" t="s">
        <v>13</v>
      </c>
      <c r="D53" t="s">
        <v>17</v>
      </c>
      <c r="E53" t="s">
        <v>21</v>
      </c>
      <c r="F53" s="2">
        <f t="shared" ca="1" si="1"/>
        <v>11</v>
      </c>
      <c r="G53" s="3">
        <f t="shared" ca="1" si="2"/>
        <v>65</v>
      </c>
      <c r="H53" s="3">
        <f t="shared" ca="1" si="3"/>
        <v>715</v>
      </c>
      <c r="I53" t="s">
        <v>23</v>
      </c>
      <c r="J53" t="s">
        <v>25</v>
      </c>
    </row>
    <row r="54" spans="1:10" x14ac:dyDescent="0.2">
      <c r="A54">
        <v>1053</v>
      </c>
      <c r="B54" s="1">
        <f t="shared" ca="1" si="0"/>
        <v>45126</v>
      </c>
      <c r="C54" t="s">
        <v>10</v>
      </c>
      <c r="D54" t="s">
        <v>14</v>
      </c>
      <c r="E54" t="s">
        <v>18</v>
      </c>
      <c r="F54" s="2">
        <f t="shared" ca="1" si="1"/>
        <v>3</v>
      </c>
      <c r="G54" s="3">
        <f t="shared" ca="1" si="2"/>
        <v>11</v>
      </c>
      <c r="H54" s="3">
        <f t="shared" ca="1" si="3"/>
        <v>33</v>
      </c>
      <c r="I54" t="s">
        <v>22</v>
      </c>
      <c r="J54" t="s">
        <v>24</v>
      </c>
    </row>
    <row r="55" spans="1:10" x14ac:dyDescent="0.2">
      <c r="A55">
        <v>1054</v>
      </c>
      <c r="B55" s="1">
        <f t="shared" ca="1" si="0"/>
        <v>45451</v>
      </c>
      <c r="C55" t="s">
        <v>11</v>
      </c>
      <c r="D55" t="s">
        <v>15</v>
      </c>
      <c r="E55" t="s">
        <v>19</v>
      </c>
      <c r="F55" s="2">
        <f t="shared" ca="1" si="1"/>
        <v>16</v>
      </c>
      <c r="G55" s="3">
        <f t="shared" ca="1" si="2"/>
        <v>28</v>
      </c>
      <c r="H55" s="3">
        <f t="shared" ca="1" si="3"/>
        <v>448</v>
      </c>
      <c r="I55" t="s">
        <v>23</v>
      </c>
      <c r="J55" t="s">
        <v>25</v>
      </c>
    </row>
    <row r="56" spans="1:10" x14ac:dyDescent="0.2">
      <c r="A56">
        <v>1055</v>
      </c>
      <c r="B56" s="1">
        <f t="shared" ca="1" si="0"/>
        <v>44950</v>
      </c>
      <c r="C56" t="s">
        <v>12</v>
      </c>
      <c r="D56" t="s">
        <v>16</v>
      </c>
      <c r="E56" t="s">
        <v>20</v>
      </c>
      <c r="F56" s="2">
        <f t="shared" ca="1" si="1"/>
        <v>19</v>
      </c>
      <c r="G56" s="3">
        <f t="shared" ca="1" si="2"/>
        <v>82</v>
      </c>
      <c r="H56" s="3">
        <f t="shared" ca="1" si="3"/>
        <v>1558</v>
      </c>
      <c r="I56" t="s">
        <v>22</v>
      </c>
      <c r="J56" t="s">
        <v>24</v>
      </c>
    </row>
    <row r="57" spans="1:10" x14ac:dyDescent="0.2">
      <c r="A57">
        <v>1056</v>
      </c>
      <c r="B57" s="1">
        <f t="shared" ca="1" si="0"/>
        <v>45086</v>
      </c>
      <c r="C57" t="s">
        <v>13</v>
      </c>
      <c r="D57" t="s">
        <v>17</v>
      </c>
      <c r="E57" t="s">
        <v>21</v>
      </c>
      <c r="F57" s="2">
        <f t="shared" ca="1" si="1"/>
        <v>10</v>
      </c>
      <c r="G57" s="3">
        <f t="shared" ca="1" si="2"/>
        <v>62</v>
      </c>
      <c r="H57" s="3">
        <f t="shared" ca="1" si="3"/>
        <v>620</v>
      </c>
      <c r="I57" t="s">
        <v>23</v>
      </c>
      <c r="J57" t="s">
        <v>25</v>
      </c>
    </row>
    <row r="58" spans="1:10" x14ac:dyDescent="0.2">
      <c r="A58">
        <v>1057</v>
      </c>
      <c r="B58" s="1">
        <f t="shared" ca="1" si="0"/>
        <v>45346</v>
      </c>
      <c r="C58" t="s">
        <v>10</v>
      </c>
      <c r="D58" t="s">
        <v>14</v>
      </c>
      <c r="E58" t="s">
        <v>18</v>
      </c>
      <c r="F58" s="2">
        <f t="shared" ca="1" si="1"/>
        <v>6</v>
      </c>
      <c r="G58" s="3">
        <f t="shared" ca="1" si="2"/>
        <v>63</v>
      </c>
      <c r="H58" s="3">
        <f t="shared" ca="1" si="3"/>
        <v>378</v>
      </c>
      <c r="I58" t="s">
        <v>22</v>
      </c>
      <c r="J58" t="s">
        <v>24</v>
      </c>
    </row>
    <row r="59" spans="1:10" x14ac:dyDescent="0.2">
      <c r="A59">
        <v>1058</v>
      </c>
      <c r="B59" s="1">
        <f t="shared" ca="1" si="0"/>
        <v>45319</v>
      </c>
      <c r="C59" t="s">
        <v>11</v>
      </c>
      <c r="D59" t="s">
        <v>15</v>
      </c>
      <c r="E59" t="s">
        <v>19</v>
      </c>
      <c r="F59" s="2">
        <f t="shared" ca="1" si="1"/>
        <v>11</v>
      </c>
      <c r="G59" s="3">
        <f t="shared" ca="1" si="2"/>
        <v>91</v>
      </c>
      <c r="H59" s="3">
        <f t="shared" ca="1" si="3"/>
        <v>1001</v>
      </c>
      <c r="I59" t="s">
        <v>23</v>
      </c>
      <c r="J59" t="s">
        <v>25</v>
      </c>
    </row>
    <row r="60" spans="1:10" x14ac:dyDescent="0.2">
      <c r="A60">
        <v>1059</v>
      </c>
      <c r="B60" s="1">
        <f t="shared" ca="1" si="0"/>
        <v>45209</v>
      </c>
      <c r="C60" t="s">
        <v>12</v>
      </c>
      <c r="D60" t="s">
        <v>16</v>
      </c>
      <c r="E60" t="s">
        <v>20</v>
      </c>
      <c r="F60" s="2">
        <f t="shared" ca="1" si="1"/>
        <v>2</v>
      </c>
      <c r="G60" s="3">
        <f t="shared" ca="1" si="2"/>
        <v>14</v>
      </c>
      <c r="H60" s="3">
        <f t="shared" ca="1" si="3"/>
        <v>28</v>
      </c>
      <c r="I60" t="s">
        <v>22</v>
      </c>
      <c r="J60" t="s">
        <v>24</v>
      </c>
    </row>
    <row r="61" spans="1:10" x14ac:dyDescent="0.2">
      <c r="A61">
        <v>1060</v>
      </c>
      <c r="B61" s="1">
        <f t="shared" ca="1" si="0"/>
        <v>45153</v>
      </c>
      <c r="C61" t="s">
        <v>13</v>
      </c>
      <c r="D61" t="s">
        <v>17</v>
      </c>
      <c r="E61" t="s">
        <v>21</v>
      </c>
      <c r="F61" s="2">
        <f t="shared" ca="1" si="1"/>
        <v>17</v>
      </c>
      <c r="G61" s="3">
        <f t="shared" ca="1" si="2"/>
        <v>15</v>
      </c>
      <c r="H61" s="3">
        <f t="shared" ca="1" si="3"/>
        <v>255</v>
      </c>
      <c r="I61" t="s">
        <v>23</v>
      </c>
      <c r="J61" t="s">
        <v>25</v>
      </c>
    </row>
    <row r="62" spans="1:10" x14ac:dyDescent="0.2">
      <c r="A62">
        <v>1061</v>
      </c>
      <c r="B62" s="1">
        <f t="shared" ca="1" si="0"/>
        <v>45161</v>
      </c>
      <c r="C62" t="s">
        <v>10</v>
      </c>
      <c r="D62" t="s">
        <v>14</v>
      </c>
      <c r="E62" t="s">
        <v>18</v>
      </c>
      <c r="F62" s="2">
        <f t="shared" ca="1" si="1"/>
        <v>12</v>
      </c>
      <c r="G62" s="3">
        <f t="shared" ca="1" si="2"/>
        <v>27</v>
      </c>
      <c r="H62" s="3">
        <f t="shared" ca="1" si="3"/>
        <v>324</v>
      </c>
      <c r="I62" t="s">
        <v>22</v>
      </c>
      <c r="J62" t="s">
        <v>24</v>
      </c>
    </row>
    <row r="63" spans="1:10" x14ac:dyDescent="0.2">
      <c r="A63">
        <v>1062</v>
      </c>
      <c r="B63" s="1">
        <f t="shared" ca="1" si="0"/>
        <v>45441</v>
      </c>
      <c r="C63" t="s">
        <v>11</v>
      </c>
      <c r="D63" t="s">
        <v>15</v>
      </c>
      <c r="E63" t="s">
        <v>19</v>
      </c>
      <c r="F63" s="2">
        <f t="shared" ca="1" si="1"/>
        <v>18</v>
      </c>
      <c r="G63" s="3">
        <f t="shared" ca="1" si="2"/>
        <v>26</v>
      </c>
      <c r="H63" s="3">
        <f t="shared" ca="1" si="3"/>
        <v>468</v>
      </c>
      <c r="I63" t="s">
        <v>23</v>
      </c>
      <c r="J63" t="s">
        <v>25</v>
      </c>
    </row>
    <row r="64" spans="1:10" x14ac:dyDescent="0.2">
      <c r="A64">
        <v>1063</v>
      </c>
      <c r="B64" s="1">
        <f t="shared" ca="1" si="0"/>
        <v>45201</v>
      </c>
      <c r="C64" t="s">
        <v>12</v>
      </c>
      <c r="D64" t="s">
        <v>16</v>
      </c>
      <c r="E64" t="s">
        <v>20</v>
      </c>
      <c r="F64" s="2">
        <f t="shared" ca="1" si="1"/>
        <v>11</v>
      </c>
      <c r="G64" s="3">
        <f t="shared" ca="1" si="2"/>
        <v>99</v>
      </c>
      <c r="H64" s="3">
        <f t="shared" ca="1" si="3"/>
        <v>1089</v>
      </c>
      <c r="I64" t="s">
        <v>22</v>
      </c>
      <c r="J64" t="s">
        <v>24</v>
      </c>
    </row>
    <row r="65" spans="1:10" x14ac:dyDescent="0.2">
      <c r="A65">
        <v>1064</v>
      </c>
      <c r="B65" s="1">
        <f t="shared" ca="1" si="0"/>
        <v>45477</v>
      </c>
      <c r="C65" t="s">
        <v>13</v>
      </c>
      <c r="D65" t="s">
        <v>17</v>
      </c>
      <c r="E65" t="s">
        <v>21</v>
      </c>
      <c r="F65" s="2">
        <f t="shared" ca="1" si="1"/>
        <v>14</v>
      </c>
      <c r="G65" s="3">
        <f t="shared" ca="1" si="2"/>
        <v>15</v>
      </c>
      <c r="H65" s="3">
        <f t="shared" ca="1" si="3"/>
        <v>210</v>
      </c>
      <c r="I65" t="s">
        <v>23</v>
      </c>
      <c r="J65" t="s">
        <v>25</v>
      </c>
    </row>
    <row r="66" spans="1:10" x14ac:dyDescent="0.2">
      <c r="A66">
        <v>1065</v>
      </c>
      <c r="B66" s="1">
        <f t="shared" ca="1" si="0"/>
        <v>45487</v>
      </c>
      <c r="C66" t="s">
        <v>10</v>
      </c>
      <c r="D66" t="s">
        <v>14</v>
      </c>
      <c r="E66" t="s">
        <v>18</v>
      </c>
      <c r="F66" s="2">
        <f t="shared" ca="1" si="1"/>
        <v>6</v>
      </c>
      <c r="G66" s="3">
        <f t="shared" ca="1" si="2"/>
        <v>13</v>
      </c>
      <c r="H66" s="3">
        <f t="shared" ca="1" si="3"/>
        <v>78</v>
      </c>
      <c r="I66" t="s">
        <v>22</v>
      </c>
      <c r="J66" t="s">
        <v>24</v>
      </c>
    </row>
    <row r="67" spans="1:10" x14ac:dyDescent="0.2">
      <c r="A67">
        <v>1066</v>
      </c>
      <c r="B67" s="1">
        <f t="shared" ref="B67:B101" ca="1" si="4">RANDBETWEEN(DATE(2023,1,1), DATE(2024,12,31))</f>
        <v>45397</v>
      </c>
      <c r="C67" t="s">
        <v>11</v>
      </c>
      <c r="D67" t="s">
        <v>15</v>
      </c>
      <c r="E67" t="s">
        <v>19</v>
      </c>
      <c r="F67" s="2">
        <f t="shared" ref="F67:F101" ca="1" si="5">RANDBETWEEN(1,20)</f>
        <v>9</v>
      </c>
      <c r="G67" s="3">
        <f t="shared" ref="G67:G101" ca="1" si="6">RANDBETWEEN(10,100)</f>
        <v>66</v>
      </c>
      <c r="H67" s="3">
        <f t="shared" ref="H67:H101" ca="1" si="7">F67 * G67</f>
        <v>594</v>
      </c>
      <c r="I67" t="s">
        <v>23</v>
      </c>
      <c r="J67" t="s">
        <v>25</v>
      </c>
    </row>
    <row r="68" spans="1:10" x14ac:dyDescent="0.2">
      <c r="A68">
        <v>1067</v>
      </c>
      <c r="B68" s="1">
        <f t="shared" ca="1" si="4"/>
        <v>44958</v>
      </c>
      <c r="C68" t="s">
        <v>12</v>
      </c>
      <c r="D68" t="s">
        <v>16</v>
      </c>
      <c r="E68" t="s">
        <v>20</v>
      </c>
      <c r="F68" s="2">
        <f t="shared" ca="1" si="5"/>
        <v>13</v>
      </c>
      <c r="G68" s="3">
        <f t="shared" ca="1" si="6"/>
        <v>74</v>
      </c>
      <c r="H68" s="3">
        <f t="shared" ca="1" si="7"/>
        <v>962</v>
      </c>
      <c r="I68" t="s">
        <v>22</v>
      </c>
      <c r="J68" t="s">
        <v>24</v>
      </c>
    </row>
    <row r="69" spans="1:10" x14ac:dyDescent="0.2">
      <c r="A69">
        <v>1068</v>
      </c>
      <c r="B69" s="1">
        <f t="shared" ca="1" si="4"/>
        <v>45213</v>
      </c>
      <c r="C69" t="s">
        <v>13</v>
      </c>
      <c r="D69" t="s">
        <v>17</v>
      </c>
      <c r="E69" t="s">
        <v>21</v>
      </c>
      <c r="F69" s="2">
        <f t="shared" ca="1" si="5"/>
        <v>2</v>
      </c>
      <c r="G69" s="3">
        <f t="shared" ca="1" si="6"/>
        <v>44</v>
      </c>
      <c r="H69" s="3">
        <f t="shared" ca="1" si="7"/>
        <v>88</v>
      </c>
      <c r="I69" t="s">
        <v>23</v>
      </c>
      <c r="J69" t="s">
        <v>25</v>
      </c>
    </row>
    <row r="70" spans="1:10" x14ac:dyDescent="0.2">
      <c r="A70">
        <v>1069</v>
      </c>
      <c r="B70" s="1">
        <f t="shared" ca="1" si="4"/>
        <v>45340</v>
      </c>
      <c r="C70" t="s">
        <v>10</v>
      </c>
      <c r="D70" t="s">
        <v>14</v>
      </c>
      <c r="E70" t="s">
        <v>18</v>
      </c>
      <c r="F70" s="2">
        <f t="shared" ca="1" si="5"/>
        <v>5</v>
      </c>
      <c r="G70" s="3">
        <f t="shared" ca="1" si="6"/>
        <v>81</v>
      </c>
      <c r="H70" s="3">
        <f t="shared" ca="1" si="7"/>
        <v>405</v>
      </c>
      <c r="I70" t="s">
        <v>22</v>
      </c>
      <c r="J70" t="s">
        <v>24</v>
      </c>
    </row>
    <row r="71" spans="1:10" x14ac:dyDescent="0.2">
      <c r="A71">
        <v>1070</v>
      </c>
      <c r="B71" s="1">
        <f t="shared" ca="1" si="4"/>
        <v>45327</v>
      </c>
      <c r="C71" t="s">
        <v>11</v>
      </c>
      <c r="D71" t="s">
        <v>15</v>
      </c>
      <c r="E71" t="s">
        <v>19</v>
      </c>
      <c r="F71" s="2">
        <f t="shared" ca="1" si="5"/>
        <v>20</v>
      </c>
      <c r="G71" s="3">
        <f t="shared" ca="1" si="6"/>
        <v>35</v>
      </c>
      <c r="H71" s="3">
        <f t="shared" ca="1" si="7"/>
        <v>700</v>
      </c>
      <c r="I71" t="s">
        <v>23</v>
      </c>
      <c r="J71" t="s">
        <v>25</v>
      </c>
    </row>
    <row r="72" spans="1:10" x14ac:dyDescent="0.2">
      <c r="A72">
        <v>1071</v>
      </c>
      <c r="B72" s="1">
        <f t="shared" ca="1" si="4"/>
        <v>45319</v>
      </c>
      <c r="C72" t="s">
        <v>12</v>
      </c>
      <c r="D72" t="s">
        <v>16</v>
      </c>
      <c r="E72" t="s">
        <v>20</v>
      </c>
      <c r="F72" s="2">
        <f t="shared" ca="1" si="5"/>
        <v>7</v>
      </c>
      <c r="G72" s="3">
        <f t="shared" ca="1" si="6"/>
        <v>67</v>
      </c>
      <c r="H72" s="3">
        <f t="shared" ca="1" si="7"/>
        <v>469</v>
      </c>
      <c r="I72" t="s">
        <v>22</v>
      </c>
      <c r="J72" t="s">
        <v>24</v>
      </c>
    </row>
    <row r="73" spans="1:10" x14ac:dyDescent="0.2">
      <c r="A73">
        <v>1072</v>
      </c>
      <c r="B73" s="1">
        <f t="shared" ca="1" si="4"/>
        <v>45486</v>
      </c>
      <c r="C73" t="s">
        <v>13</v>
      </c>
      <c r="D73" t="s">
        <v>17</v>
      </c>
      <c r="E73" t="s">
        <v>21</v>
      </c>
      <c r="F73" s="2">
        <f t="shared" ca="1" si="5"/>
        <v>15</v>
      </c>
      <c r="G73" s="3">
        <f t="shared" ca="1" si="6"/>
        <v>13</v>
      </c>
      <c r="H73" s="3">
        <f t="shared" ca="1" si="7"/>
        <v>195</v>
      </c>
      <c r="I73" t="s">
        <v>23</v>
      </c>
      <c r="J73" t="s">
        <v>25</v>
      </c>
    </row>
    <row r="74" spans="1:10" x14ac:dyDescent="0.2">
      <c r="A74">
        <v>1073</v>
      </c>
      <c r="B74" s="1">
        <f t="shared" ca="1" si="4"/>
        <v>45561</v>
      </c>
      <c r="C74" t="s">
        <v>10</v>
      </c>
      <c r="D74" t="s">
        <v>14</v>
      </c>
      <c r="E74" t="s">
        <v>18</v>
      </c>
      <c r="F74" s="2">
        <f t="shared" ca="1" si="5"/>
        <v>6</v>
      </c>
      <c r="G74" s="3">
        <f t="shared" ca="1" si="6"/>
        <v>83</v>
      </c>
      <c r="H74" s="3">
        <f t="shared" ca="1" si="7"/>
        <v>498</v>
      </c>
      <c r="I74" t="s">
        <v>22</v>
      </c>
      <c r="J74" t="s">
        <v>24</v>
      </c>
    </row>
    <row r="75" spans="1:10" x14ac:dyDescent="0.2">
      <c r="A75">
        <v>1074</v>
      </c>
      <c r="B75" s="1">
        <f t="shared" ca="1" si="4"/>
        <v>45511</v>
      </c>
      <c r="C75" t="s">
        <v>11</v>
      </c>
      <c r="D75" t="s">
        <v>15</v>
      </c>
      <c r="E75" t="s">
        <v>19</v>
      </c>
      <c r="F75" s="2">
        <f t="shared" ca="1" si="5"/>
        <v>6</v>
      </c>
      <c r="G75" s="3">
        <f t="shared" ca="1" si="6"/>
        <v>85</v>
      </c>
      <c r="H75" s="3">
        <f t="shared" ca="1" si="7"/>
        <v>510</v>
      </c>
      <c r="I75" t="s">
        <v>23</v>
      </c>
      <c r="J75" t="s">
        <v>25</v>
      </c>
    </row>
    <row r="76" spans="1:10" x14ac:dyDescent="0.2">
      <c r="A76">
        <v>1075</v>
      </c>
      <c r="B76" s="1">
        <f t="shared" ca="1" si="4"/>
        <v>45196</v>
      </c>
      <c r="C76" t="s">
        <v>12</v>
      </c>
      <c r="D76" t="s">
        <v>16</v>
      </c>
      <c r="E76" t="s">
        <v>20</v>
      </c>
      <c r="F76" s="2">
        <f t="shared" ca="1" si="5"/>
        <v>4</v>
      </c>
      <c r="G76" s="3">
        <f t="shared" ca="1" si="6"/>
        <v>85</v>
      </c>
      <c r="H76" s="3">
        <f t="shared" ca="1" si="7"/>
        <v>340</v>
      </c>
      <c r="I76" t="s">
        <v>22</v>
      </c>
      <c r="J76" t="s">
        <v>24</v>
      </c>
    </row>
    <row r="77" spans="1:10" x14ac:dyDescent="0.2">
      <c r="A77">
        <v>1076</v>
      </c>
      <c r="B77" s="1">
        <f t="shared" ca="1" si="4"/>
        <v>44973</v>
      </c>
      <c r="C77" t="s">
        <v>13</v>
      </c>
      <c r="D77" t="s">
        <v>17</v>
      </c>
      <c r="E77" t="s">
        <v>21</v>
      </c>
      <c r="F77" s="2">
        <f t="shared" ca="1" si="5"/>
        <v>13</v>
      </c>
      <c r="G77" s="3">
        <f t="shared" ca="1" si="6"/>
        <v>65</v>
      </c>
      <c r="H77" s="3">
        <f t="shared" ca="1" si="7"/>
        <v>845</v>
      </c>
      <c r="I77" t="s">
        <v>23</v>
      </c>
      <c r="J77" t="s">
        <v>25</v>
      </c>
    </row>
    <row r="78" spans="1:10" x14ac:dyDescent="0.2">
      <c r="A78">
        <v>1077</v>
      </c>
      <c r="B78" s="1">
        <f t="shared" ca="1" si="4"/>
        <v>45167</v>
      </c>
      <c r="C78" t="s">
        <v>10</v>
      </c>
      <c r="D78" t="s">
        <v>14</v>
      </c>
      <c r="E78" t="s">
        <v>18</v>
      </c>
      <c r="F78" s="2">
        <f t="shared" ca="1" si="5"/>
        <v>13</v>
      </c>
      <c r="G78" s="3">
        <f t="shared" ca="1" si="6"/>
        <v>90</v>
      </c>
      <c r="H78" s="3">
        <f t="shared" ca="1" si="7"/>
        <v>1170</v>
      </c>
      <c r="I78" t="s">
        <v>22</v>
      </c>
      <c r="J78" t="s">
        <v>24</v>
      </c>
    </row>
    <row r="79" spans="1:10" x14ac:dyDescent="0.2">
      <c r="A79">
        <v>1078</v>
      </c>
      <c r="B79" s="1">
        <f t="shared" ca="1" si="4"/>
        <v>45544</v>
      </c>
      <c r="C79" t="s">
        <v>11</v>
      </c>
      <c r="D79" t="s">
        <v>15</v>
      </c>
      <c r="E79" t="s">
        <v>19</v>
      </c>
      <c r="F79" s="2">
        <f t="shared" ca="1" si="5"/>
        <v>7</v>
      </c>
      <c r="G79" s="3">
        <f t="shared" ca="1" si="6"/>
        <v>69</v>
      </c>
      <c r="H79" s="3">
        <f t="shared" ca="1" si="7"/>
        <v>483</v>
      </c>
      <c r="I79" t="s">
        <v>23</v>
      </c>
      <c r="J79" t="s">
        <v>25</v>
      </c>
    </row>
    <row r="80" spans="1:10" x14ac:dyDescent="0.2">
      <c r="A80">
        <v>1079</v>
      </c>
      <c r="B80" s="1">
        <f t="shared" ca="1" si="4"/>
        <v>45193</v>
      </c>
      <c r="C80" t="s">
        <v>12</v>
      </c>
      <c r="D80" t="s">
        <v>16</v>
      </c>
      <c r="E80" t="s">
        <v>20</v>
      </c>
      <c r="F80" s="2">
        <f t="shared" ca="1" si="5"/>
        <v>3</v>
      </c>
      <c r="G80" s="3">
        <f t="shared" ca="1" si="6"/>
        <v>55</v>
      </c>
      <c r="H80" s="3">
        <f t="shared" ca="1" si="7"/>
        <v>165</v>
      </c>
      <c r="I80" t="s">
        <v>22</v>
      </c>
      <c r="J80" t="s">
        <v>24</v>
      </c>
    </row>
    <row r="81" spans="1:10" x14ac:dyDescent="0.2">
      <c r="A81">
        <v>1080</v>
      </c>
      <c r="B81" s="1">
        <f t="shared" ca="1" si="4"/>
        <v>45003</v>
      </c>
      <c r="C81" t="s">
        <v>13</v>
      </c>
      <c r="D81" t="s">
        <v>17</v>
      </c>
      <c r="E81" t="s">
        <v>21</v>
      </c>
      <c r="F81" s="2">
        <f t="shared" ca="1" si="5"/>
        <v>8</v>
      </c>
      <c r="G81" s="3">
        <f t="shared" ca="1" si="6"/>
        <v>95</v>
      </c>
      <c r="H81" s="3">
        <f t="shared" ca="1" si="7"/>
        <v>760</v>
      </c>
      <c r="I81" t="s">
        <v>23</v>
      </c>
      <c r="J81" t="s">
        <v>25</v>
      </c>
    </row>
    <row r="82" spans="1:10" x14ac:dyDescent="0.2">
      <c r="A82">
        <v>1081</v>
      </c>
      <c r="B82" s="1">
        <f t="shared" ca="1" si="4"/>
        <v>45143</v>
      </c>
      <c r="C82" t="s">
        <v>10</v>
      </c>
      <c r="D82" t="s">
        <v>14</v>
      </c>
      <c r="E82" t="s">
        <v>18</v>
      </c>
      <c r="F82" s="2">
        <f t="shared" ca="1" si="5"/>
        <v>19</v>
      </c>
      <c r="G82" s="3">
        <f t="shared" ca="1" si="6"/>
        <v>47</v>
      </c>
      <c r="H82" s="3">
        <f t="shared" ca="1" si="7"/>
        <v>893</v>
      </c>
      <c r="I82" t="s">
        <v>22</v>
      </c>
      <c r="J82" t="s">
        <v>24</v>
      </c>
    </row>
    <row r="83" spans="1:10" x14ac:dyDescent="0.2">
      <c r="A83">
        <v>1082</v>
      </c>
      <c r="B83" s="1">
        <f t="shared" ca="1" si="4"/>
        <v>45069</v>
      </c>
      <c r="C83" t="s">
        <v>11</v>
      </c>
      <c r="D83" t="s">
        <v>15</v>
      </c>
      <c r="E83" t="s">
        <v>19</v>
      </c>
      <c r="F83" s="2">
        <f t="shared" ca="1" si="5"/>
        <v>3</v>
      </c>
      <c r="G83" s="3">
        <f t="shared" ca="1" si="6"/>
        <v>91</v>
      </c>
      <c r="H83" s="3">
        <f t="shared" ca="1" si="7"/>
        <v>273</v>
      </c>
      <c r="I83" t="s">
        <v>23</v>
      </c>
      <c r="J83" t="s">
        <v>25</v>
      </c>
    </row>
    <row r="84" spans="1:10" x14ac:dyDescent="0.2">
      <c r="A84">
        <v>1083</v>
      </c>
      <c r="B84" s="1">
        <f t="shared" ca="1" si="4"/>
        <v>45585</v>
      </c>
      <c r="C84" t="s">
        <v>12</v>
      </c>
      <c r="D84" t="s">
        <v>16</v>
      </c>
      <c r="E84" t="s">
        <v>20</v>
      </c>
      <c r="F84" s="2">
        <f t="shared" ca="1" si="5"/>
        <v>7</v>
      </c>
      <c r="G84" s="3">
        <f t="shared" ca="1" si="6"/>
        <v>92</v>
      </c>
      <c r="H84" s="3">
        <f t="shared" ca="1" si="7"/>
        <v>644</v>
      </c>
      <c r="I84" t="s">
        <v>22</v>
      </c>
      <c r="J84" t="s">
        <v>24</v>
      </c>
    </row>
    <row r="85" spans="1:10" x14ac:dyDescent="0.2">
      <c r="A85">
        <v>1084</v>
      </c>
      <c r="B85" s="1">
        <f t="shared" ca="1" si="4"/>
        <v>45631</v>
      </c>
      <c r="C85" t="s">
        <v>13</v>
      </c>
      <c r="D85" t="s">
        <v>17</v>
      </c>
      <c r="E85" t="s">
        <v>21</v>
      </c>
      <c r="F85" s="2">
        <f t="shared" ca="1" si="5"/>
        <v>8</v>
      </c>
      <c r="G85" s="3">
        <f t="shared" ca="1" si="6"/>
        <v>85</v>
      </c>
      <c r="H85" s="3">
        <f t="shared" ca="1" si="7"/>
        <v>680</v>
      </c>
      <c r="I85" t="s">
        <v>23</v>
      </c>
      <c r="J85" t="s">
        <v>25</v>
      </c>
    </row>
    <row r="86" spans="1:10" x14ac:dyDescent="0.2">
      <c r="A86">
        <v>1085</v>
      </c>
      <c r="B86" s="1">
        <f t="shared" ca="1" si="4"/>
        <v>45259</v>
      </c>
      <c r="C86" t="s">
        <v>10</v>
      </c>
      <c r="D86" t="s">
        <v>14</v>
      </c>
      <c r="E86" t="s">
        <v>18</v>
      </c>
      <c r="F86" s="2">
        <f t="shared" ca="1" si="5"/>
        <v>5</v>
      </c>
      <c r="G86" s="3">
        <f t="shared" ca="1" si="6"/>
        <v>60</v>
      </c>
      <c r="H86" s="3">
        <f t="shared" ca="1" si="7"/>
        <v>300</v>
      </c>
      <c r="I86" t="s">
        <v>22</v>
      </c>
      <c r="J86" t="s">
        <v>24</v>
      </c>
    </row>
    <row r="87" spans="1:10" x14ac:dyDescent="0.2">
      <c r="A87">
        <v>1086</v>
      </c>
      <c r="B87" s="1">
        <f t="shared" ca="1" si="4"/>
        <v>45011</v>
      </c>
      <c r="C87" t="s">
        <v>11</v>
      </c>
      <c r="D87" t="s">
        <v>15</v>
      </c>
      <c r="E87" t="s">
        <v>19</v>
      </c>
      <c r="F87" s="2">
        <f t="shared" ca="1" si="5"/>
        <v>16</v>
      </c>
      <c r="G87" s="3">
        <f t="shared" ca="1" si="6"/>
        <v>58</v>
      </c>
      <c r="H87" s="3">
        <f t="shared" ca="1" si="7"/>
        <v>928</v>
      </c>
      <c r="I87" t="s">
        <v>23</v>
      </c>
      <c r="J87" t="s">
        <v>25</v>
      </c>
    </row>
    <row r="88" spans="1:10" x14ac:dyDescent="0.2">
      <c r="A88">
        <v>1087</v>
      </c>
      <c r="B88" s="1">
        <f t="shared" ca="1" si="4"/>
        <v>44959</v>
      </c>
      <c r="C88" t="s">
        <v>12</v>
      </c>
      <c r="D88" t="s">
        <v>16</v>
      </c>
      <c r="E88" t="s">
        <v>20</v>
      </c>
      <c r="F88" s="2">
        <f t="shared" ca="1" si="5"/>
        <v>16</v>
      </c>
      <c r="G88" s="3">
        <f t="shared" ca="1" si="6"/>
        <v>49</v>
      </c>
      <c r="H88" s="3">
        <f t="shared" ca="1" si="7"/>
        <v>784</v>
      </c>
      <c r="I88" t="s">
        <v>22</v>
      </c>
      <c r="J88" t="s">
        <v>24</v>
      </c>
    </row>
    <row r="89" spans="1:10" x14ac:dyDescent="0.2">
      <c r="A89">
        <v>1088</v>
      </c>
      <c r="B89" s="1">
        <f t="shared" ca="1" si="4"/>
        <v>45262</v>
      </c>
      <c r="C89" t="s">
        <v>13</v>
      </c>
      <c r="D89" t="s">
        <v>17</v>
      </c>
      <c r="E89" t="s">
        <v>21</v>
      </c>
      <c r="F89" s="2">
        <f t="shared" ca="1" si="5"/>
        <v>11</v>
      </c>
      <c r="G89" s="3">
        <f t="shared" ca="1" si="6"/>
        <v>18</v>
      </c>
      <c r="H89" s="3">
        <f t="shared" ca="1" si="7"/>
        <v>198</v>
      </c>
      <c r="I89" t="s">
        <v>23</v>
      </c>
      <c r="J89" t="s">
        <v>25</v>
      </c>
    </row>
    <row r="90" spans="1:10" x14ac:dyDescent="0.2">
      <c r="A90">
        <v>1089</v>
      </c>
      <c r="B90" s="1">
        <f t="shared" ca="1" si="4"/>
        <v>45146</v>
      </c>
      <c r="C90" t="s">
        <v>10</v>
      </c>
      <c r="D90" t="s">
        <v>14</v>
      </c>
      <c r="E90" t="s">
        <v>18</v>
      </c>
      <c r="F90" s="2">
        <f t="shared" ca="1" si="5"/>
        <v>8</v>
      </c>
      <c r="G90" s="3">
        <f t="shared" ca="1" si="6"/>
        <v>92</v>
      </c>
      <c r="H90" s="3">
        <f t="shared" ca="1" si="7"/>
        <v>736</v>
      </c>
      <c r="I90" t="s">
        <v>22</v>
      </c>
      <c r="J90" t="s">
        <v>24</v>
      </c>
    </row>
    <row r="91" spans="1:10" x14ac:dyDescent="0.2">
      <c r="A91">
        <v>1090</v>
      </c>
      <c r="B91" s="1">
        <f t="shared" ca="1" si="4"/>
        <v>44948</v>
      </c>
      <c r="C91" t="s">
        <v>11</v>
      </c>
      <c r="D91" t="s">
        <v>15</v>
      </c>
      <c r="E91" t="s">
        <v>19</v>
      </c>
      <c r="F91" s="2">
        <f t="shared" ca="1" si="5"/>
        <v>10</v>
      </c>
      <c r="G91" s="3">
        <f t="shared" ca="1" si="6"/>
        <v>86</v>
      </c>
      <c r="H91" s="3">
        <f t="shared" ca="1" si="7"/>
        <v>860</v>
      </c>
      <c r="I91" t="s">
        <v>23</v>
      </c>
      <c r="J91" t="s">
        <v>25</v>
      </c>
    </row>
    <row r="92" spans="1:10" x14ac:dyDescent="0.2">
      <c r="A92">
        <v>1091</v>
      </c>
      <c r="B92" s="1">
        <f t="shared" ca="1" si="4"/>
        <v>45268</v>
      </c>
      <c r="C92" t="s">
        <v>12</v>
      </c>
      <c r="D92" t="s">
        <v>16</v>
      </c>
      <c r="E92" t="s">
        <v>20</v>
      </c>
      <c r="F92" s="2">
        <f t="shared" ca="1" si="5"/>
        <v>9</v>
      </c>
      <c r="G92" s="3">
        <f t="shared" ca="1" si="6"/>
        <v>64</v>
      </c>
      <c r="H92" s="3">
        <f t="shared" ca="1" si="7"/>
        <v>576</v>
      </c>
      <c r="I92" t="s">
        <v>22</v>
      </c>
      <c r="J92" t="s">
        <v>24</v>
      </c>
    </row>
    <row r="93" spans="1:10" x14ac:dyDescent="0.2">
      <c r="A93">
        <v>1092</v>
      </c>
      <c r="B93" s="1">
        <f t="shared" ca="1" si="4"/>
        <v>45318</v>
      </c>
      <c r="C93" t="s">
        <v>13</v>
      </c>
      <c r="D93" t="s">
        <v>17</v>
      </c>
      <c r="E93" t="s">
        <v>21</v>
      </c>
      <c r="F93" s="2">
        <f t="shared" ca="1" si="5"/>
        <v>14</v>
      </c>
      <c r="G93" s="3">
        <f t="shared" ca="1" si="6"/>
        <v>98</v>
      </c>
      <c r="H93" s="3">
        <f t="shared" ca="1" si="7"/>
        <v>1372</v>
      </c>
      <c r="I93" t="s">
        <v>23</v>
      </c>
      <c r="J93" t="s">
        <v>25</v>
      </c>
    </row>
    <row r="94" spans="1:10" x14ac:dyDescent="0.2">
      <c r="A94">
        <v>1093</v>
      </c>
      <c r="B94" s="1">
        <f t="shared" ca="1" si="4"/>
        <v>45126</v>
      </c>
      <c r="C94" t="s">
        <v>10</v>
      </c>
      <c r="D94" t="s">
        <v>14</v>
      </c>
      <c r="E94" t="s">
        <v>18</v>
      </c>
      <c r="F94" s="2">
        <f t="shared" ca="1" si="5"/>
        <v>16</v>
      </c>
      <c r="G94" s="3">
        <f t="shared" ca="1" si="6"/>
        <v>75</v>
      </c>
      <c r="H94" s="3">
        <f t="shared" ca="1" si="7"/>
        <v>1200</v>
      </c>
      <c r="I94" t="s">
        <v>22</v>
      </c>
      <c r="J94" t="s">
        <v>24</v>
      </c>
    </row>
    <row r="95" spans="1:10" x14ac:dyDescent="0.2">
      <c r="A95">
        <v>1094</v>
      </c>
      <c r="B95" s="1">
        <f t="shared" ca="1" si="4"/>
        <v>45541</v>
      </c>
      <c r="C95" t="s">
        <v>11</v>
      </c>
      <c r="D95" t="s">
        <v>15</v>
      </c>
      <c r="E95" t="s">
        <v>19</v>
      </c>
      <c r="F95" s="2">
        <f t="shared" ca="1" si="5"/>
        <v>9</v>
      </c>
      <c r="G95" s="3">
        <f t="shared" ca="1" si="6"/>
        <v>85</v>
      </c>
      <c r="H95" s="3">
        <f t="shared" ca="1" si="7"/>
        <v>765</v>
      </c>
      <c r="I95" t="s">
        <v>23</v>
      </c>
      <c r="J95" t="s">
        <v>25</v>
      </c>
    </row>
    <row r="96" spans="1:10" x14ac:dyDescent="0.2">
      <c r="A96">
        <v>1095</v>
      </c>
      <c r="B96" s="1">
        <f t="shared" ca="1" si="4"/>
        <v>45615</v>
      </c>
      <c r="C96" t="s">
        <v>12</v>
      </c>
      <c r="D96" t="s">
        <v>16</v>
      </c>
      <c r="E96" t="s">
        <v>20</v>
      </c>
      <c r="F96" s="2">
        <f t="shared" ca="1" si="5"/>
        <v>18</v>
      </c>
      <c r="G96" s="3">
        <f t="shared" ca="1" si="6"/>
        <v>21</v>
      </c>
      <c r="H96" s="3">
        <f t="shared" ca="1" si="7"/>
        <v>378</v>
      </c>
      <c r="I96" t="s">
        <v>22</v>
      </c>
      <c r="J96" t="s">
        <v>24</v>
      </c>
    </row>
    <row r="97" spans="1:10" x14ac:dyDescent="0.2">
      <c r="A97">
        <v>1096</v>
      </c>
      <c r="B97" s="1">
        <f t="shared" ca="1" si="4"/>
        <v>44944</v>
      </c>
      <c r="C97" t="s">
        <v>13</v>
      </c>
      <c r="D97" t="s">
        <v>17</v>
      </c>
      <c r="E97" t="s">
        <v>21</v>
      </c>
      <c r="F97" s="2">
        <f t="shared" ca="1" si="5"/>
        <v>5</v>
      </c>
      <c r="G97" s="3">
        <f t="shared" ca="1" si="6"/>
        <v>78</v>
      </c>
      <c r="H97" s="3">
        <f t="shared" ca="1" si="7"/>
        <v>390</v>
      </c>
      <c r="I97" t="s">
        <v>23</v>
      </c>
      <c r="J97" t="s">
        <v>25</v>
      </c>
    </row>
    <row r="98" spans="1:10" x14ac:dyDescent="0.2">
      <c r="A98">
        <v>1097</v>
      </c>
      <c r="B98" s="1">
        <f t="shared" ca="1" si="4"/>
        <v>44970</v>
      </c>
      <c r="C98" t="s">
        <v>10</v>
      </c>
      <c r="D98" t="s">
        <v>14</v>
      </c>
      <c r="E98" t="s">
        <v>18</v>
      </c>
      <c r="F98" s="2">
        <f t="shared" ca="1" si="5"/>
        <v>16</v>
      </c>
      <c r="G98" s="3">
        <f t="shared" ca="1" si="6"/>
        <v>32</v>
      </c>
      <c r="H98" s="3">
        <f t="shared" ca="1" si="7"/>
        <v>512</v>
      </c>
      <c r="I98" t="s">
        <v>22</v>
      </c>
      <c r="J98" t="s">
        <v>24</v>
      </c>
    </row>
    <row r="99" spans="1:10" x14ac:dyDescent="0.2">
      <c r="A99">
        <v>1098</v>
      </c>
      <c r="B99" s="1">
        <f t="shared" ca="1" si="4"/>
        <v>44941</v>
      </c>
      <c r="C99" t="s">
        <v>11</v>
      </c>
      <c r="D99" t="s">
        <v>15</v>
      </c>
      <c r="E99" t="s">
        <v>19</v>
      </c>
      <c r="F99" s="2">
        <f t="shared" ca="1" si="5"/>
        <v>12</v>
      </c>
      <c r="G99" s="3">
        <f t="shared" ca="1" si="6"/>
        <v>90</v>
      </c>
      <c r="H99" s="3">
        <f t="shared" ca="1" si="7"/>
        <v>1080</v>
      </c>
      <c r="I99" t="s">
        <v>23</v>
      </c>
      <c r="J99" t="s">
        <v>25</v>
      </c>
    </row>
    <row r="100" spans="1:10" x14ac:dyDescent="0.2">
      <c r="A100">
        <v>1099</v>
      </c>
      <c r="B100" s="1">
        <f t="shared" ca="1" si="4"/>
        <v>45622</v>
      </c>
      <c r="C100" t="s">
        <v>12</v>
      </c>
      <c r="D100" t="s">
        <v>16</v>
      </c>
      <c r="E100" t="s">
        <v>20</v>
      </c>
      <c r="F100" s="2">
        <f t="shared" ca="1" si="5"/>
        <v>9</v>
      </c>
      <c r="G100" s="3">
        <f t="shared" ca="1" si="6"/>
        <v>25</v>
      </c>
      <c r="H100" s="3">
        <f t="shared" ca="1" si="7"/>
        <v>225</v>
      </c>
      <c r="I100" t="s">
        <v>22</v>
      </c>
      <c r="J100" t="s">
        <v>24</v>
      </c>
    </row>
    <row r="101" spans="1:10" x14ac:dyDescent="0.2">
      <c r="A101">
        <v>1100</v>
      </c>
      <c r="B101" s="1">
        <f t="shared" ca="1" si="4"/>
        <v>45248</v>
      </c>
      <c r="C101" t="s">
        <v>13</v>
      </c>
      <c r="D101" t="s">
        <v>17</v>
      </c>
      <c r="E101" t="s">
        <v>21</v>
      </c>
      <c r="F101" s="2">
        <f t="shared" ca="1" si="5"/>
        <v>15</v>
      </c>
      <c r="G101" s="3">
        <f t="shared" ca="1" si="6"/>
        <v>51</v>
      </c>
      <c r="H101" s="3">
        <f t="shared" ca="1" si="7"/>
        <v>765</v>
      </c>
      <c r="I101" t="s">
        <v>23</v>
      </c>
      <c r="J101" t="s">
        <v>25</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3DA77-F9BA-244B-A688-03AD02F65FA8}">
  <dimension ref="A3:D16"/>
  <sheetViews>
    <sheetView zoomScale="125" workbookViewId="0">
      <selection activeCell="G6" sqref="G6"/>
    </sheetView>
  </sheetViews>
  <sheetFormatPr baseColWidth="10" defaultRowHeight="16" x14ac:dyDescent="0.2"/>
  <cols>
    <col min="1" max="1" width="16.33203125" bestFit="1" customWidth="1"/>
    <col min="3" max="3" width="13" bestFit="1" customWidth="1"/>
    <col min="4" max="4" width="16.33203125" bestFit="1" customWidth="1"/>
  </cols>
  <sheetData>
    <row r="3" spans="1:4" x14ac:dyDescent="0.2">
      <c r="A3" t="s">
        <v>40</v>
      </c>
      <c r="C3" s="4" t="s">
        <v>42</v>
      </c>
      <c r="D3" t="s">
        <v>40</v>
      </c>
    </row>
    <row r="4" spans="1:4" x14ac:dyDescent="0.2">
      <c r="A4" s="3">
        <v>58909</v>
      </c>
      <c r="C4" s="6" t="s">
        <v>47</v>
      </c>
      <c r="D4" s="3">
        <v>2331</v>
      </c>
    </row>
    <row r="5" spans="1:4" x14ac:dyDescent="0.2">
      <c r="C5" s="6" t="s">
        <v>48</v>
      </c>
      <c r="D5" s="3">
        <v>3072</v>
      </c>
    </row>
    <row r="6" spans="1:4" x14ac:dyDescent="0.2">
      <c r="C6" s="6" t="s">
        <v>49</v>
      </c>
      <c r="D6" s="3">
        <v>8408</v>
      </c>
    </row>
    <row r="7" spans="1:4" x14ac:dyDescent="0.2">
      <c r="C7" s="6" t="s">
        <v>50</v>
      </c>
      <c r="D7" s="3">
        <v>3742</v>
      </c>
    </row>
    <row r="8" spans="1:4" x14ac:dyDescent="0.2">
      <c r="C8" s="6" t="s">
        <v>46</v>
      </c>
      <c r="D8" s="3">
        <v>4430</v>
      </c>
    </row>
    <row r="9" spans="1:4" x14ac:dyDescent="0.2">
      <c r="C9" s="6" t="s">
        <v>51</v>
      </c>
      <c r="D9" s="3">
        <v>3968</v>
      </c>
    </row>
    <row r="10" spans="1:4" x14ac:dyDescent="0.2">
      <c r="C10" s="6" t="s">
        <v>52</v>
      </c>
      <c r="D10" s="3">
        <v>6104</v>
      </c>
    </row>
    <row r="11" spans="1:4" x14ac:dyDescent="0.2">
      <c r="C11" s="6" t="s">
        <v>53</v>
      </c>
      <c r="D11" s="3">
        <v>2927</v>
      </c>
    </row>
    <row r="12" spans="1:4" x14ac:dyDescent="0.2">
      <c r="C12" s="6" t="s">
        <v>54</v>
      </c>
      <c r="D12" s="3">
        <v>4228</v>
      </c>
    </row>
    <row r="13" spans="1:4" x14ac:dyDescent="0.2">
      <c r="C13" s="6" t="s">
        <v>55</v>
      </c>
      <c r="D13" s="3">
        <v>8101</v>
      </c>
    </row>
    <row r="14" spans="1:4" x14ac:dyDescent="0.2">
      <c r="C14" s="6" t="s">
        <v>56</v>
      </c>
      <c r="D14" s="3">
        <v>4178</v>
      </c>
    </row>
    <row r="15" spans="1:4" x14ac:dyDescent="0.2">
      <c r="C15" s="6" t="s">
        <v>57</v>
      </c>
      <c r="D15" s="3">
        <v>7420</v>
      </c>
    </row>
    <row r="16" spans="1:4" x14ac:dyDescent="0.2">
      <c r="C16" s="6" t="s">
        <v>43</v>
      </c>
      <c r="D16" s="3">
        <v>58909</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PT_Orders</vt:lpstr>
      <vt:lpstr>PT_CategorySales</vt:lpstr>
      <vt:lpstr>PT_TopProducts</vt:lpstr>
      <vt:lpstr>PT_RegionSales</vt:lpstr>
      <vt:lpstr>PT_AOV</vt:lpstr>
      <vt:lpstr>KPI_Dashboard</vt:lpstr>
      <vt:lpstr>PT_ReturnRate</vt:lpstr>
      <vt:lpstr>Sheet1</vt:lpstr>
      <vt:lpstr>PT_Revenue</vt:lpstr>
      <vt:lpstr>KPI_Notes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UG-Rikabi, Yasmin</dc:creator>
  <cp:lastModifiedBy>UG-Rikabi, Yasmin</cp:lastModifiedBy>
  <dcterms:created xsi:type="dcterms:W3CDTF">2025-07-24T15:12:14Z</dcterms:created>
  <dcterms:modified xsi:type="dcterms:W3CDTF">2025-08-06T13:25:32Z</dcterms:modified>
</cp:coreProperties>
</file>