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niilan-my.sharepoint.com/personal/minamiyama_nii_ac_jp/Documents/デスクトップ/"/>
    </mc:Choice>
  </mc:AlternateContent>
  <xr:revisionPtr revIDLastSave="1290" documentId="8_{F5F80B86-8DEE-4CA2-ACC9-ACFD88049AF6}" xr6:coauthVersionLast="47" xr6:coauthVersionMax="47" xr10:uidLastSave="{E8E66570-C687-4D6F-828C-15B837F6D279}"/>
  <bookViews>
    <workbookView xWindow="-110" yWindow="-110" windowWidth="19420" windowHeight="10300" activeTab="1" xr2:uid="{00000000-000D-0000-FFFF-FFFF00000000}"/>
  </bookViews>
  <sheets>
    <sheet name="Legend" sheetId="68" r:id="rId1"/>
    <sheet name="Results" sheetId="67" r:id="rId2"/>
    <sheet name="Awareness" sheetId="70" r:id="rId3"/>
    <sheet name="DataPolicy" sheetId="71" r:id="rId4"/>
    <sheet name="Budget" sheetId="72" r:id="rId5"/>
    <sheet name="Services" sheetId="73" r:id="rId6"/>
    <sheet name="UserNeeds" sheetId="74" r:id="rId7"/>
    <sheet name="ITInfrastructure" sheetId="75" r:id="rId8"/>
    <sheet name="Codebook" sheetId="7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67" l="1"/>
  <c r="D3" i="75"/>
  <c r="D2" i="75"/>
  <c r="D4" i="74"/>
  <c r="D3" i="74"/>
  <c r="D2" i="74"/>
  <c r="D3" i="73"/>
  <c r="D2" i="73"/>
  <c r="D2" i="72"/>
  <c r="B4" i="67" s="1"/>
  <c r="D4" i="71"/>
  <c r="D3" i="71"/>
  <c r="D2" i="71"/>
  <c r="D2" i="70"/>
  <c r="E2" i="70" s="1"/>
  <c r="D6" i="70"/>
  <c r="D5" i="70"/>
  <c r="D4" i="70"/>
  <c r="D3" i="70"/>
  <c r="E2" i="75" l="1"/>
  <c r="B7" i="67" s="1"/>
  <c r="E2" i="74"/>
  <c r="E2" i="73"/>
  <c r="B5" i="67" s="1"/>
  <c r="E2" i="71"/>
  <c r="B3" i="67" s="1"/>
  <c r="B2" i="67"/>
</calcChain>
</file>

<file path=xl/sharedStrings.xml><?xml version="1.0" encoding="utf-8"?>
<sst xmlns="http://schemas.openxmlformats.org/spreadsheetml/2006/main" count="221" uniqueCount="163">
  <si>
    <t>Mean</t>
    <phoneticPr fontId="2"/>
  </si>
  <si>
    <t>Example University</t>
    <phoneticPr fontId="2"/>
  </si>
  <si>
    <t>Awareness</t>
    <phoneticPr fontId="1"/>
  </si>
  <si>
    <t>Dimension</t>
    <phoneticPr fontId="1"/>
  </si>
  <si>
    <t>Data policy</t>
    <phoneticPr fontId="2"/>
  </si>
  <si>
    <t>Budget</t>
    <phoneticPr fontId="1"/>
  </si>
  <si>
    <t>Services</t>
    <phoneticPr fontId="1"/>
  </si>
  <si>
    <t>User needs</t>
    <phoneticPr fontId="1"/>
  </si>
  <si>
    <t>IT Infrastructure</t>
    <phoneticPr fontId="2"/>
  </si>
  <si>
    <t>No</t>
    <phoneticPr fontId="2"/>
  </si>
  <si>
    <t>質問</t>
    <rPh sb="0" eb="2">
      <t>シツモン</t>
    </rPh>
    <phoneticPr fontId="2"/>
  </si>
  <si>
    <t>その他</t>
    <rPh sb="2" eb="3">
      <t>タ</t>
    </rPh>
    <phoneticPr fontId="2"/>
  </si>
  <si>
    <t>図書館</t>
    <rPh sb="0" eb="3">
      <t>トショカン</t>
    </rPh>
    <phoneticPr fontId="2"/>
  </si>
  <si>
    <t>情報系センター</t>
    <rPh sb="0" eb="3">
      <t>ジョウホウケイ</t>
    </rPh>
    <phoneticPr fontId="2"/>
  </si>
  <si>
    <t>研究推進・協力系部門</t>
    <rPh sb="0" eb="4">
      <t>ケンキュウスイシン</t>
    </rPh>
    <rPh sb="5" eb="8">
      <t>キョウリョクケイ</t>
    </rPh>
    <rPh sb="8" eb="10">
      <t>ブモン</t>
    </rPh>
    <phoneticPr fontId="2"/>
  </si>
  <si>
    <t>知財系部門</t>
    <rPh sb="0" eb="3">
      <t>チザイケイ</t>
    </rPh>
    <rPh sb="3" eb="5">
      <t>ブモン</t>
    </rPh>
    <phoneticPr fontId="2"/>
  </si>
  <si>
    <t>機関の執行部等</t>
    <rPh sb="0" eb="2">
      <t>キカン</t>
    </rPh>
    <rPh sb="3" eb="6">
      <t>シッコウブ</t>
    </rPh>
    <rPh sb="6" eb="7">
      <t>トウ</t>
    </rPh>
    <phoneticPr fontId="2"/>
  </si>
  <si>
    <t>選択肢（ドロップダウンリストから選択）</t>
    <rPh sb="0" eb="3">
      <t>センタクシ</t>
    </rPh>
    <rPh sb="16" eb="18">
      <t>センタク</t>
    </rPh>
    <phoneticPr fontId="2"/>
  </si>
  <si>
    <t>判定</t>
    <rPh sb="0" eb="2">
      <t>ハンテイ</t>
    </rPh>
    <phoneticPr fontId="2"/>
  </si>
  <si>
    <t>貴機関では、機関全体での研究データ管理体制構築に向けた何らかの取り組みが始まっていますか。</t>
    <phoneticPr fontId="2"/>
  </si>
  <si>
    <t>必要性は認識しているが、具体的な動きはない</t>
    <rPh sb="0" eb="3">
      <t>ヒツヨウセイ</t>
    </rPh>
    <rPh sb="4" eb="6">
      <t>ニンシキ</t>
    </rPh>
    <phoneticPr fontId="8"/>
  </si>
  <si>
    <t>一部の部局で議論・実施されている</t>
  </si>
  <si>
    <t>わからない</t>
    <phoneticPr fontId="8"/>
  </si>
  <si>
    <t>わからない</t>
  </si>
  <si>
    <t>わからない</t>
    <phoneticPr fontId="2"/>
  </si>
  <si>
    <t>A1</t>
    <phoneticPr fontId="2"/>
  </si>
  <si>
    <t>A2</t>
    <phoneticPr fontId="2"/>
  </si>
  <si>
    <t>貴機関では、研究データ管理に関する何らかのデータポリシーは定められていますか。</t>
    <phoneticPr fontId="2"/>
  </si>
  <si>
    <t>ポリシーは策定されておらず、検討も行われていない</t>
    <phoneticPr fontId="2"/>
  </si>
  <si>
    <t>一部の部局で策定済みまたは検討中である</t>
    <phoneticPr fontId="2"/>
  </si>
  <si>
    <t>機関としてのポリシーを策定した</t>
  </si>
  <si>
    <t>機関としてのポリシーを策定した</t>
    <phoneticPr fontId="2"/>
  </si>
  <si>
    <t>機関全体でのポリシーを委員会、ワーキンググループ等で検討中である</t>
    <phoneticPr fontId="2"/>
  </si>
  <si>
    <t>貴機関では、研究データ管理の実施手順は明文化されていますか。</t>
    <rPh sb="0" eb="1">
      <t>キ</t>
    </rPh>
    <rPh sb="1" eb="3">
      <t>キカン</t>
    </rPh>
    <phoneticPr fontId="2"/>
  </si>
  <si>
    <t>実施手順は定められていない</t>
    <rPh sb="0" eb="4">
      <t>ジッシテジュン</t>
    </rPh>
    <rPh sb="5" eb="6">
      <t>サダ</t>
    </rPh>
    <phoneticPr fontId="8"/>
  </si>
  <si>
    <t>一部の部局で明文化されている</t>
    <rPh sb="0" eb="2">
      <t>イチブ</t>
    </rPh>
    <rPh sb="3" eb="5">
      <t>ブキョク</t>
    </rPh>
    <rPh sb="6" eb="9">
      <t>メイブンカ</t>
    </rPh>
    <phoneticPr fontId="8"/>
  </si>
  <si>
    <t>機関全体で実施手順を検討中である</t>
    <rPh sb="0" eb="4">
      <t>キカンゼンタイ</t>
    </rPh>
    <rPh sb="5" eb="9">
      <t>ジッシテジュン</t>
    </rPh>
    <rPh sb="10" eb="13">
      <t>ケントウチュウ</t>
    </rPh>
    <phoneticPr fontId="8"/>
  </si>
  <si>
    <t>機関としてのポリシーに沿った実施手順を明文化した</t>
  </si>
  <si>
    <t>共有されていない</t>
    <rPh sb="0" eb="2">
      <t>キョウユウ</t>
    </rPh>
    <phoneticPr fontId="2"/>
  </si>
  <si>
    <t>必要に応じて、関係部署間で達成目標、実施状況を共有している</t>
    <rPh sb="0" eb="2">
      <t>ヒツヨウ</t>
    </rPh>
    <rPh sb="3" eb="4">
      <t>オウ</t>
    </rPh>
    <rPh sb="7" eb="11">
      <t>カンケイブショ</t>
    </rPh>
    <rPh sb="11" eb="12">
      <t>カン</t>
    </rPh>
    <rPh sb="13" eb="17">
      <t>タッセイモクヒョウ</t>
    </rPh>
    <rPh sb="18" eb="22">
      <t>ジッシジョウキョウ</t>
    </rPh>
    <rPh sb="23" eb="25">
      <t>キョウユウ</t>
    </rPh>
    <phoneticPr fontId="2"/>
  </si>
  <si>
    <t>部署ごとの達成目標、実施状況を共有するミーティングが設定されている</t>
    <rPh sb="0" eb="2">
      <t>ブショ</t>
    </rPh>
    <rPh sb="5" eb="9">
      <t>タッセイモクヒョウ</t>
    </rPh>
    <rPh sb="10" eb="14">
      <t>ジッシジョウキョウ</t>
    </rPh>
    <rPh sb="15" eb="17">
      <t>キョウユウ</t>
    </rPh>
    <rPh sb="26" eb="28">
      <t>セッテイ</t>
    </rPh>
    <phoneticPr fontId="2"/>
  </si>
  <si>
    <t>貴機関では、部署ごとのデータポリシー達成目標、実施状況をどのように共有されていますか。</t>
    <rPh sb="0" eb="1">
      <t>キ</t>
    </rPh>
    <rPh sb="1" eb="3">
      <t>キカン</t>
    </rPh>
    <rPh sb="6" eb="8">
      <t>ブショ</t>
    </rPh>
    <rPh sb="18" eb="20">
      <t>タッセイ</t>
    </rPh>
    <rPh sb="20" eb="22">
      <t>モクヒョウ</t>
    </rPh>
    <rPh sb="23" eb="27">
      <t>ジッシジョウキョウ</t>
    </rPh>
    <rPh sb="33" eb="35">
      <t>キョウユウ</t>
    </rPh>
    <phoneticPr fontId="2"/>
  </si>
  <si>
    <t>貴機関において、研究データ管理に関係するシステム経費や人件費等を、予算として計上していますか。</t>
    <phoneticPr fontId="2"/>
  </si>
  <si>
    <t>機関全体の運営費を財源として予算計上している</t>
    <phoneticPr fontId="2"/>
  </si>
  <si>
    <t>担当部局の運営費の範囲内で予算計上している</t>
    <phoneticPr fontId="2"/>
  </si>
  <si>
    <t>予算として計上していない</t>
    <phoneticPr fontId="2"/>
  </si>
  <si>
    <t>体制構築のための一時的な予算が計上されている</t>
    <rPh sb="0" eb="4">
      <t>タイセイコウチク</t>
    </rPh>
    <rPh sb="8" eb="11">
      <t>イチジテキ</t>
    </rPh>
    <rPh sb="12" eb="14">
      <t>ヨサン</t>
    </rPh>
    <rPh sb="15" eb="17">
      <t>ケイジョウ</t>
    </rPh>
    <phoneticPr fontId="2"/>
  </si>
  <si>
    <t>外部資金を運営費として予算計上している</t>
    <rPh sb="5" eb="8">
      <t>ウンエイヒ</t>
    </rPh>
    <phoneticPr fontId="2"/>
  </si>
  <si>
    <t>貴機関では、何らかの研究データ管理サービスを実施していますか。</t>
    <phoneticPr fontId="2"/>
  </si>
  <si>
    <t>研究データ管理計画（DMP）作成支援</t>
    <rPh sb="0" eb="2">
      <t>ケンキュウ</t>
    </rPh>
    <rPh sb="5" eb="9">
      <t>カンリケイカク</t>
    </rPh>
    <rPh sb="14" eb="16">
      <t>サクセイ</t>
    </rPh>
    <rPh sb="16" eb="18">
      <t>シエン</t>
    </rPh>
    <phoneticPr fontId="2"/>
  </si>
  <si>
    <t>研究データ管理トレーニング＆データリテラシー支援</t>
    <rPh sb="0" eb="2">
      <t>ケンキュウ</t>
    </rPh>
    <rPh sb="5" eb="7">
      <t>カンリ</t>
    </rPh>
    <rPh sb="22" eb="24">
      <t>シエン</t>
    </rPh>
    <phoneticPr fontId="2"/>
  </si>
  <si>
    <t>研究データの知財管理支援</t>
    <rPh sb="0" eb="2">
      <t>ケンキュウ</t>
    </rPh>
    <rPh sb="6" eb="10">
      <t>チザイカンリ</t>
    </rPh>
    <rPh sb="10" eb="12">
      <t>シエン</t>
    </rPh>
    <phoneticPr fontId="2"/>
  </si>
  <si>
    <t>研究データのストレージ提供</t>
    <rPh sb="0" eb="2">
      <t>ケンキュウ</t>
    </rPh>
    <rPh sb="11" eb="13">
      <t>テイキョウ</t>
    </rPh>
    <phoneticPr fontId="2"/>
  </si>
  <si>
    <t>データ公開プラットフォームの提供</t>
    <rPh sb="3" eb="5">
      <t>コウカイ</t>
    </rPh>
    <rPh sb="14" eb="16">
      <t>テイキョウ</t>
    </rPh>
    <phoneticPr fontId="2"/>
  </si>
  <si>
    <t>データキュレーション支援</t>
    <rPh sb="10" eb="12">
      <t>シエン</t>
    </rPh>
    <phoneticPr fontId="2"/>
  </si>
  <si>
    <t>研究データの利用・引用に関する支援</t>
    <rPh sb="0" eb="2">
      <t>ケンキュウ</t>
    </rPh>
    <rPh sb="6" eb="8">
      <t>リヨウ</t>
    </rPh>
    <rPh sb="9" eb="11">
      <t>インヨウ</t>
    </rPh>
    <rPh sb="12" eb="13">
      <t>カン</t>
    </rPh>
    <rPh sb="15" eb="17">
      <t>シエン</t>
    </rPh>
    <phoneticPr fontId="2"/>
  </si>
  <si>
    <t>実施していない</t>
    <rPh sb="0" eb="2">
      <t>ジッシ</t>
    </rPh>
    <phoneticPr fontId="2"/>
  </si>
  <si>
    <t>貴機関で実施している研究データ管理サービスは、どのように管理されていますか。</t>
    <rPh sb="4" eb="6">
      <t>ジッシ</t>
    </rPh>
    <rPh sb="28" eb="30">
      <t>カンリ</t>
    </rPh>
    <phoneticPr fontId="2"/>
  </si>
  <si>
    <t>組織が提供するサービスの一覧が作成、維持されている</t>
  </si>
  <si>
    <t>部署ごとにサービスが提供されており、他のサービスとは特に連携していない</t>
    <rPh sb="0" eb="2">
      <t>ブショ</t>
    </rPh>
    <rPh sb="10" eb="12">
      <t>テイキョウ</t>
    </rPh>
    <rPh sb="18" eb="19">
      <t>タ</t>
    </rPh>
    <rPh sb="26" eb="27">
      <t>トク</t>
    </rPh>
    <rPh sb="28" eb="30">
      <t>レンケイ</t>
    </rPh>
    <phoneticPr fontId="2"/>
  </si>
  <si>
    <t>機関が提供するサービスを一覧できるリストやウェブページがある</t>
    <rPh sb="0" eb="2">
      <t>キカン</t>
    </rPh>
    <rPh sb="3" eb="5">
      <t>テイキョウ</t>
    </rPh>
    <rPh sb="12" eb="14">
      <t>イチラン</t>
    </rPh>
    <phoneticPr fontId="2"/>
  </si>
  <si>
    <t>部署ごとに提供されるサービス内で、適宜他のサービスへの案内がなされている</t>
    <rPh sb="0" eb="2">
      <t>ブショ</t>
    </rPh>
    <rPh sb="5" eb="7">
      <t>テイキョウ</t>
    </rPh>
    <rPh sb="14" eb="15">
      <t>ナイ</t>
    </rPh>
    <rPh sb="17" eb="19">
      <t>テキギ</t>
    </rPh>
    <rPh sb="19" eb="20">
      <t>タ</t>
    </rPh>
    <rPh sb="27" eb="29">
      <t>アンナイ</t>
    </rPh>
    <phoneticPr fontId="2"/>
  </si>
  <si>
    <t>サービスを提供する複数の部署間で、利用者からのフィードバックが共有されている</t>
    <rPh sb="5" eb="7">
      <t>テイキョウ</t>
    </rPh>
    <rPh sb="9" eb="11">
      <t>フクスウ</t>
    </rPh>
    <rPh sb="12" eb="14">
      <t>ブショ</t>
    </rPh>
    <rPh sb="14" eb="15">
      <t>カン</t>
    </rPh>
    <rPh sb="17" eb="20">
      <t>リヨウシャ</t>
    </rPh>
    <rPh sb="31" eb="33">
      <t>キョウユウ</t>
    </rPh>
    <phoneticPr fontId="2"/>
  </si>
  <si>
    <t>各部署でサービスのコスト分析・リスク評価がなされている</t>
    <rPh sb="0" eb="3">
      <t>カクブショ</t>
    </rPh>
    <rPh sb="12" eb="14">
      <t>ブンセキ</t>
    </rPh>
    <rPh sb="18" eb="20">
      <t>ヒョウカ</t>
    </rPh>
    <phoneticPr fontId="2"/>
  </si>
  <si>
    <t>貴機関では、研究者等に対し研究データ管理に関する調査を実施したことがありますか。</t>
    <phoneticPr fontId="2"/>
  </si>
  <si>
    <t>機関に所属する全研究者を対象に実施した</t>
    <rPh sb="0" eb="2">
      <t>キカン</t>
    </rPh>
    <rPh sb="3" eb="5">
      <t>ショゾク</t>
    </rPh>
    <rPh sb="7" eb="11">
      <t>ゼンケンキュウシャ</t>
    </rPh>
    <rPh sb="12" eb="14">
      <t>タイショウ</t>
    </rPh>
    <rPh sb="15" eb="17">
      <t>ジッシ</t>
    </rPh>
    <phoneticPr fontId="4"/>
  </si>
  <si>
    <t>機関に所属する研究者のうち、特定部局など一部の研究者を対象に実施した</t>
    <rPh sb="0" eb="2">
      <t>キカン</t>
    </rPh>
    <rPh sb="3" eb="5">
      <t>ショゾク</t>
    </rPh>
    <rPh sb="7" eb="10">
      <t>ケンキュウシャ</t>
    </rPh>
    <rPh sb="14" eb="18">
      <t>トクテイブキョク</t>
    </rPh>
    <rPh sb="20" eb="22">
      <t>イチブ</t>
    </rPh>
    <rPh sb="23" eb="26">
      <t>ケンキュウシャ</t>
    </rPh>
    <rPh sb="27" eb="29">
      <t>タイショウ</t>
    </rPh>
    <rPh sb="30" eb="32">
      <t>ジッシ</t>
    </rPh>
    <phoneticPr fontId="4"/>
  </si>
  <si>
    <t>機関に所属する研究者のうち、特定の研究者を対象に実施した</t>
    <rPh sb="0" eb="2">
      <t>キカン</t>
    </rPh>
    <rPh sb="3" eb="5">
      <t>ショゾク</t>
    </rPh>
    <rPh sb="7" eb="10">
      <t>ケンキュウシャ</t>
    </rPh>
    <rPh sb="14" eb="16">
      <t>トクテイ</t>
    </rPh>
    <rPh sb="17" eb="20">
      <t>ケンキュウシャ</t>
    </rPh>
    <rPh sb="21" eb="23">
      <t>タイショウ</t>
    </rPh>
    <rPh sb="24" eb="26">
      <t>ジッシ</t>
    </rPh>
    <phoneticPr fontId="4"/>
  </si>
  <si>
    <t>研究データ管理に関する調査は、どの程度の頻度で実施していますか（実施する予定ですか）。</t>
    <rPh sb="17" eb="19">
      <t>テイド</t>
    </rPh>
    <rPh sb="20" eb="22">
      <t>ヒンド</t>
    </rPh>
    <rPh sb="23" eb="25">
      <t>ジッシ</t>
    </rPh>
    <rPh sb="32" eb="34">
      <t>ジッシ</t>
    </rPh>
    <rPh sb="36" eb="38">
      <t>ヨテイ</t>
    </rPh>
    <phoneticPr fontId="2"/>
  </si>
  <si>
    <t>年1回程度実施する予定</t>
    <rPh sb="0" eb="1">
      <t>ネン</t>
    </rPh>
    <rPh sb="2" eb="3">
      <t>カイ</t>
    </rPh>
    <rPh sb="3" eb="5">
      <t>テイド</t>
    </rPh>
    <rPh sb="5" eb="7">
      <t>ジッシ</t>
    </rPh>
    <rPh sb="9" eb="11">
      <t>ヨテイ</t>
    </rPh>
    <phoneticPr fontId="4"/>
  </si>
  <si>
    <t>調査を行う予定はない</t>
    <rPh sb="0" eb="2">
      <t>チョウサ</t>
    </rPh>
    <rPh sb="3" eb="4">
      <t>オコナ</t>
    </rPh>
    <rPh sb="5" eb="7">
      <t>ヨテイ</t>
    </rPh>
    <phoneticPr fontId="4"/>
  </si>
  <si>
    <t>頻度は決めていないが、必要に応じて実施する予定</t>
    <rPh sb="0" eb="2">
      <t>ヒンド</t>
    </rPh>
    <rPh sb="3" eb="4">
      <t>キ</t>
    </rPh>
    <rPh sb="11" eb="13">
      <t>ヒツヨウ</t>
    </rPh>
    <rPh sb="14" eb="15">
      <t>オウ</t>
    </rPh>
    <rPh sb="17" eb="19">
      <t>ジッシ</t>
    </rPh>
    <rPh sb="21" eb="23">
      <t>ヨテイ</t>
    </rPh>
    <phoneticPr fontId="4"/>
  </si>
  <si>
    <t>前回と同様の形式で実施する予定</t>
    <rPh sb="0" eb="2">
      <t>ゼンカイ</t>
    </rPh>
    <rPh sb="3" eb="5">
      <t>ドウヨウ</t>
    </rPh>
    <rPh sb="6" eb="8">
      <t>ケイシキ</t>
    </rPh>
    <rPh sb="9" eb="11">
      <t>ジッシ</t>
    </rPh>
    <rPh sb="13" eb="15">
      <t>ヨテイ</t>
    </rPh>
    <phoneticPr fontId="4"/>
  </si>
  <si>
    <t>必要に応じて、前回の調査結果や他機関の調査結果をもとに見直す予定</t>
    <rPh sb="0" eb="2">
      <t>ヒツヨウ</t>
    </rPh>
    <rPh sb="3" eb="4">
      <t>オウ</t>
    </rPh>
    <rPh sb="7" eb="9">
      <t>ゼンカイ</t>
    </rPh>
    <rPh sb="10" eb="14">
      <t>チョウサケッカ</t>
    </rPh>
    <rPh sb="15" eb="16">
      <t>タ</t>
    </rPh>
    <rPh sb="16" eb="18">
      <t>キカン</t>
    </rPh>
    <rPh sb="19" eb="21">
      <t>チョウサ</t>
    </rPh>
    <rPh sb="21" eb="23">
      <t>ケッカ</t>
    </rPh>
    <rPh sb="27" eb="29">
      <t>ミナオ</t>
    </rPh>
    <rPh sb="30" eb="32">
      <t>ヨテイ</t>
    </rPh>
    <phoneticPr fontId="4"/>
  </si>
  <si>
    <t>研究データ管理に関する調査を実施したことがある機関への質問です。次回の調査にあたり、調査項目の見直しを行う予定はありますか。</t>
    <rPh sb="0" eb="2">
      <t>ケンキュウ</t>
    </rPh>
    <rPh sb="5" eb="7">
      <t>カンリ</t>
    </rPh>
    <rPh sb="8" eb="9">
      <t>カン</t>
    </rPh>
    <rPh sb="11" eb="13">
      <t>チョウサ</t>
    </rPh>
    <rPh sb="14" eb="16">
      <t>ジッシ</t>
    </rPh>
    <rPh sb="23" eb="25">
      <t>キカン</t>
    </rPh>
    <rPh sb="27" eb="29">
      <t>シツモン</t>
    </rPh>
    <rPh sb="32" eb="34">
      <t>ジカイ</t>
    </rPh>
    <rPh sb="35" eb="37">
      <t>チョウサ</t>
    </rPh>
    <rPh sb="42" eb="44">
      <t>チョウサ</t>
    </rPh>
    <rPh sb="44" eb="46">
      <t>コウモク</t>
    </rPh>
    <rPh sb="47" eb="49">
      <t>ミナオ</t>
    </rPh>
    <rPh sb="51" eb="52">
      <t>オコナ</t>
    </rPh>
    <rPh sb="53" eb="55">
      <t>ヨテイ</t>
    </rPh>
    <phoneticPr fontId="2"/>
  </si>
  <si>
    <t>現在、貴機関における研究データ管理サービスの情報インフラ整備はどのように検討が進められていますか。</t>
    <phoneticPr fontId="2"/>
  </si>
  <si>
    <t>機関レベルで検討・対応が進められている</t>
    <rPh sb="0" eb="2">
      <t>キカン</t>
    </rPh>
    <rPh sb="6" eb="8">
      <t>ケントウ</t>
    </rPh>
    <rPh sb="9" eb="11">
      <t>タイオウ</t>
    </rPh>
    <rPh sb="12" eb="13">
      <t>スス</t>
    </rPh>
    <phoneticPr fontId="8"/>
  </si>
  <si>
    <t>部局ごとに検討・対応が進められている</t>
    <rPh sb="0" eb="2">
      <t>ブキョク</t>
    </rPh>
    <rPh sb="5" eb="7">
      <t>ケントウ</t>
    </rPh>
    <rPh sb="8" eb="10">
      <t>タイオウ</t>
    </rPh>
    <rPh sb="11" eb="12">
      <t>スス</t>
    </rPh>
    <phoneticPr fontId="8"/>
  </si>
  <si>
    <t>研究者個人に委ねられている</t>
    <rPh sb="0" eb="3">
      <t>ケンキュウシャ</t>
    </rPh>
    <rPh sb="3" eb="5">
      <t>コジン</t>
    </rPh>
    <rPh sb="6" eb="7">
      <t>ユダ</t>
    </rPh>
    <phoneticPr fontId="8"/>
  </si>
  <si>
    <t>特に検討・対応は行われていない</t>
    <rPh sb="0" eb="1">
      <t>トク</t>
    </rPh>
    <rPh sb="2" eb="4">
      <t>ケントウ</t>
    </rPh>
    <rPh sb="5" eb="7">
      <t>タイオウ</t>
    </rPh>
    <rPh sb="8" eb="9">
      <t>オコナ</t>
    </rPh>
    <phoneticPr fontId="8"/>
  </si>
  <si>
    <t>貴機関で実施している研究データ管理サービスの情報インフラは、どのように管理されていますか。</t>
    <rPh sb="4" eb="6">
      <t>ジッシ</t>
    </rPh>
    <rPh sb="22" eb="24">
      <t>ジョウホウ</t>
    </rPh>
    <rPh sb="35" eb="37">
      <t>カンリ</t>
    </rPh>
    <phoneticPr fontId="2"/>
  </si>
  <si>
    <t>部署ごとに情報インフラが管理されており、他のサービスとは特に連携していない</t>
    <rPh sb="0" eb="2">
      <t>ブショ</t>
    </rPh>
    <rPh sb="5" eb="7">
      <t>ジョウホウ</t>
    </rPh>
    <rPh sb="12" eb="14">
      <t>カンリ</t>
    </rPh>
    <rPh sb="20" eb="21">
      <t>タ</t>
    </rPh>
    <rPh sb="28" eb="29">
      <t>トク</t>
    </rPh>
    <rPh sb="30" eb="32">
      <t>レンケイ</t>
    </rPh>
    <phoneticPr fontId="2"/>
  </si>
  <si>
    <t>機関内での認証を用いて、情報インフラ間のデータ連携が実施されている</t>
    <rPh sb="0" eb="3">
      <t>キカンナイ</t>
    </rPh>
    <rPh sb="5" eb="7">
      <t>ニンショウ</t>
    </rPh>
    <rPh sb="8" eb="9">
      <t>モチ</t>
    </rPh>
    <rPh sb="12" eb="14">
      <t>ジョウホウ</t>
    </rPh>
    <rPh sb="18" eb="19">
      <t>カン</t>
    </rPh>
    <rPh sb="23" eb="25">
      <t>レンケイ</t>
    </rPh>
    <rPh sb="26" eb="28">
      <t>ジッシ</t>
    </rPh>
    <phoneticPr fontId="2"/>
  </si>
  <si>
    <t>情報インフラ間のデータ連携に加え、コスト分析・リスク評価がなされている</t>
    <rPh sb="0" eb="2">
      <t>ジョウホウ</t>
    </rPh>
    <rPh sb="6" eb="7">
      <t>カン</t>
    </rPh>
    <rPh sb="11" eb="13">
      <t>レンケイ</t>
    </rPh>
    <rPh sb="14" eb="15">
      <t>クワ</t>
    </rPh>
    <rPh sb="20" eb="22">
      <t>ブンセキ</t>
    </rPh>
    <rPh sb="26" eb="28">
      <t>ヒョウカ</t>
    </rPh>
    <phoneticPr fontId="2"/>
  </si>
  <si>
    <t>認知度</t>
  </si>
  <si>
    <t>研究データ管理のニーズ把握に関する議論で、主体的に関与している部署はどこでしょうか。</t>
    <rPh sb="0" eb="2">
      <t>ケンキュウ</t>
    </rPh>
    <rPh sb="5" eb="7">
      <t>カンリ</t>
    </rPh>
    <rPh sb="11" eb="13">
      <t>ハアク</t>
    </rPh>
    <rPh sb="14" eb="15">
      <t>カン</t>
    </rPh>
    <rPh sb="17" eb="19">
      <t>ギロン</t>
    </rPh>
    <rPh sb="21" eb="24">
      <t>シュタイテキ</t>
    </rPh>
    <rPh sb="25" eb="27">
      <t>カンヨ</t>
    </rPh>
    <rPh sb="31" eb="33">
      <t>ブショ</t>
    </rPh>
    <phoneticPr fontId="2"/>
  </si>
  <si>
    <t>研究データ管理ポリシーに関する議論で、主体的に関与している部署はどこでしょうか。</t>
    <rPh sb="0" eb="2">
      <t>ケンキュウ</t>
    </rPh>
    <rPh sb="5" eb="7">
      <t>カンリ</t>
    </rPh>
    <rPh sb="12" eb="13">
      <t>カン</t>
    </rPh>
    <rPh sb="15" eb="17">
      <t>ギロン</t>
    </rPh>
    <rPh sb="19" eb="22">
      <t>シュタイテキ</t>
    </rPh>
    <rPh sb="23" eb="25">
      <t>カンヨ</t>
    </rPh>
    <rPh sb="29" eb="31">
      <t>ブショ</t>
    </rPh>
    <phoneticPr fontId="2"/>
  </si>
  <si>
    <t>研究データ管理サービスの実施に関する議論で、主体的に関与している部署はどこでしょうか。</t>
    <rPh sb="0" eb="2">
      <t>ケンキュウ</t>
    </rPh>
    <rPh sb="5" eb="7">
      <t>カンリ</t>
    </rPh>
    <rPh sb="12" eb="14">
      <t>ジッシ</t>
    </rPh>
    <rPh sb="15" eb="16">
      <t>カン</t>
    </rPh>
    <rPh sb="18" eb="20">
      <t>ギロン</t>
    </rPh>
    <rPh sb="22" eb="25">
      <t>シュタイテキ</t>
    </rPh>
    <rPh sb="26" eb="28">
      <t>カンヨ</t>
    </rPh>
    <rPh sb="32" eb="34">
      <t>ブショ</t>
    </rPh>
    <phoneticPr fontId="2"/>
  </si>
  <si>
    <t>研究データ管理の情報インフラ整備に関する議論で、主体的に関与している部署はどこでしょうか。</t>
    <rPh sb="0" eb="2">
      <t>ケンキュウ</t>
    </rPh>
    <rPh sb="5" eb="7">
      <t>カンリ</t>
    </rPh>
    <rPh sb="8" eb="10">
      <t>ジョウホウ</t>
    </rPh>
    <rPh sb="14" eb="16">
      <t>セイビ</t>
    </rPh>
    <rPh sb="17" eb="18">
      <t>カン</t>
    </rPh>
    <rPh sb="20" eb="22">
      <t>ギロン</t>
    </rPh>
    <rPh sb="24" eb="27">
      <t>シュタイテキ</t>
    </rPh>
    <rPh sb="28" eb="30">
      <t>カンヨ</t>
    </rPh>
    <rPh sb="34" eb="36">
      <t>ブショ</t>
    </rPh>
    <phoneticPr fontId="2"/>
  </si>
  <si>
    <t>Variable name</t>
    <phoneticPr fontId="2"/>
  </si>
  <si>
    <t>Labels</t>
    <phoneticPr fontId="2"/>
  </si>
  <si>
    <t>Questions</t>
    <phoneticPr fontId="2"/>
  </si>
  <si>
    <t>研究データ管理に関する議論で、主体的に関与している部署はどこでしょうか。</t>
    <rPh sb="0" eb="2">
      <t>ケンキュウ</t>
    </rPh>
    <rPh sb="5" eb="7">
      <t>カンリ</t>
    </rPh>
    <rPh sb="8" eb="9">
      <t>カン</t>
    </rPh>
    <rPh sb="11" eb="13">
      <t>ギロン</t>
    </rPh>
    <rPh sb="15" eb="18">
      <t>シュタイテキ</t>
    </rPh>
    <rPh sb="19" eb="21">
      <t>カンヨ</t>
    </rPh>
    <rPh sb="25" eb="27">
      <t>ブショ</t>
    </rPh>
    <phoneticPr fontId="2"/>
  </si>
  <si>
    <t>D1</t>
    <phoneticPr fontId="2"/>
  </si>
  <si>
    <t>D2</t>
    <phoneticPr fontId="2"/>
  </si>
  <si>
    <t>D3</t>
    <phoneticPr fontId="2"/>
  </si>
  <si>
    <t>B1</t>
    <phoneticPr fontId="2"/>
  </si>
  <si>
    <t>S1</t>
    <phoneticPr fontId="2"/>
  </si>
  <si>
    <t>S2</t>
    <phoneticPr fontId="2"/>
  </si>
  <si>
    <t>U1</t>
    <phoneticPr fontId="2"/>
  </si>
  <si>
    <t>U2</t>
    <phoneticPr fontId="2"/>
  </si>
  <si>
    <t>U3</t>
    <phoneticPr fontId="2"/>
  </si>
  <si>
    <t>I1</t>
    <phoneticPr fontId="2"/>
  </si>
  <si>
    <t>I2</t>
    <phoneticPr fontId="2"/>
  </si>
  <si>
    <t>貴機関では、何らかの研究データ管理サービスを実施していますか。複数ある場合には、代表的なものを一つだけ選んでください。</t>
    <rPh sb="31" eb="33">
      <t>フクスウ</t>
    </rPh>
    <rPh sb="35" eb="37">
      <t>バアイ</t>
    </rPh>
    <rPh sb="40" eb="43">
      <t>ダイヒョウテキ</t>
    </rPh>
    <rPh sb="47" eb="48">
      <t>ヒト</t>
    </rPh>
    <rPh sb="51" eb="52">
      <t>エラ</t>
    </rPh>
    <phoneticPr fontId="2"/>
  </si>
  <si>
    <t>関連部署によるワーキンググループ等が組織されている</t>
    <rPh sb="0" eb="4">
      <t>カンレンブショ</t>
    </rPh>
    <rPh sb="16" eb="17">
      <t>トウ</t>
    </rPh>
    <rPh sb="18" eb="20">
      <t>ソシキ</t>
    </rPh>
    <phoneticPr fontId="2"/>
  </si>
  <si>
    <t>機関全体での検討のための委員会が組織され、問題の共有が図られている</t>
    <rPh sb="21" eb="23">
      <t>モンダイ</t>
    </rPh>
    <rPh sb="24" eb="26">
      <t>キョウユウ</t>
    </rPh>
    <rPh sb="27" eb="28">
      <t>ハカ</t>
    </rPh>
    <phoneticPr fontId="2"/>
  </si>
  <si>
    <t>本ツールは、学術機関における研究データ管理（RDM）サービスの成熟度を簡易に評価するためのツールです。</t>
    <rPh sb="0" eb="1">
      <t>ホン</t>
    </rPh>
    <rPh sb="35" eb="37">
      <t>カンイ</t>
    </rPh>
    <rPh sb="38" eb="40">
      <t>ヒョウカ</t>
    </rPh>
    <phoneticPr fontId="2"/>
  </si>
  <si>
    <t>利用方法</t>
    <rPh sb="0" eb="4">
      <t>リヨウホウホウ</t>
    </rPh>
    <phoneticPr fontId="2"/>
  </si>
  <si>
    <t>本ツールは、2020年9月に大学ICT推進協議会 研究データマネジメント（AXIES-RDM）部会及びオープンアクセスリポジトリ推進協会（JPCOAR）研究データ作業部会の所属メンバーによって開発された成熟度モデルをもとに作成されています。</t>
  </si>
  <si>
    <t>概要</t>
    <rPh sb="0" eb="2">
      <t>ガイヨウ</t>
    </rPh>
    <phoneticPr fontId="2"/>
  </si>
  <si>
    <t>本ツールは、RDMサービス成熟度モデルが定める「認知度」「データポリシー」「予算」「サービス体制」「ニーズの把握」「ITインフラ」の6項目に対応しています。</t>
    <rPh sb="0" eb="1">
      <t>ホン</t>
    </rPh>
    <rPh sb="13" eb="16">
      <t>セイジュクド</t>
    </rPh>
    <rPh sb="20" eb="21">
      <t>サダ</t>
    </rPh>
    <rPh sb="70" eb="72">
      <t>タイオウ</t>
    </rPh>
    <phoneticPr fontId="2"/>
  </si>
  <si>
    <t>項目別のシートにある質問に答えることで、実施機関の成熟度を5段階で評価することが可能です。</t>
    <rPh sb="0" eb="3">
      <t>コウモクベツ</t>
    </rPh>
    <rPh sb="10" eb="12">
      <t>シツモン</t>
    </rPh>
    <rPh sb="13" eb="14">
      <t>コタ</t>
    </rPh>
    <rPh sb="20" eb="22">
      <t>ジッシ</t>
    </rPh>
    <rPh sb="22" eb="24">
      <t>キカン</t>
    </rPh>
    <rPh sb="25" eb="28">
      <t>セイジュクド</t>
    </rPh>
    <rPh sb="30" eb="32">
      <t>ダンカイ</t>
    </rPh>
    <rPh sb="33" eb="35">
      <t>ヒョウカ</t>
    </rPh>
    <rPh sb="40" eb="42">
      <t>カノウ</t>
    </rPh>
    <phoneticPr fontId="2"/>
  </si>
  <si>
    <t>回答結果は「Results」シートへ自動的に反映されます。全ての質問に回答することで、RDMサービス成熟度をレーダーチャート形式で可視化することができます。</t>
    <rPh sb="0" eb="4">
      <t>カイトウケッカ</t>
    </rPh>
    <rPh sb="18" eb="21">
      <t>ジドウテキ</t>
    </rPh>
    <rPh sb="22" eb="24">
      <t>ハンエイ</t>
    </rPh>
    <rPh sb="29" eb="30">
      <t>スベ</t>
    </rPh>
    <rPh sb="32" eb="34">
      <t>シツモン</t>
    </rPh>
    <rPh sb="35" eb="37">
      <t>カイトウ</t>
    </rPh>
    <rPh sb="50" eb="53">
      <t>セイジュクド</t>
    </rPh>
    <rPh sb="62" eb="64">
      <t>ケイシキ</t>
    </rPh>
    <rPh sb="65" eb="68">
      <t>カシカ</t>
    </rPh>
    <phoneticPr fontId="2"/>
  </si>
  <si>
    <t>https://purl.org/rdms-maturity-model</t>
  </si>
  <si>
    <t>項目</t>
  </si>
  <si>
    <t>評価基準</t>
  </si>
  <si>
    <t>初期</t>
  </si>
  <si>
    <t>開発中</t>
  </si>
  <si>
    <t>定義された</t>
  </si>
  <si>
    <t>管理された</t>
  </si>
  <si>
    <t>最適化された</t>
  </si>
  <si>
    <t>他部署との連携状況</t>
  </si>
  <si>
    <t>なし/ad hoc</t>
  </si>
  <si>
    <t>理念の共有あり</t>
  </si>
  <si>
    <t>関連部署間での連携あり</t>
  </si>
  <si>
    <t>RDM実施に関連する部署が全学的に可視化されている</t>
  </si>
  <si>
    <t>部署横断的な委員会が定常的に開催され問題の共有が図られている</t>
  </si>
  <si>
    <t>データポリシー</t>
  </si>
  <si>
    <t>ポリシーの制定レベルと実施体制</t>
  </si>
  <si>
    <t>なし/部分的（※データ保存ポリシー等）</t>
  </si>
  <si>
    <t>データポリシー策定済み（運用体制は未整備/一部部署で実施中）</t>
  </si>
  <si>
    <t>データポリシー策定済み＋部署単位での運用体制の明文化</t>
  </si>
  <si>
    <t>部署ごとの達成目標，実施状況が可視化されている</t>
  </si>
  <si>
    <t>部署ごとの実施状況を踏まえ，改善に向けた議論が行われている</t>
  </si>
  <si>
    <t>予算</t>
  </si>
  <si>
    <t>予算配分方法</t>
  </si>
  <si>
    <t>なし</t>
  </si>
  <si>
    <t>あり（体制構築）</t>
  </si>
  <si>
    <t>あり（運用．時限的な予算 or 裁量経費での配分）</t>
  </si>
  <si>
    <t>あり（運用，定常的．部署単位に配分済み）</t>
  </si>
  <si>
    <t>あり（運用，定常的．予算計画に基づき配分される）</t>
  </si>
  <si>
    <t>サービス体制</t>
  </si>
  <si>
    <t>提供できるサービスの管理体制</t>
  </si>
  <si>
    <t>ad hoc</t>
  </si>
  <si>
    <t>部署ごとに実現可能なサービスの提供が開始されている</t>
  </si>
  <si>
    <t>組織が提供するサービス間の関係が明示され、有効に連携している</t>
  </si>
  <si>
    <t>利用者からのフィードバックやコスト・リスク評価等に基づき、サービスのライフサイクルが管理されている</t>
  </si>
  <si>
    <t>ニーズの把握</t>
  </si>
  <si>
    <t>利用者のニーズ把握状況</t>
  </si>
  <si>
    <t>なし/限定的</t>
  </si>
  <si>
    <t>一部サービスのみ/特定分野のみ</t>
  </si>
  <si>
    <t>全学利用者を対象とした調査</t>
  </si>
  <si>
    <t>継続的/定期的な調査の実施</t>
  </si>
  <si>
    <t>調査結果／他組織の調査を踏まえた項目の見直しが定期的に行われている</t>
  </si>
  <si>
    <t>ITインフラ</t>
  </si>
  <si>
    <t>ITインフラ構築状況</t>
  </si>
  <si>
    <t>部局レベル and/or データのライフサイクルの一部のみカバー</t>
  </si>
  <si>
    <t>全学レベルのRDMインフラ提供</t>
  </si>
  <si>
    <t>RDMインフラ間のデータ連携が実施されている</t>
  </si>
  <si>
    <t>RDMインフラの定期的な見直しが実施されている</t>
  </si>
  <si>
    <t>参考：RDMサービス成熟度モデル</t>
    <rPh sb="0" eb="2">
      <t>サンコウ</t>
    </rPh>
    <rPh sb="10" eb="13">
      <t>セイジュクド</t>
    </rPh>
    <phoneticPr fontId="2"/>
  </si>
  <si>
    <t>参照先URL</t>
    <rPh sb="0" eb="2">
      <t>サンショウ</t>
    </rPh>
    <rPh sb="2" eb="3">
      <t>サキ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</si>
</sst>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11" x14ac:knownFonts="1">
    <font>
      <sz val="10"/>
      <color rgb="FF000000"/>
      <name val="Arial"/>
      <scheme val="minor"/>
    </font>
    <font>
      <sz val="10"/>
      <color rgb="FF000000"/>
      <name val="Arial"/>
      <family val="2"/>
      <scheme val="minor"/>
    </font>
    <font>
      <sz val="6"/>
      <name val="Arial"/>
      <family val="3"/>
      <charset val="128"/>
      <scheme val="minor"/>
    </font>
    <font>
      <sz val="10"/>
      <color rgb="FF000000"/>
      <name val="メイリオ"/>
      <family val="2"/>
      <charset val="128"/>
    </font>
    <font>
      <sz val="11"/>
      <color rgb="FF006100"/>
      <name val="Arial"/>
      <family val="2"/>
      <charset val="128"/>
      <scheme val="minor"/>
    </font>
    <font>
      <sz val="10"/>
      <color rgb="FF000000"/>
      <name val="Arial"/>
      <family val="3"/>
      <charset val="128"/>
      <scheme val="minor"/>
    </font>
    <font>
      <sz val="10"/>
      <color rgb="FF000000"/>
      <name val="ＭＳ Ｐゴシック"/>
      <family val="3"/>
      <charset val="128"/>
    </font>
    <font>
      <sz val="10"/>
      <color rgb="FF000000"/>
      <name val="ＭＳ ゴシック"/>
      <family val="3"/>
      <charset val="128"/>
    </font>
    <font>
      <sz val="6"/>
      <name val="Arial"/>
      <family val="2"/>
      <charset val="128"/>
      <scheme val="minor"/>
    </font>
    <font>
      <b/>
      <sz val="10"/>
      <color rgb="FF1F2328"/>
      <name val="ＭＳ Ｐゴシック"/>
      <family val="3"/>
      <charset val="128"/>
    </font>
    <font>
      <sz val="10"/>
      <color rgb="FF1F2328"/>
      <name val="ＭＳ Ｐゴシック"/>
      <family val="3"/>
      <charset val="128"/>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3" fillId="0" borderId="0" xfId="0" applyFont="1"/>
    <xf numFmtId="0" fontId="0" fillId="0" borderId="0" xfId="0" applyAlignment="1">
      <alignment vertical="center"/>
    </xf>
    <xf numFmtId="0" fontId="0" fillId="0" borderId="0" xfId="0" quotePrefix="1" applyAlignment="1">
      <alignment vertical="center"/>
    </xf>
    <xf numFmtId="0" fontId="6" fillId="0" borderId="0" xfId="0" applyFont="1"/>
    <xf numFmtId="0" fontId="6" fillId="0" borderId="0" xfId="0" applyFont="1" applyAlignment="1">
      <alignment wrapText="1"/>
    </xf>
    <xf numFmtId="0" fontId="0" fillId="0" borderId="0" xfId="0" applyAlignment="1">
      <alignment wrapText="1"/>
    </xf>
    <xf numFmtId="0" fontId="5" fillId="0" borderId="0" xfId="0" applyFont="1" applyAlignment="1">
      <alignment vertical="center"/>
    </xf>
    <xf numFmtId="0" fontId="7" fillId="0" borderId="0" xfId="0" applyFont="1" applyAlignment="1">
      <alignment wrapText="1"/>
    </xf>
    <xf numFmtId="0" fontId="6" fillId="0" borderId="0" xfId="0" applyFont="1" applyAlignment="1">
      <alignment vertical="center"/>
    </xf>
    <xf numFmtId="0" fontId="3" fillId="2" borderId="0" xfId="0" applyFont="1" applyFill="1"/>
    <xf numFmtId="176" fontId="0" fillId="2" borderId="0" xfId="0" applyNumberFormat="1" applyFill="1" applyAlignment="1">
      <alignment vertical="center"/>
    </xf>
    <xf numFmtId="0" fontId="9" fillId="0" borderId="0" xfId="0" applyFont="1" applyAlignment="1">
      <alignment horizontal="center" vertical="center" wrapText="1"/>
    </xf>
    <xf numFmtId="0" fontId="10" fillId="0" borderId="0" xfId="0" applyFont="1" applyAlignment="1">
      <alignment horizontal="center" vertical="center" wrapText="1"/>
    </xf>
    <xf numFmtId="0" fontId="6" fillId="0" borderId="0" xfId="0" applyFont="1" applyAlignment="1">
      <alignment horizontal="center" wrapText="1"/>
    </xf>
    <xf numFmtId="0" fontId="0" fillId="0" borderId="0" xfId="0" applyAlignment="1">
      <alignment horizontal="center"/>
    </xf>
  </cellXfs>
  <cellStyles count="1">
    <cellStyle name="標準" xfId="0" builtinId="0"/>
  </cellStyles>
  <dxfs count="0"/>
  <tableStyles count="0" defaultTableStyle="TableStyleMedium2" defaultPivotStyle="PivotStyleLight16"/>
  <colors>
    <mruColors>
      <color rgb="FFFF6600"/>
      <color rgb="FFA6A6A6"/>
      <color rgb="FF2F55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Results!$B$1</c:f>
              <c:strCache>
                <c:ptCount val="1"/>
                <c:pt idx="0">
                  <c:v>Example University</c:v>
                </c:pt>
              </c:strCache>
            </c:strRef>
          </c:tx>
          <c:spPr>
            <a:ln w="22225" cap="rnd">
              <a:solidFill>
                <a:srgbClr val="FFC000"/>
              </a:solidFill>
              <a:round/>
            </a:ln>
            <a:effectLst/>
          </c:spPr>
          <c:marker>
            <c:symbol val="none"/>
          </c:marker>
          <c:cat>
            <c:strRef>
              <c:f>Results!$A$2:$A$7</c:f>
              <c:strCache>
                <c:ptCount val="6"/>
                <c:pt idx="0">
                  <c:v>Awareness</c:v>
                </c:pt>
                <c:pt idx="1">
                  <c:v>Data policy</c:v>
                </c:pt>
                <c:pt idx="2">
                  <c:v>Budget</c:v>
                </c:pt>
                <c:pt idx="3">
                  <c:v>Services</c:v>
                </c:pt>
                <c:pt idx="4">
                  <c:v>User needs</c:v>
                </c:pt>
                <c:pt idx="5">
                  <c:v>IT Infrastructure</c:v>
                </c:pt>
              </c:strCache>
            </c:strRef>
          </c:cat>
          <c:val>
            <c:numRef>
              <c:f>Results!$B$2:$B$7</c:f>
              <c:numCache>
                <c:formatCode>General</c:formatCode>
                <c:ptCount val="6"/>
                <c:pt idx="0">
                  <c:v>2</c:v>
                </c:pt>
                <c:pt idx="1">
                  <c:v>3</c:v>
                </c:pt>
                <c:pt idx="2">
                  <c:v>3</c:v>
                </c:pt>
                <c:pt idx="3">
                  <c:v>3</c:v>
                </c:pt>
                <c:pt idx="4">
                  <c:v>4</c:v>
                </c:pt>
                <c:pt idx="5">
                  <c:v>3</c:v>
                </c:pt>
              </c:numCache>
            </c:numRef>
          </c:val>
          <c:extLst>
            <c:ext xmlns:c16="http://schemas.microsoft.com/office/drawing/2014/chart" uri="{C3380CC4-5D6E-409C-BE32-E72D297353CC}">
              <c16:uniqueId val="{00000000-1A15-47DB-9462-26D1D1C23B66}"/>
            </c:ext>
          </c:extLst>
        </c:ser>
        <c:ser>
          <c:idx val="1"/>
          <c:order val="1"/>
          <c:tx>
            <c:strRef>
              <c:f>Results!$C$1</c:f>
              <c:strCache>
                <c:ptCount val="1"/>
                <c:pt idx="0">
                  <c:v>Mean</c:v>
                </c:pt>
              </c:strCache>
            </c:strRef>
          </c:tx>
          <c:spPr>
            <a:ln w="19050" cap="rnd">
              <a:solidFill>
                <a:schemeClr val="bg1">
                  <a:lumMod val="75000"/>
                </a:schemeClr>
              </a:solidFill>
              <a:prstDash val="sysDash"/>
              <a:round/>
            </a:ln>
            <a:effectLst/>
          </c:spPr>
          <c:marker>
            <c:symbol val="none"/>
          </c:marker>
          <c:cat>
            <c:strRef>
              <c:f>Results!$A$2:$A$7</c:f>
              <c:strCache>
                <c:ptCount val="6"/>
                <c:pt idx="0">
                  <c:v>Awareness</c:v>
                </c:pt>
                <c:pt idx="1">
                  <c:v>Data policy</c:v>
                </c:pt>
                <c:pt idx="2">
                  <c:v>Budget</c:v>
                </c:pt>
                <c:pt idx="3">
                  <c:v>Services</c:v>
                </c:pt>
                <c:pt idx="4">
                  <c:v>User needs</c:v>
                </c:pt>
                <c:pt idx="5">
                  <c:v>IT Infrastructure</c:v>
                </c:pt>
              </c:strCache>
            </c:strRef>
          </c:cat>
          <c:val>
            <c:numRef>
              <c:f>Results!$C$2:$C$7</c:f>
              <c:numCache>
                <c:formatCode>0.0_ </c:formatCode>
                <c:ptCount val="6"/>
                <c:pt idx="0">
                  <c:v>2.7597402597402598</c:v>
                </c:pt>
                <c:pt idx="1">
                  <c:v>2.06168831168831</c:v>
                </c:pt>
                <c:pt idx="2">
                  <c:v>1.5941558441558401</c:v>
                </c:pt>
                <c:pt idx="3">
                  <c:v>2.0422077922077899</c:v>
                </c:pt>
                <c:pt idx="4">
                  <c:v>1.6948051948051901</c:v>
                </c:pt>
                <c:pt idx="5">
                  <c:v>1.4318181818181801</c:v>
                </c:pt>
              </c:numCache>
            </c:numRef>
          </c:val>
          <c:extLst>
            <c:ext xmlns:c16="http://schemas.microsoft.com/office/drawing/2014/chart" uri="{C3380CC4-5D6E-409C-BE32-E72D297353CC}">
              <c16:uniqueId val="{00000001-1A15-47DB-9462-26D1D1C23B66}"/>
            </c:ext>
          </c:extLst>
        </c:ser>
        <c:dLbls>
          <c:showLegendKey val="0"/>
          <c:showVal val="0"/>
          <c:showCatName val="0"/>
          <c:showSerName val="0"/>
          <c:showPercent val="0"/>
          <c:showBubbleSize val="0"/>
        </c:dLbls>
        <c:axId val="1339373792"/>
        <c:axId val="2120483136"/>
      </c:radarChart>
      <c:catAx>
        <c:axId val="133937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ja-JP"/>
          </a:p>
        </c:txPr>
        <c:crossAx val="2120483136"/>
        <c:crosses val="autoZero"/>
        <c:auto val="1"/>
        <c:lblAlgn val="ctr"/>
        <c:lblOffset val="100"/>
        <c:noMultiLvlLbl val="0"/>
      </c:catAx>
      <c:valAx>
        <c:axId val="2120483136"/>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ja-JP"/>
          </a:p>
        </c:txPr>
        <c:crossAx val="1339373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123825</xdr:colOff>
      <xdr:row>8</xdr:row>
      <xdr:rowOff>85725</xdr:rowOff>
    </xdr:from>
    <xdr:to>
      <xdr:col>5</xdr:col>
      <xdr:colOff>377825</xdr:colOff>
      <xdr:row>23</xdr:row>
      <xdr:rowOff>133350</xdr:rowOff>
    </xdr:to>
    <xdr:graphicFrame macro="">
      <xdr:nvGraphicFramePr>
        <xdr:cNvPr id="2" name="グラフ 1">
          <a:extLst>
            <a:ext uri="{FF2B5EF4-FFF2-40B4-BE49-F238E27FC236}">
              <a16:creationId xmlns:a16="http://schemas.microsoft.com/office/drawing/2014/main" id="{54CF97D7-44CC-4590-B7AF-C8BC11144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3B935-7F2F-40C1-BA1B-AE8596A50AD8}">
  <dimension ref="A2:H22"/>
  <sheetViews>
    <sheetView workbookViewId="0">
      <selection activeCell="C10" sqref="C10"/>
    </sheetView>
  </sheetViews>
  <sheetFormatPr defaultRowHeight="12.5" x14ac:dyDescent="0.25"/>
  <cols>
    <col min="2" max="2" width="14.453125" customWidth="1"/>
    <col min="3" max="3" width="18.7265625" customWidth="1"/>
    <col min="4" max="4" width="13.26953125" customWidth="1"/>
    <col min="5" max="5" width="15.7265625" customWidth="1"/>
    <col min="6" max="6" width="17.453125" customWidth="1"/>
    <col min="7" max="7" width="23.36328125" customWidth="1"/>
    <col min="8" max="8" width="29.36328125" customWidth="1"/>
  </cols>
  <sheetData>
    <row r="2" spans="1:8" x14ac:dyDescent="0.25">
      <c r="A2" s="4" t="s">
        <v>110</v>
      </c>
    </row>
    <row r="3" spans="1:8" x14ac:dyDescent="0.25">
      <c r="A3" s="4"/>
      <c r="B3" s="4" t="s">
        <v>107</v>
      </c>
    </row>
    <row r="4" spans="1:8" x14ac:dyDescent="0.25">
      <c r="A4" s="4"/>
      <c r="B4" s="4" t="s">
        <v>109</v>
      </c>
    </row>
    <row r="6" spans="1:8" x14ac:dyDescent="0.25">
      <c r="A6" s="4" t="s">
        <v>108</v>
      </c>
    </row>
    <row r="7" spans="1:8" x14ac:dyDescent="0.25">
      <c r="B7" s="4" t="s">
        <v>111</v>
      </c>
    </row>
    <row r="8" spans="1:8" x14ac:dyDescent="0.25">
      <c r="B8" s="4" t="s">
        <v>112</v>
      </c>
    </row>
    <row r="9" spans="1:8" x14ac:dyDescent="0.25">
      <c r="B9" s="4" t="s">
        <v>113</v>
      </c>
    </row>
    <row r="10" spans="1:8" x14ac:dyDescent="0.25">
      <c r="B10" s="4"/>
    </row>
    <row r="11" spans="1:8" x14ac:dyDescent="0.25">
      <c r="A11" s="4" t="s">
        <v>161</v>
      </c>
    </row>
    <row r="13" spans="1:8" x14ac:dyDescent="0.25">
      <c r="B13" s="12" t="s">
        <v>115</v>
      </c>
      <c r="C13" s="12" t="s">
        <v>116</v>
      </c>
      <c r="D13" s="12" t="s">
        <v>117</v>
      </c>
      <c r="E13" s="12" t="s">
        <v>118</v>
      </c>
      <c r="F13" s="12" t="s">
        <v>119</v>
      </c>
      <c r="G13" s="12" t="s">
        <v>120</v>
      </c>
      <c r="H13" s="12" t="s">
        <v>121</v>
      </c>
    </row>
    <row r="14" spans="1:8" ht="24" x14ac:dyDescent="0.25">
      <c r="B14" s="13" t="s">
        <v>84</v>
      </c>
      <c r="C14" s="13" t="s">
        <v>122</v>
      </c>
      <c r="D14" s="13" t="s">
        <v>123</v>
      </c>
      <c r="E14" s="13" t="s">
        <v>124</v>
      </c>
      <c r="F14" s="13" t="s">
        <v>125</v>
      </c>
      <c r="G14" s="13" t="s">
        <v>126</v>
      </c>
      <c r="H14" s="13" t="s">
        <v>127</v>
      </c>
    </row>
    <row r="15" spans="1:8" ht="85" customHeight="1" x14ac:dyDescent="0.25">
      <c r="B15" s="13" t="s">
        <v>128</v>
      </c>
      <c r="C15" s="13" t="s">
        <v>129</v>
      </c>
      <c r="D15" s="13" t="s">
        <v>130</v>
      </c>
      <c r="E15" s="13" t="s">
        <v>131</v>
      </c>
      <c r="F15" s="13" t="s">
        <v>132</v>
      </c>
      <c r="G15" s="13" t="s">
        <v>133</v>
      </c>
      <c r="H15" s="13" t="s">
        <v>134</v>
      </c>
    </row>
    <row r="16" spans="1:8" ht="81" customHeight="1" x14ac:dyDescent="0.25">
      <c r="B16" s="13" t="s">
        <v>135</v>
      </c>
      <c r="C16" s="13" t="s">
        <v>136</v>
      </c>
      <c r="D16" s="13" t="s">
        <v>137</v>
      </c>
      <c r="E16" s="13" t="s">
        <v>138</v>
      </c>
      <c r="F16" s="13" t="s">
        <v>139</v>
      </c>
      <c r="G16" s="13" t="s">
        <v>140</v>
      </c>
      <c r="H16" s="13" t="s">
        <v>141</v>
      </c>
    </row>
    <row r="17" spans="1:8" ht="94" customHeight="1" x14ac:dyDescent="0.25">
      <c r="B17" s="13" t="s">
        <v>142</v>
      </c>
      <c r="C17" s="13" t="s">
        <v>143</v>
      </c>
      <c r="D17" s="13" t="s">
        <v>144</v>
      </c>
      <c r="E17" s="13" t="s">
        <v>145</v>
      </c>
      <c r="F17" s="13" t="s">
        <v>58</v>
      </c>
      <c r="G17" s="13" t="s">
        <v>146</v>
      </c>
      <c r="H17" s="13" t="s">
        <v>147</v>
      </c>
    </row>
    <row r="18" spans="1:8" ht="68.5" customHeight="1" x14ac:dyDescent="0.25">
      <c r="B18" s="13" t="s">
        <v>148</v>
      </c>
      <c r="C18" s="13" t="s">
        <v>149</v>
      </c>
      <c r="D18" s="13" t="s">
        <v>150</v>
      </c>
      <c r="E18" s="13" t="s">
        <v>151</v>
      </c>
      <c r="F18" s="13" t="s">
        <v>152</v>
      </c>
      <c r="G18" s="13" t="s">
        <v>153</v>
      </c>
      <c r="H18" s="13" t="s">
        <v>154</v>
      </c>
    </row>
    <row r="19" spans="1:8" ht="48" x14ac:dyDescent="0.25">
      <c r="B19" s="13" t="s">
        <v>155</v>
      </c>
      <c r="C19" s="13" t="s">
        <v>156</v>
      </c>
      <c r="D19" s="13" t="s">
        <v>144</v>
      </c>
      <c r="E19" s="13" t="s">
        <v>157</v>
      </c>
      <c r="F19" s="13" t="s">
        <v>158</v>
      </c>
      <c r="G19" s="13" t="s">
        <v>159</v>
      </c>
      <c r="H19" s="13" t="s">
        <v>160</v>
      </c>
    </row>
    <row r="20" spans="1:8" x14ac:dyDescent="0.25">
      <c r="B20" s="13"/>
      <c r="C20" s="13"/>
      <c r="D20" s="13"/>
      <c r="E20" s="13"/>
      <c r="F20" s="13"/>
      <c r="G20" s="13"/>
      <c r="H20" s="13"/>
    </row>
    <row r="21" spans="1:8" x14ac:dyDescent="0.25">
      <c r="A21" s="4" t="s">
        <v>162</v>
      </c>
    </row>
    <row r="22" spans="1:8" x14ac:dyDescent="0.25">
      <c r="B22" t="s">
        <v>114</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13FCF-5B27-439C-A5E5-CFBC63E0BB09}">
  <dimension ref="A1:F21"/>
  <sheetViews>
    <sheetView tabSelected="1" workbookViewId="0">
      <selection activeCell="H10" sqref="H10"/>
    </sheetView>
  </sheetViews>
  <sheetFormatPr defaultRowHeight="12.5" x14ac:dyDescent="0.25"/>
  <cols>
    <col min="1" max="1" width="16.6328125" bestFit="1" customWidth="1"/>
    <col min="2" max="2" width="18.90625" bestFit="1" customWidth="1"/>
  </cols>
  <sheetData>
    <row r="1" spans="1:3" ht="16" x14ac:dyDescent="0.55000000000000004">
      <c r="A1" s="1" t="s">
        <v>3</v>
      </c>
      <c r="B1" s="10" t="s">
        <v>1</v>
      </c>
      <c r="C1" s="1" t="s">
        <v>0</v>
      </c>
    </row>
    <row r="2" spans="1:3" ht="16" x14ac:dyDescent="0.55000000000000004">
      <c r="A2" s="1" t="s">
        <v>2</v>
      </c>
      <c r="B2" s="1">
        <f>Awareness!E2</f>
        <v>2</v>
      </c>
      <c r="C2" s="11">
        <v>2.7597402597402598</v>
      </c>
    </row>
    <row r="3" spans="1:3" ht="16" x14ac:dyDescent="0.55000000000000004">
      <c r="A3" s="1" t="s">
        <v>4</v>
      </c>
      <c r="B3" s="1">
        <f>DataPolicy!E2</f>
        <v>3</v>
      </c>
      <c r="C3" s="11">
        <v>2.06168831168831</v>
      </c>
    </row>
    <row r="4" spans="1:3" ht="16" x14ac:dyDescent="0.55000000000000004">
      <c r="A4" s="1" t="s">
        <v>5</v>
      </c>
      <c r="B4" s="1">
        <f>Budget!D2</f>
        <v>3</v>
      </c>
      <c r="C4" s="11">
        <v>1.5941558441558401</v>
      </c>
    </row>
    <row r="5" spans="1:3" ht="16" x14ac:dyDescent="0.55000000000000004">
      <c r="A5" s="1" t="s">
        <v>6</v>
      </c>
      <c r="B5" s="1">
        <f>Services!E2</f>
        <v>3</v>
      </c>
      <c r="C5" s="11">
        <v>2.0422077922077899</v>
      </c>
    </row>
    <row r="6" spans="1:3" ht="16" x14ac:dyDescent="0.55000000000000004">
      <c r="A6" s="1" t="s">
        <v>7</v>
      </c>
      <c r="B6" s="1">
        <f>UserNeeds!E2</f>
        <v>4</v>
      </c>
      <c r="C6" s="11">
        <v>1.6948051948051901</v>
      </c>
    </row>
    <row r="7" spans="1:3" ht="16" x14ac:dyDescent="0.55000000000000004">
      <c r="A7" s="1" t="s">
        <v>8</v>
      </c>
      <c r="B7" s="1">
        <f>ITInfrastructure!E2</f>
        <v>3</v>
      </c>
      <c r="C7" s="11">
        <v>1.4318181818181801</v>
      </c>
    </row>
    <row r="20" spans="1:6" x14ac:dyDescent="0.25">
      <c r="A20" s="2"/>
      <c r="B20" s="2"/>
      <c r="C20" s="2"/>
      <c r="D20" s="2"/>
      <c r="E20" s="2"/>
      <c r="F20" s="2"/>
    </row>
    <row r="21" spans="1:6" x14ac:dyDescent="0.25">
      <c r="A21" s="2"/>
      <c r="B21" s="3"/>
      <c r="C21" s="3"/>
      <c r="D21" s="3"/>
      <c r="E21" s="3"/>
      <c r="F21" s="3"/>
    </row>
  </sheetData>
  <sheetProtection selectLockedCells="1"/>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C2F69-C7EB-49A3-B2F0-A28C01FB0C0E}">
  <dimension ref="A1:F11"/>
  <sheetViews>
    <sheetView workbookViewId="0">
      <selection activeCell="E2" sqref="E2:E6"/>
    </sheetView>
  </sheetViews>
  <sheetFormatPr defaultRowHeight="12.5" x14ac:dyDescent="0.25"/>
  <cols>
    <col min="1" max="1" width="3.6328125" style="6" bestFit="1" customWidth="1"/>
    <col min="2" max="2" width="69.90625" style="6" customWidth="1"/>
    <col min="3" max="3" width="32.26953125" style="6" customWidth="1"/>
    <col min="4" max="4" width="5.1796875" style="6" hidden="1" customWidth="1"/>
    <col min="5" max="16384" width="8.7265625" style="6"/>
  </cols>
  <sheetData>
    <row r="1" spans="1:6" x14ac:dyDescent="0.25">
      <c r="A1" s="5" t="s">
        <v>9</v>
      </c>
      <c r="B1" s="5" t="s">
        <v>10</v>
      </c>
      <c r="C1" s="5" t="s">
        <v>17</v>
      </c>
      <c r="D1" s="5" t="s">
        <v>18</v>
      </c>
      <c r="E1" s="5" t="s">
        <v>18</v>
      </c>
    </row>
    <row r="2" spans="1:6" ht="24.5" x14ac:dyDescent="0.25">
      <c r="A2" s="5">
        <v>1</v>
      </c>
      <c r="B2" s="5" t="s">
        <v>19</v>
      </c>
      <c r="C2" s="5" t="s">
        <v>21</v>
      </c>
      <c r="D2" s="6">
        <f>IF(C2&lt;&gt;"",VLOOKUP(C2,Codebook!$B$2:$C$8,2,FALSE),"")</f>
        <v>2</v>
      </c>
      <c r="E2" s="14">
        <f>IF(D2&gt;=3,IF(OR(D3=1, D4=1, D5=1, D6=1), D2+1, D2), D2)</f>
        <v>2</v>
      </c>
    </row>
    <row r="3" spans="1:6" ht="24.5" x14ac:dyDescent="0.25">
      <c r="A3" s="5">
        <v>2</v>
      </c>
      <c r="B3" s="5" t="s">
        <v>85</v>
      </c>
      <c r="C3" s="5" t="s">
        <v>16</v>
      </c>
      <c r="D3" s="6">
        <f>IF(C3&lt;&gt;"",VLOOKUP(C3,Codebook!$B$9:$C$17,2,FALSE),"")</f>
        <v>1</v>
      </c>
      <c r="E3" s="14"/>
      <c r="F3" s="5"/>
    </row>
    <row r="4" spans="1:6" x14ac:dyDescent="0.25">
      <c r="A4" s="5">
        <v>3</v>
      </c>
      <c r="B4" s="5" t="s">
        <v>86</v>
      </c>
      <c r="C4" s="5" t="s">
        <v>14</v>
      </c>
      <c r="D4" s="6">
        <f>IF(C4&lt;&gt;"",VLOOKUP(C4,Codebook!$B$9:$C$17,2,FALSE),"")</f>
        <v>1</v>
      </c>
      <c r="E4" s="14"/>
    </row>
    <row r="5" spans="1:6" ht="24.5" x14ac:dyDescent="0.25">
      <c r="A5" s="5">
        <v>4</v>
      </c>
      <c r="B5" s="5" t="s">
        <v>87</v>
      </c>
      <c r="C5" s="5" t="s">
        <v>12</v>
      </c>
      <c r="D5" s="6">
        <f>IF(C5&lt;&gt;"",VLOOKUP(C5,Codebook!$B$9:$C$17,2,FALSE),"")</f>
        <v>1</v>
      </c>
      <c r="E5" s="14"/>
    </row>
    <row r="6" spans="1:6" ht="24.5" x14ac:dyDescent="0.25">
      <c r="A6" s="5">
        <v>5</v>
      </c>
      <c r="B6" s="5" t="s">
        <v>88</v>
      </c>
      <c r="C6" s="5" t="s">
        <v>13</v>
      </c>
      <c r="D6" s="6">
        <f>IF(C6&lt;&gt;"",VLOOKUP(C6,Codebook!$B$9:$C$17,2,FALSE),"")</f>
        <v>1</v>
      </c>
      <c r="E6" s="14"/>
    </row>
    <row r="7" spans="1:6" x14ac:dyDescent="0.25">
      <c r="B7" s="5"/>
      <c r="C7" s="2"/>
    </row>
    <row r="8" spans="1:6" x14ac:dyDescent="0.25">
      <c r="B8" s="5"/>
      <c r="C8" s="7"/>
    </row>
    <row r="9" spans="1:6" x14ac:dyDescent="0.25">
      <c r="B9" s="5"/>
      <c r="C9" s="2"/>
    </row>
    <row r="10" spans="1:6" x14ac:dyDescent="0.25">
      <c r="B10" s="5"/>
      <c r="C10" s="2"/>
    </row>
    <row r="11" spans="1:6" x14ac:dyDescent="0.25">
      <c r="B11" s="5"/>
      <c r="C11" s="5"/>
    </row>
  </sheetData>
  <mergeCells count="1">
    <mergeCell ref="E2:E6"/>
  </mergeCells>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46A91BD2-DDAB-4D22-9D35-19317E2521E3}">
          <x14:formula1>
            <xm:f>Codebook!$B$10:$B$17</xm:f>
          </x14:formula1>
          <xm:sqref>C3:C6</xm:sqref>
        </x14:dataValidation>
        <x14:dataValidation type="list" allowBlank="1" showInputMessage="1" showErrorMessage="1" xr:uid="{9A532E82-DAA6-40F1-995A-221664B12F58}">
          <x14:formula1>
            <xm:f>Codebook!$B$3:$B$8</xm:f>
          </x14:formula1>
          <xm:sqref>C2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07A59-A52E-4A71-BE5F-3EEBC91C5202}">
  <dimension ref="A1:E6"/>
  <sheetViews>
    <sheetView workbookViewId="0">
      <selection activeCell="E2" sqref="E2:E4"/>
    </sheetView>
  </sheetViews>
  <sheetFormatPr defaultRowHeight="12.5" x14ac:dyDescent="0.25"/>
  <cols>
    <col min="1" max="1" width="3.6328125" bestFit="1" customWidth="1"/>
    <col min="2" max="2" width="53.90625" style="6" customWidth="1"/>
    <col min="3" max="3" width="40.26953125" customWidth="1"/>
    <col min="4" max="4" width="0" hidden="1" customWidth="1"/>
  </cols>
  <sheetData>
    <row r="1" spans="1:5" x14ac:dyDescent="0.25">
      <c r="A1" s="5" t="s">
        <v>9</v>
      </c>
      <c r="B1" s="5" t="s">
        <v>10</v>
      </c>
      <c r="C1" s="5" t="s">
        <v>17</v>
      </c>
      <c r="E1" s="4" t="s">
        <v>18</v>
      </c>
    </row>
    <row r="2" spans="1:5" ht="24.5" x14ac:dyDescent="0.25">
      <c r="A2" s="5">
        <v>1</v>
      </c>
      <c r="B2" s="5" t="s">
        <v>27</v>
      </c>
      <c r="C2" s="5" t="s">
        <v>30</v>
      </c>
      <c r="D2" s="6">
        <f>IF(C2&lt;&gt;"",VLOOKUP(C2,Codebook!B19:C24,2,FALSE),"")</f>
        <v>3</v>
      </c>
      <c r="E2" s="15">
        <f>IF(AND(D2=3, D3=3), D4, D2)</f>
        <v>3</v>
      </c>
    </row>
    <row r="3" spans="1:5" x14ac:dyDescent="0.25">
      <c r="A3" s="5">
        <v>2</v>
      </c>
      <c r="B3" s="5" t="s">
        <v>33</v>
      </c>
      <c r="C3" s="5" t="s">
        <v>35</v>
      </c>
      <c r="D3" s="6">
        <f>IF(C3&lt;&gt;"",VLOOKUP(C3,Codebook!B26:C31,2,FALSE),"")</f>
        <v>2</v>
      </c>
      <c r="E3" s="15"/>
    </row>
    <row r="4" spans="1:5" ht="24.5" x14ac:dyDescent="0.25">
      <c r="A4" s="5">
        <v>3</v>
      </c>
      <c r="B4" s="5" t="s">
        <v>41</v>
      </c>
      <c r="C4" s="5" t="s">
        <v>38</v>
      </c>
      <c r="D4" s="6">
        <f>IF(C4&lt;&gt;"",VLOOKUP(C4,Codebook!B33:C37,2,FALSE),"")</f>
        <v>3</v>
      </c>
      <c r="E4" s="15"/>
    </row>
    <row r="5" spans="1:5" x14ac:dyDescent="0.25">
      <c r="A5" s="5"/>
    </row>
    <row r="6" spans="1:5" x14ac:dyDescent="0.25">
      <c r="A6" s="5"/>
    </row>
  </sheetData>
  <dataConsolidate/>
  <mergeCells count="1">
    <mergeCell ref="E2:E4"/>
  </mergeCells>
  <phoneticPr fontId="2"/>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DAE6AD74-9084-4E07-AB49-FFB75A60305F}">
          <x14:formula1>
            <xm:f>Codebook!$B$19:$B$24</xm:f>
          </x14:formula1>
          <xm:sqref>C2</xm:sqref>
        </x14:dataValidation>
        <x14:dataValidation type="list" allowBlank="1" showInputMessage="1" showErrorMessage="1" xr:uid="{48AC499B-18B9-441A-8368-749DFA482C0E}">
          <x14:formula1>
            <xm:f>Codebook!$B$26:$B$31</xm:f>
          </x14:formula1>
          <xm:sqref>C3</xm:sqref>
        </x14:dataValidation>
        <x14:dataValidation type="list" allowBlank="1" showInputMessage="1" showErrorMessage="1" xr:uid="{7855AA7A-E24D-428F-AAB4-BB2FFB8B029E}">
          <x14:formula1>
            <xm:f>Codebook!$B$33:$B$37</xm:f>
          </x14:formula1>
          <xm:sqref>C4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D3E5A-8917-4CDD-A1AD-AFF4EAA3E63D}">
  <dimension ref="A1:D2"/>
  <sheetViews>
    <sheetView workbookViewId="0">
      <selection activeCell="C36" sqref="C36"/>
    </sheetView>
  </sheetViews>
  <sheetFormatPr defaultRowHeight="12.5" x14ac:dyDescent="0.25"/>
  <cols>
    <col min="2" max="2" width="54.7265625" customWidth="1"/>
    <col min="3" max="3" width="33.6328125" customWidth="1"/>
  </cols>
  <sheetData>
    <row r="1" spans="1:4" x14ac:dyDescent="0.25">
      <c r="A1" s="5" t="s">
        <v>9</v>
      </c>
      <c r="B1" s="5" t="s">
        <v>10</v>
      </c>
      <c r="C1" s="5" t="s">
        <v>17</v>
      </c>
      <c r="D1" s="4" t="s">
        <v>18</v>
      </c>
    </row>
    <row r="2" spans="1:4" ht="24.5" x14ac:dyDescent="0.25">
      <c r="A2" s="5">
        <v>1</v>
      </c>
      <c r="B2" s="5" t="s">
        <v>42</v>
      </c>
      <c r="C2" s="5" t="s">
        <v>47</v>
      </c>
      <c r="D2" s="6">
        <f>IF(C2&lt;&gt;"",VLOOKUP(C2,Codebook!B39:C45,2,FALSE),"")</f>
        <v>3</v>
      </c>
    </row>
  </sheetData>
  <phoneticPr fontId="2"/>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F7867A8-F39A-4706-91A9-5EE76B27CA29}">
          <x14:formula1>
            <xm:f>Codebook!$B$39:$B$45</xm:f>
          </x14:formula1>
          <xm:sqref>C2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96EDE-2DD2-4123-BDF3-FD8D4DEABA20}">
  <dimension ref="A1:E3"/>
  <sheetViews>
    <sheetView workbookViewId="0">
      <selection activeCell="C35" sqref="C35"/>
    </sheetView>
  </sheetViews>
  <sheetFormatPr defaultRowHeight="12.5" x14ac:dyDescent="0.25"/>
  <cols>
    <col min="2" max="2" width="45.7265625" customWidth="1"/>
    <col min="3" max="3" width="30" customWidth="1"/>
    <col min="4" max="4" width="0" hidden="1" customWidth="1"/>
  </cols>
  <sheetData>
    <row r="1" spans="1:5" x14ac:dyDescent="0.25">
      <c r="A1" s="5" t="s">
        <v>9</v>
      </c>
      <c r="B1" s="5" t="s">
        <v>10</v>
      </c>
      <c r="C1" s="5" t="s">
        <v>17</v>
      </c>
      <c r="D1" s="4"/>
      <c r="E1" s="4" t="s">
        <v>18</v>
      </c>
    </row>
    <row r="2" spans="1:5" ht="36.5" x14ac:dyDescent="0.25">
      <c r="A2" s="5">
        <v>1</v>
      </c>
      <c r="B2" s="8" t="s">
        <v>104</v>
      </c>
      <c r="C2" s="5" t="s">
        <v>49</v>
      </c>
      <c r="D2" s="6">
        <f>IF(C2&lt;&gt;"",VLOOKUP(C2,Codebook!B47:C56,2,FALSE),"")</f>
        <v>2</v>
      </c>
      <c r="E2" s="15">
        <f>IF(D2=2, D3, D2)</f>
        <v>3</v>
      </c>
    </row>
    <row r="3" spans="1:5" ht="24.5" x14ac:dyDescent="0.25">
      <c r="A3">
        <v>2</v>
      </c>
      <c r="B3" s="8" t="s">
        <v>57</v>
      </c>
      <c r="C3" s="5" t="s">
        <v>60</v>
      </c>
      <c r="D3" s="6">
        <f>IF(C3&lt;&gt;"",VLOOKUP(C3,Codebook!B58:C64,2,FALSE),"")</f>
        <v>3</v>
      </c>
      <c r="E3" s="15"/>
    </row>
  </sheetData>
  <mergeCells count="1">
    <mergeCell ref="E2:E3"/>
  </mergeCells>
  <phoneticPr fontId="2"/>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977A227-677B-41FE-B80A-1553D24C4639}">
          <x14:formula1>
            <xm:f>Codebook!$B$47:$B$56</xm:f>
          </x14:formula1>
          <xm:sqref>C2</xm:sqref>
        </x14:dataValidation>
        <x14:dataValidation type="list" allowBlank="1" showInputMessage="1" showErrorMessage="1" xr:uid="{BD241FE7-4763-40A6-82A2-D043636B6CC2}">
          <x14:formula1>
            <xm:f>Codebook!$B$58:$B$64</xm:f>
          </x14:formula1>
          <xm:sqref>C3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8EDBE-CDB5-4E3E-ACB5-657CE3C388C8}">
  <dimension ref="A1:E4"/>
  <sheetViews>
    <sheetView workbookViewId="0">
      <selection activeCell="F1" sqref="F1"/>
    </sheetView>
  </sheetViews>
  <sheetFormatPr defaultRowHeight="12.5" x14ac:dyDescent="0.25"/>
  <cols>
    <col min="2" max="2" width="39.81640625" customWidth="1"/>
    <col min="3" max="3" width="29.08984375" customWidth="1"/>
    <col min="4" max="4" width="0" hidden="1" customWidth="1"/>
  </cols>
  <sheetData>
    <row r="1" spans="1:5" ht="24.5" x14ac:dyDescent="0.25">
      <c r="A1" s="5" t="s">
        <v>9</v>
      </c>
      <c r="B1" s="5" t="s">
        <v>10</v>
      </c>
      <c r="C1" s="5" t="s">
        <v>17</v>
      </c>
      <c r="D1" s="4"/>
      <c r="E1" s="4" t="s">
        <v>18</v>
      </c>
    </row>
    <row r="2" spans="1:5" ht="24.5" x14ac:dyDescent="0.25">
      <c r="A2" s="5">
        <v>1</v>
      </c>
      <c r="B2" s="8" t="s">
        <v>64</v>
      </c>
      <c r="C2" s="5" t="s">
        <v>65</v>
      </c>
      <c r="D2" s="6">
        <f>IF(C2&lt;&gt;"",VLOOKUP(C2,Codebook!B66:C70,2,FALSE),"")</f>
        <v>3</v>
      </c>
      <c r="E2" s="15">
        <f>IF(D2=3,IF(D3=4,D4,D3),D2)</f>
        <v>4</v>
      </c>
    </row>
    <row r="3" spans="1:5" ht="36.5" x14ac:dyDescent="0.25">
      <c r="A3">
        <v>2</v>
      </c>
      <c r="B3" s="8" t="s">
        <v>68</v>
      </c>
      <c r="C3" s="5" t="s">
        <v>71</v>
      </c>
      <c r="D3" s="6">
        <f>IF(C3&lt;&gt;"",VLOOKUP(C3,Codebook!B72:C76,2,FALSE),"")</f>
        <v>4</v>
      </c>
      <c r="E3" s="15"/>
    </row>
    <row r="4" spans="1:5" ht="59" customHeight="1" x14ac:dyDescent="0.25">
      <c r="A4">
        <v>3</v>
      </c>
      <c r="B4" s="8" t="s">
        <v>74</v>
      </c>
      <c r="C4" s="5" t="s">
        <v>23</v>
      </c>
      <c r="D4" s="6">
        <f>IF(C4&lt;&gt;"",VLOOKUP(C4,Codebook!B78:C81,2,FALSE),"")</f>
        <v>4</v>
      </c>
      <c r="E4" s="15"/>
    </row>
  </sheetData>
  <mergeCells count="1">
    <mergeCell ref="E2:E4"/>
  </mergeCells>
  <phoneticPr fontId="2"/>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1203335-BE05-4077-B5BD-631D920FE5C2}">
          <x14:formula1>
            <xm:f>Codebook!$B$72:$B$76</xm:f>
          </x14:formula1>
          <xm:sqref>C3</xm:sqref>
        </x14:dataValidation>
        <x14:dataValidation type="list" allowBlank="1" showInputMessage="1" showErrorMessage="1" xr:uid="{D3A814F4-BBD1-4E51-A759-F791F728C9DE}">
          <x14:formula1>
            <xm:f>Codebook!$B$66:$B$70</xm:f>
          </x14:formula1>
          <xm:sqref>C2</xm:sqref>
        </x14:dataValidation>
        <x14:dataValidation type="list" allowBlank="1" showInputMessage="1" showErrorMessage="1" xr:uid="{9822C049-ED6C-4551-B151-033F6128C27D}">
          <x14:formula1>
            <xm:f>Codebook!$B$78:$B$81</xm:f>
          </x14:formula1>
          <xm:sqref>C4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77A22-1698-4933-B5B8-C24B8623BCB2}">
  <dimension ref="A1:E3"/>
  <sheetViews>
    <sheetView workbookViewId="0">
      <selection activeCell="F1" sqref="F1"/>
    </sheetView>
  </sheetViews>
  <sheetFormatPr defaultRowHeight="12.5" x14ac:dyDescent="0.25"/>
  <cols>
    <col min="2" max="2" width="41.453125" customWidth="1"/>
    <col min="3" max="3" width="32.6328125" customWidth="1"/>
    <col min="4" max="4" width="0" hidden="1" customWidth="1"/>
  </cols>
  <sheetData>
    <row r="1" spans="1:5" x14ac:dyDescent="0.25">
      <c r="A1" s="5" t="s">
        <v>9</v>
      </c>
      <c r="B1" s="5" t="s">
        <v>10</v>
      </c>
      <c r="C1" s="5" t="s">
        <v>17</v>
      </c>
      <c r="D1" s="4"/>
      <c r="E1" s="4" t="s">
        <v>18</v>
      </c>
    </row>
    <row r="2" spans="1:5" ht="36.5" x14ac:dyDescent="0.25">
      <c r="A2" s="5">
        <v>1</v>
      </c>
      <c r="B2" s="8" t="s">
        <v>75</v>
      </c>
      <c r="C2" s="5" t="s">
        <v>76</v>
      </c>
      <c r="D2" s="6">
        <f>IF(C2&lt;&gt;"",VLOOKUP(C2,Codebook!B83:C88,2,FALSE),"")</f>
        <v>3</v>
      </c>
      <c r="E2" s="15">
        <f>IF(D2=3, D3, D2)</f>
        <v>3</v>
      </c>
    </row>
    <row r="3" spans="1:5" ht="36.5" x14ac:dyDescent="0.25">
      <c r="A3">
        <v>2</v>
      </c>
      <c r="B3" s="8" t="s">
        <v>80</v>
      </c>
      <c r="C3" s="5" t="s">
        <v>81</v>
      </c>
      <c r="D3" s="6">
        <f>IF(C3&lt;&gt;"",VLOOKUP(C3,Codebook!B90:C94,2,FALSE),"")</f>
        <v>3</v>
      </c>
      <c r="E3" s="15"/>
    </row>
  </sheetData>
  <mergeCells count="1">
    <mergeCell ref="E2:E3"/>
  </mergeCells>
  <phoneticPr fontId="2"/>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F6AC5259-8769-4935-93F6-D92086194AE5}">
          <x14:formula1>
            <xm:f>Codebook!$B$83:$B$88</xm:f>
          </x14:formula1>
          <xm:sqref>C2</xm:sqref>
        </x14:dataValidation>
        <x14:dataValidation type="list" allowBlank="1" showInputMessage="1" showErrorMessage="1" xr:uid="{5D23B375-7A45-4F57-87D0-8F430DD27DE3}">
          <x14:formula1>
            <xm:f>Codebook!$B$90:$B$94</xm:f>
          </x14:formula1>
          <xm:sqref>C3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62FCE-7C0B-4EC7-96AE-DDFB9E3D7706}">
  <dimension ref="A1:C94"/>
  <sheetViews>
    <sheetView topLeftCell="A43" workbookViewId="0">
      <selection activeCell="F82" sqref="F82"/>
    </sheetView>
  </sheetViews>
  <sheetFormatPr defaultRowHeight="12" x14ac:dyDescent="0.2"/>
  <cols>
    <col min="1" max="1" width="8.7265625" style="4"/>
    <col min="2" max="2" width="88.453125" style="4" customWidth="1"/>
    <col min="3" max="16384" width="8.7265625" style="4"/>
  </cols>
  <sheetData>
    <row r="1" spans="1:3" x14ac:dyDescent="0.2">
      <c r="A1" s="4" t="s">
        <v>89</v>
      </c>
      <c r="B1" s="4" t="s">
        <v>91</v>
      </c>
      <c r="C1" s="4" t="s">
        <v>90</v>
      </c>
    </row>
    <row r="2" spans="1:3" x14ac:dyDescent="0.2">
      <c r="A2" s="4" t="s">
        <v>25</v>
      </c>
      <c r="B2" s="5" t="s">
        <v>19</v>
      </c>
    </row>
    <row r="3" spans="1:3" x14ac:dyDescent="0.2">
      <c r="B3" s="9"/>
      <c r="C3" s="4">
        <v>0</v>
      </c>
    </row>
    <row r="4" spans="1:3" x14ac:dyDescent="0.2">
      <c r="B4" s="9" t="s">
        <v>20</v>
      </c>
      <c r="C4" s="4">
        <v>1</v>
      </c>
    </row>
    <row r="5" spans="1:3" x14ac:dyDescent="0.2">
      <c r="B5" s="9" t="s">
        <v>21</v>
      </c>
      <c r="C5" s="4">
        <v>2</v>
      </c>
    </row>
    <row r="6" spans="1:3" x14ac:dyDescent="0.2">
      <c r="B6" s="9" t="s">
        <v>105</v>
      </c>
      <c r="C6" s="4">
        <v>3</v>
      </c>
    </row>
    <row r="7" spans="1:3" x14ac:dyDescent="0.2">
      <c r="B7" s="9" t="s">
        <v>106</v>
      </c>
      <c r="C7" s="4">
        <v>4</v>
      </c>
    </row>
    <row r="8" spans="1:3" x14ac:dyDescent="0.2">
      <c r="B8" s="9" t="s">
        <v>22</v>
      </c>
      <c r="C8" s="4">
        <v>1</v>
      </c>
    </row>
    <row r="9" spans="1:3" x14ac:dyDescent="0.2">
      <c r="A9" s="4" t="s">
        <v>26</v>
      </c>
      <c r="B9" s="5" t="s">
        <v>92</v>
      </c>
      <c r="C9" s="4">
        <v>1</v>
      </c>
    </row>
    <row r="10" spans="1:3" x14ac:dyDescent="0.2">
      <c r="B10" s="5"/>
      <c r="C10" s="4">
        <v>0</v>
      </c>
    </row>
    <row r="11" spans="1:3" x14ac:dyDescent="0.2">
      <c r="B11" s="5" t="s">
        <v>12</v>
      </c>
      <c r="C11" s="4">
        <v>1</v>
      </c>
    </row>
    <row r="12" spans="1:3" x14ac:dyDescent="0.2">
      <c r="B12" s="5" t="s">
        <v>13</v>
      </c>
      <c r="C12" s="4">
        <v>1</v>
      </c>
    </row>
    <row r="13" spans="1:3" x14ac:dyDescent="0.2">
      <c r="B13" s="5" t="s">
        <v>14</v>
      </c>
      <c r="C13" s="4">
        <v>1</v>
      </c>
    </row>
    <row r="14" spans="1:3" x14ac:dyDescent="0.2">
      <c r="B14" s="5" t="s">
        <v>15</v>
      </c>
      <c r="C14" s="4">
        <v>1</v>
      </c>
    </row>
    <row r="15" spans="1:3" x14ac:dyDescent="0.2">
      <c r="B15" s="5" t="s">
        <v>16</v>
      </c>
      <c r="C15" s="4">
        <v>1</v>
      </c>
    </row>
    <row r="16" spans="1:3" x14ac:dyDescent="0.2">
      <c r="B16" s="5" t="s">
        <v>11</v>
      </c>
      <c r="C16" s="4">
        <v>1</v>
      </c>
    </row>
    <row r="17" spans="1:3" x14ac:dyDescent="0.2">
      <c r="B17" s="5" t="s">
        <v>24</v>
      </c>
      <c r="C17" s="4">
        <v>0</v>
      </c>
    </row>
    <row r="18" spans="1:3" x14ac:dyDescent="0.2">
      <c r="A18" s="4" t="s">
        <v>93</v>
      </c>
      <c r="B18" s="5" t="s">
        <v>27</v>
      </c>
    </row>
    <row r="19" spans="1:3" x14ac:dyDescent="0.2">
      <c r="C19" s="4">
        <v>0</v>
      </c>
    </row>
    <row r="20" spans="1:3" x14ac:dyDescent="0.2">
      <c r="B20" s="9" t="s">
        <v>28</v>
      </c>
      <c r="C20" s="4">
        <v>1</v>
      </c>
    </row>
    <row r="21" spans="1:3" x14ac:dyDescent="0.2">
      <c r="B21" s="4" t="s">
        <v>29</v>
      </c>
      <c r="C21" s="4">
        <v>2</v>
      </c>
    </row>
    <row r="22" spans="1:3" x14ac:dyDescent="0.2">
      <c r="B22" s="4" t="s">
        <v>31</v>
      </c>
      <c r="C22" s="4">
        <v>3</v>
      </c>
    </row>
    <row r="23" spans="1:3" x14ac:dyDescent="0.2">
      <c r="B23" s="4" t="s">
        <v>32</v>
      </c>
      <c r="C23" s="4">
        <v>2</v>
      </c>
    </row>
    <row r="24" spans="1:3" x14ac:dyDescent="0.2">
      <c r="B24" s="4" t="s">
        <v>24</v>
      </c>
      <c r="C24" s="4">
        <v>1</v>
      </c>
    </row>
    <row r="25" spans="1:3" x14ac:dyDescent="0.2">
      <c r="A25" s="4" t="s">
        <v>94</v>
      </c>
      <c r="B25" s="5" t="s">
        <v>33</v>
      </c>
    </row>
    <row r="26" spans="1:3" x14ac:dyDescent="0.2">
      <c r="B26" s="9"/>
      <c r="C26" s="4">
        <v>0</v>
      </c>
    </row>
    <row r="27" spans="1:3" x14ac:dyDescent="0.2">
      <c r="B27" s="9" t="s">
        <v>34</v>
      </c>
      <c r="C27" s="4">
        <v>1</v>
      </c>
    </row>
    <row r="28" spans="1:3" x14ac:dyDescent="0.2">
      <c r="B28" s="9" t="s">
        <v>35</v>
      </c>
      <c r="C28" s="4">
        <v>2</v>
      </c>
    </row>
    <row r="29" spans="1:3" x14ac:dyDescent="0.2">
      <c r="B29" s="9" t="s">
        <v>36</v>
      </c>
      <c r="C29" s="4">
        <v>2</v>
      </c>
    </row>
    <row r="30" spans="1:3" x14ac:dyDescent="0.2">
      <c r="B30" s="9" t="s">
        <v>37</v>
      </c>
      <c r="C30" s="4">
        <v>3</v>
      </c>
    </row>
    <row r="31" spans="1:3" x14ac:dyDescent="0.2">
      <c r="B31" s="9" t="s">
        <v>22</v>
      </c>
      <c r="C31" s="4">
        <v>1</v>
      </c>
    </row>
    <row r="32" spans="1:3" x14ac:dyDescent="0.2">
      <c r="A32" s="4" t="s">
        <v>95</v>
      </c>
      <c r="B32" s="5" t="s">
        <v>41</v>
      </c>
    </row>
    <row r="33" spans="1:3" x14ac:dyDescent="0.2">
      <c r="C33" s="4">
        <v>0</v>
      </c>
    </row>
    <row r="34" spans="1:3" x14ac:dyDescent="0.2">
      <c r="B34" s="4" t="s">
        <v>38</v>
      </c>
      <c r="C34" s="4">
        <v>3</v>
      </c>
    </row>
    <row r="35" spans="1:3" x14ac:dyDescent="0.2">
      <c r="B35" s="4" t="s">
        <v>39</v>
      </c>
      <c r="C35" s="4">
        <v>4</v>
      </c>
    </row>
    <row r="36" spans="1:3" x14ac:dyDescent="0.2">
      <c r="B36" s="4" t="s">
        <v>40</v>
      </c>
      <c r="C36" s="4">
        <v>5</v>
      </c>
    </row>
    <row r="37" spans="1:3" x14ac:dyDescent="0.2">
      <c r="B37" s="4" t="s">
        <v>24</v>
      </c>
      <c r="C37" s="4">
        <v>3</v>
      </c>
    </row>
    <row r="38" spans="1:3" x14ac:dyDescent="0.2">
      <c r="A38" s="4" t="s">
        <v>96</v>
      </c>
      <c r="B38" s="5" t="s">
        <v>42</v>
      </c>
    </row>
    <row r="39" spans="1:3" x14ac:dyDescent="0.2">
      <c r="C39" s="4">
        <v>0</v>
      </c>
    </row>
    <row r="40" spans="1:3" x14ac:dyDescent="0.2">
      <c r="B40" s="4" t="s">
        <v>43</v>
      </c>
      <c r="C40" s="4">
        <v>5</v>
      </c>
    </row>
    <row r="41" spans="1:3" x14ac:dyDescent="0.2">
      <c r="B41" s="4" t="s">
        <v>44</v>
      </c>
      <c r="C41" s="4">
        <v>4</v>
      </c>
    </row>
    <row r="42" spans="1:3" x14ac:dyDescent="0.2">
      <c r="B42" s="4" t="s">
        <v>47</v>
      </c>
      <c r="C42" s="4">
        <v>3</v>
      </c>
    </row>
    <row r="43" spans="1:3" x14ac:dyDescent="0.2">
      <c r="B43" s="4" t="s">
        <v>46</v>
      </c>
      <c r="C43" s="4">
        <v>2</v>
      </c>
    </row>
    <row r="44" spans="1:3" x14ac:dyDescent="0.2">
      <c r="B44" s="4" t="s">
        <v>45</v>
      </c>
      <c r="C44" s="4">
        <v>1</v>
      </c>
    </row>
    <row r="45" spans="1:3" x14ac:dyDescent="0.2">
      <c r="B45" s="4" t="s">
        <v>24</v>
      </c>
      <c r="C45" s="4">
        <v>1</v>
      </c>
    </row>
    <row r="46" spans="1:3" x14ac:dyDescent="0.2">
      <c r="A46" s="4" t="s">
        <v>97</v>
      </c>
      <c r="B46" s="5" t="s">
        <v>48</v>
      </c>
    </row>
    <row r="47" spans="1:3" x14ac:dyDescent="0.2">
      <c r="C47" s="4">
        <v>0</v>
      </c>
    </row>
    <row r="48" spans="1:3" x14ac:dyDescent="0.2">
      <c r="B48" s="4" t="s">
        <v>49</v>
      </c>
      <c r="C48" s="4">
        <v>2</v>
      </c>
    </row>
    <row r="49" spans="1:3" x14ac:dyDescent="0.2">
      <c r="B49" s="4" t="s">
        <v>50</v>
      </c>
      <c r="C49" s="4">
        <v>2</v>
      </c>
    </row>
    <row r="50" spans="1:3" x14ac:dyDescent="0.2">
      <c r="B50" s="4" t="s">
        <v>51</v>
      </c>
      <c r="C50" s="4">
        <v>2</v>
      </c>
    </row>
    <row r="51" spans="1:3" x14ac:dyDescent="0.2">
      <c r="B51" s="4" t="s">
        <v>52</v>
      </c>
      <c r="C51" s="4">
        <v>2</v>
      </c>
    </row>
    <row r="52" spans="1:3" x14ac:dyDescent="0.2">
      <c r="B52" s="4" t="s">
        <v>53</v>
      </c>
      <c r="C52" s="4">
        <v>2</v>
      </c>
    </row>
    <row r="53" spans="1:3" x14ac:dyDescent="0.2">
      <c r="B53" s="4" t="s">
        <v>54</v>
      </c>
      <c r="C53" s="4">
        <v>2</v>
      </c>
    </row>
    <row r="54" spans="1:3" x14ac:dyDescent="0.2">
      <c r="B54" s="4" t="s">
        <v>55</v>
      </c>
      <c r="C54" s="4">
        <v>2</v>
      </c>
    </row>
    <row r="55" spans="1:3" x14ac:dyDescent="0.2">
      <c r="B55" s="4" t="s">
        <v>56</v>
      </c>
      <c r="C55" s="4">
        <v>1</v>
      </c>
    </row>
    <row r="56" spans="1:3" x14ac:dyDescent="0.2">
      <c r="B56" s="4" t="s">
        <v>24</v>
      </c>
      <c r="C56" s="4">
        <v>1</v>
      </c>
    </row>
    <row r="57" spans="1:3" x14ac:dyDescent="0.2">
      <c r="A57" s="4" t="s">
        <v>98</v>
      </c>
      <c r="B57" s="5" t="s">
        <v>57</v>
      </c>
    </row>
    <row r="58" spans="1:3" x14ac:dyDescent="0.2">
      <c r="C58" s="4">
        <v>0</v>
      </c>
    </row>
    <row r="59" spans="1:3" x14ac:dyDescent="0.2">
      <c r="B59" s="4" t="s">
        <v>59</v>
      </c>
      <c r="C59" s="4">
        <v>2</v>
      </c>
    </row>
    <row r="60" spans="1:3" x14ac:dyDescent="0.2">
      <c r="B60" s="4" t="s">
        <v>60</v>
      </c>
      <c r="C60" s="4">
        <v>3</v>
      </c>
    </row>
    <row r="61" spans="1:3" x14ac:dyDescent="0.2">
      <c r="B61" s="4" t="s">
        <v>61</v>
      </c>
      <c r="C61" s="4">
        <v>4</v>
      </c>
    </row>
    <row r="62" spans="1:3" x14ac:dyDescent="0.2">
      <c r="B62" s="4" t="s">
        <v>62</v>
      </c>
      <c r="C62" s="4">
        <v>5</v>
      </c>
    </row>
    <row r="63" spans="1:3" x14ac:dyDescent="0.2">
      <c r="B63" s="4" t="s">
        <v>63</v>
      </c>
      <c r="C63" s="4">
        <v>5</v>
      </c>
    </row>
    <row r="64" spans="1:3" x14ac:dyDescent="0.2">
      <c r="B64" s="4" t="s">
        <v>24</v>
      </c>
      <c r="C64" s="4">
        <v>2</v>
      </c>
    </row>
    <row r="65" spans="1:3" x14ac:dyDescent="0.2">
      <c r="A65" s="4" t="s">
        <v>99</v>
      </c>
      <c r="B65" s="5" t="s">
        <v>64</v>
      </c>
    </row>
    <row r="66" spans="1:3" x14ac:dyDescent="0.2">
      <c r="C66" s="4">
        <v>0</v>
      </c>
    </row>
    <row r="67" spans="1:3" x14ac:dyDescent="0.2">
      <c r="B67" s="9" t="s">
        <v>65</v>
      </c>
      <c r="C67" s="4">
        <v>3</v>
      </c>
    </row>
    <row r="68" spans="1:3" x14ac:dyDescent="0.2">
      <c r="B68" s="9" t="s">
        <v>66</v>
      </c>
      <c r="C68" s="4">
        <v>2</v>
      </c>
    </row>
    <row r="69" spans="1:3" x14ac:dyDescent="0.2">
      <c r="B69" s="9" t="s">
        <v>67</v>
      </c>
      <c r="C69" s="4">
        <v>2</v>
      </c>
    </row>
    <row r="70" spans="1:3" x14ac:dyDescent="0.2">
      <c r="B70" s="4" t="s">
        <v>24</v>
      </c>
      <c r="C70" s="4">
        <v>1</v>
      </c>
    </row>
    <row r="71" spans="1:3" x14ac:dyDescent="0.2">
      <c r="A71" s="4" t="s">
        <v>100</v>
      </c>
      <c r="B71" s="5" t="s">
        <v>68</v>
      </c>
    </row>
    <row r="72" spans="1:3" x14ac:dyDescent="0.2">
      <c r="B72" s="5"/>
      <c r="C72" s="4">
        <v>0</v>
      </c>
    </row>
    <row r="73" spans="1:3" x14ac:dyDescent="0.2">
      <c r="B73" s="9" t="s">
        <v>69</v>
      </c>
      <c r="C73" s="4">
        <v>4</v>
      </c>
    </row>
    <row r="74" spans="1:3" x14ac:dyDescent="0.2">
      <c r="B74" s="9" t="s">
        <v>71</v>
      </c>
      <c r="C74" s="4">
        <v>4</v>
      </c>
    </row>
    <row r="75" spans="1:3" x14ac:dyDescent="0.2">
      <c r="B75" s="9" t="s">
        <v>70</v>
      </c>
      <c r="C75" s="4">
        <v>3</v>
      </c>
    </row>
    <row r="76" spans="1:3" x14ac:dyDescent="0.2">
      <c r="B76" s="4" t="s">
        <v>24</v>
      </c>
      <c r="C76" s="4">
        <v>3</v>
      </c>
    </row>
    <row r="77" spans="1:3" ht="24" x14ac:dyDescent="0.2">
      <c r="A77" s="4" t="s">
        <v>101</v>
      </c>
      <c r="B77" s="5" t="s">
        <v>74</v>
      </c>
    </row>
    <row r="78" spans="1:3" x14ac:dyDescent="0.2">
      <c r="C78" s="4">
        <v>0</v>
      </c>
    </row>
    <row r="79" spans="1:3" x14ac:dyDescent="0.2">
      <c r="B79" s="9" t="s">
        <v>72</v>
      </c>
      <c r="C79" s="4">
        <v>4</v>
      </c>
    </row>
    <row r="80" spans="1:3" x14ac:dyDescent="0.2">
      <c r="B80" s="9" t="s">
        <v>73</v>
      </c>
      <c r="C80" s="4">
        <v>5</v>
      </c>
    </row>
    <row r="81" spans="1:3" x14ac:dyDescent="0.2">
      <c r="B81" s="4" t="s">
        <v>24</v>
      </c>
      <c r="C81" s="4">
        <v>4</v>
      </c>
    </row>
    <row r="82" spans="1:3" x14ac:dyDescent="0.2">
      <c r="A82" s="4" t="s">
        <v>102</v>
      </c>
      <c r="B82" s="5" t="s">
        <v>75</v>
      </c>
    </row>
    <row r="83" spans="1:3" x14ac:dyDescent="0.2">
      <c r="C83" s="4">
        <v>0</v>
      </c>
    </row>
    <row r="84" spans="1:3" x14ac:dyDescent="0.2">
      <c r="B84" s="9" t="s">
        <v>76</v>
      </c>
      <c r="C84" s="4">
        <v>3</v>
      </c>
    </row>
    <row r="85" spans="1:3" x14ac:dyDescent="0.2">
      <c r="B85" s="9" t="s">
        <v>77</v>
      </c>
      <c r="C85" s="4">
        <v>2</v>
      </c>
    </row>
    <row r="86" spans="1:3" x14ac:dyDescent="0.2">
      <c r="B86" s="9" t="s">
        <v>78</v>
      </c>
      <c r="C86" s="4">
        <v>1</v>
      </c>
    </row>
    <row r="87" spans="1:3" x14ac:dyDescent="0.2">
      <c r="B87" s="9" t="s">
        <v>79</v>
      </c>
      <c r="C87" s="4">
        <v>1</v>
      </c>
    </row>
    <row r="88" spans="1:3" x14ac:dyDescent="0.2">
      <c r="B88" s="9" t="s">
        <v>22</v>
      </c>
      <c r="C88" s="4">
        <v>1</v>
      </c>
    </row>
    <row r="89" spans="1:3" x14ac:dyDescent="0.2">
      <c r="A89" s="4" t="s">
        <v>103</v>
      </c>
      <c r="B89" s="5" t="s">
        <v>80</v>
      </c>
    </row>
    <row r="90" spans="1:3" x14ac:dyDescent="0.2">
      <c r="C90" s="4">
        <v>0</v>
      </c>
    </row>
    <row r="91" spans="1:3" x14ac:dyDescent="0.2">
      <c r="B91" s="4" t="s">
        <v>81</v>
      </c>
      <c r="C91" s="4">
        <v>3</v>
      </c>
    </row>
    <row r="92" spans="1:3" x14ac:dyDescent="0.2">
      <c r="B92" s="4" t="s">
        <v>82</v>
      </c>
      <c r="C92" s="4">
        <v>4</v>
      </c>
    </row>
    <row r="93" spans="1:3" x14ac:dyDescent="0.2">
      <c r="B93" s="4" t="s">
        <v>83</v>
      </c>
      <c r="C93" s="4">
        <v>5</v>
      </c>
    </row>
    <row r="94" spans="1:3" x14ac:dyDescent="0.2">
      <c r="B94" s="4" t="s">
        <v>24</v>
      </c>
      <c r="C94" s="4">
        <v>3</v>
      </c>
    </row>
  </sheetData>
  <sheetProtection sheet="1" objects="1" scenarios="1"/>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Legend</vt:lpstr>
      <vt:lpstr>Results</vt:lpstr>
      <vt:lpstr>Awareness</vt:lpstr>
      <vt:lpstr>DataPolicy</vt:lpstr>
      <vt:lpstr>Budget</vt:lpstr>
      <vt:lpstr>Services</vt:lpstr>
      <vt:lpstr>UserNeeds</vt:lpstr>
      <vt:lpstr>ITInfrastructure</vt:lpstr>
      <vt:lpstr>Codebook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南山　泰之</cp:lastModifiedBy>
  <dcterms:created xsi:type="dcterms:W3CDTF">2023-01-19T09:23:18Z</dcterms:created>
  <dcterms:modified xsi:type="dcterms:W3CDTF">2024-07-02T09:34:13Z</dcterms:modified>
</cp:coreProperties>
</file>