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iagrams/data1.xml" ContentType="application/vnd.openxmlformats-officedocument.drawingml.diagramData+xml"/>
  <Override PartName="/xl/diagrams/layout1.xml" ContentType="application/vnd.openxmlformats-officedocument.drawingml.diagramLayout+xml"/>
  <Override PartName="/xl/diagrams/quickStyle1.xml" ContentType="application/vnd.openxmlformats-officedocument.drawingml.diagramStyle+xml"/>
  <Override PartName="/xl/diagrams/colors1.xml" ContentType="application/vnd.openxmlformats-officedocument.drawingml.diagramColors+xml"/>
  <Override PartName="/xl/diagrams/drawing1.xml" ContentType="application/vnd.ms-office.drawingml.diagramDrawing+xml"/>
  <Override PartName="/xl/diagrams/data2.xml" ContentType="application/vnd.openxmlformats-officedocument.drawingml.diagramData+xml"/>
  <Override PartName="/xl/diagrams/layout2.xml" ContentType="application/vnd.openxmlformats-officedocument.drawingml.diagramLayout+xml"/>
  <Override PartName="/xl/diagrams/quickStyle2.xml" ContentType="application/vnd.openxmlformats-officedocument.drawingml.diagramStyle+xml"/>
  <Override PartName="/xl/diagrams/colors2.xml" ContentType="application/vnd.openxmlformats-officedocument.drawingml.diagramColors+xml"/>
  <Override PartName="/xl/diagrams/drawing2.xml" ContentType="application/vnd.ms-office.drawingml.diagram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0" yWindow="465" windowWidth="20490" windowHeight="7290"/>
  </bookViews>
  <sheets>
    <sheet name="Tableau de Bord" sheetId="2" r:id="rId1"/>
    <sheet name="Liste_Patients" sheetId="5" r:id="rId2"/>
    <sheet name="Visualisation des données" sheetId="6" r:id="rId3"/>
  </sheets>
  <definedNames>
    <definedName name="Diagram">#REF!</definedName>
    <definedName name="Diagramme">#REF!</definedName>
    <definedName name="Liste_P">Liste_Patients!$A$2:$W$105</definedName>
    <definedName name="Liste_Patient">Liste_Patients!$A$1:$W$101</definedName>
    <definedName name="NatureP">#REF!</definedName>
  </definedNames>
  <calcPr calcId="144525"/>
</workbook>
</file>

<file path=xl/calcChain.xml><?xml version="1.0" encoding="utf-8"?>
<calcChain xmlns="http://schemas.openxmlformats.org/spreadsheetml/2006/main">
  <c r="L6" i="6" l="1"/>
  <c r="L5" i="6"/>
  <c r="L4" i="6"/>
  <c r="L3" i="6"/>
  <c r="B9" i="6"/>
  <c r="B8" i="6"/>
  <c r="B7" i="6"/>
  <c r="B6" i="6"/>
  <c r="B5" i="6"/>
  <c r="B4" i="6"/>
  <c r="B3" i="6"/>
</calcChain>
</file>

<file path=xl/sharedStrings.xml><?xml version="1.0" encoding="utf-8"?>
<sst xmlns="http://schemas.openxmlformats.org/spreadsheetml/2006/main" count="2336" uniqueCount="510">
  <si>
    <t>Négatif</t>
  </si>
  <si>
    <t>Bras Trait</t>
  </si>
  <si>
    <t>Sexe</t>
  </si>
  <si>
    <t>Date Naissance</t>
  </si>
  <si>
    <t>Taille</t>
  </si>
  <si>
    <t>Poids</t>
  </si>
  <si>
    <t>Resultat TG</t>
  </si>
  <si>
    <t>Parasitemie</t>
  </si>
  <si>
    <t>Medicament</t>
  </si>
  <si>
    <t>Date Debut</t>
  </si>
  <si>
    <t>Date Fin</t>
  </si>
  <si>
    <t>Intensité</t>
  </si>
  <si>
    <t>Gravité</t>
  </si>
  <si>
    <t>Action</t>
  </si>
  <si>
    <t>Relation</t>
  </si>
  <si>
    <t>Gauche</t>
  </si>
  <si>
    <t>Masculin</t>
  </si>
  <si>
    <t>None</t>
  </si>
  <si>
    <t>Feminin</t>
  </si>
  <si>
    <t>Id Patients</t>
  </si>
  <si>
    <t>G Epaisse</t>
  </si>
  <si>
    <t>Spot Sang</t>
  </si>
  <si>
    <t>E indesirables</t>
  </si>
  <si>
    <t>Decription</t>
  </si>
  <si>
    <t>IMC</t>
  </si>
  <si>
    <t>Nature</t>
  </si>
  <si>
    <t>Non Grave</t>
  </si>
  <si>
    <t>Poids Normal</t>
  </si>
  <si>
    <t>Maigreur</t>
  </si>
  <si>
    <t>Negatif</t>
  </si>
  <si>
    <t>180</t>
  </si>
  <si>
    <t>Resolu</t>
  </si>
  <si>
    <t>OUI</t>
  </si>
  <si>
    <t>12</t>
  </si>
  <si>
    <t>Leger</t>
  </si>
  <si>
    <t>Age</t>
  </si>
  <si>
    <t>Doliprane</t>
  </si>
  <si>
    <t>Toux</t>
  </si>
  <si>
    <t>20/12/1999</t>
  </si>
  <si>
    <t>70</t>
  </si>
  <si>
    <t>Ventoline</t>
  </si>
  <si>
    <t>Respiration aigu</t>
  </si>
  <si>
    <t>20/05/2019</t>
  </si>
  <si>
    <t>20/06/2019</t>
  </si>
  <si>
    <t>Dose réduite</t>
  </si>
  <si>
    <t>20 an(s)  et -7 mois et 7 jour(s)</t>
  </si>
  <si>
    <t>6 an (s) et  0 mois et 0 jour(s)</t>
  </si>
  <si>
    <t>01/01/1990</t>
  </si>
  <si>
    <t>169</t>
  </si>
  <si>
    <t>80</t>
  </si>
  <si>
    <t>Positif</t>
  </si>
  <si>
    <t>15</t>
  </si>
  <si>
    <t>Aspirine</t>
  </si>
  <si>
    <t>Vision Floue</t>
  </si>
  <si>
    <t>02/01/2000</t>
  </si>
  <si>
    <t>12/01/2000</t>
  </si>
  <si>
    <t>Modéré</t>
  </si>
  <si>
    <t>Aucune Action</t>
  </si>
  <si>
    <t>Surpoids</t>
  </si>
  <si>
    <t>10 an(s)  et 0 mois et 5 jour(s)</t>
  </si>
  <si>
    <t>Droite</t>
  </si>
  <si>
    <t>01/02/1991</t>
  </si>
  <si>
    <t>187</t>
  </si>
  <si>
    <t>76</t>
  </si>
  <si>
    <t>20</t>
  </si>
  <si>
    <t>Eri</t>
  </si>
  <si>
    <t>Vertiges, Naussées</t>
  </si>
  <si>
    <t>25/03/2019</t>
  </si>
  <si>
    <t>30/03/2019</t>
  </si>
  <si>
    <t>Severe</t>
  </si>
  <si>
    <t>Grave</t>
  </si>
  <si>
    <t>Autre Medicament</t>
  </si>
  <si>
    <t>NE SAIT PAS</t>
  </si>
  <si>
    <t>28 an(s)  et 1 mois et 34 jour(s)</t>
  </si>
  <si>
    <t>20/03/1991</t>
  </si>
  <si>
    <t>182</t>
  </si>
  <si>
    <t>93</t>
  </si>
  <si>
    <t>0</t>
  </si>
  <si>
    <t>Genset</t>
  </si>
  <si>
    <t>Démangeaison</t>
  </si>
  <si>
    <t>09/10/2019</t>
  </si>
  <si>
    <t>15/10/2019</t>
  </si>
  <si>
    <t>En Cours De Resolution</t>
  </si>
  <si>
    <t>POSSIBLE</t>
  </si>
  <si>
    <t>28 an(s)  et 7 mois et 2 jour(s)</t>
  </si>
  <si>
    <t>10/01/1989</t>
  </si>
  <si>
    <t>171</t>
  </si>
  <si>
    <t>90</t>
  </si>
  <si>
    <t>Méquitazine</t>
  </si>
  <si>
    <t>Hypertension</t>
  </si>
  <si>
    <t>25/12/2019</t>
  </si>
  <si>
    <t>01/01/2020</t>
  </si>
  <si>
    <t>Hospitalisation</t>
  </si>
  <si>
    <t>Deces</t>
  </si>
  <si>
    <t>Obésité Modéré</t>
  </si>
  <si>
    <t>30 an(s)  et 11 mois et 27 jour(s)</t>
  </si>
  <si>
    <t>20/10/1999</t>
  </si>
  <si>
    <t>175</t>
  </si>
  <si>
    <t>55</t>
  </si>
  <si>
    <t>23</t>
  </si>
  <si>
    <t>Mallox</t>
  </si>
  <si>
    <t>Constipation</t>
  </si>
  <si>
    <t>02/08/2019</t>
  </si>
  <si>
    <t>22/09/2019</t>
  </si>
  <si>
    <t>20 an(s)  et -2 mois et -10 jour(s)</t>
  </si>
  <si>
    <t>25/04/1979</t>
  </si>
  <si>
    <t>181</t>
  </si>
  <si>
    <t>91</t>
  </si>
  <si>
    <t>Allergine</t>
  </si>
  <si>
    <t>Problèmes repiratoires</t>
  </si>
  <si>
    <t>23/05/2019</t>
  </si>
  <si>
    <t>04/06/2019</t>
  </si>
  <si>
    <t>40 an(s)  et 1 mois et 15 jour(s)</t>
  </si>
  <si>
    <t>09/01/1970</t>
  </si>
  <si>
    <t>60</t>
  </si>
  <si>
    <t>32</t>
  </si>
  <si>
    <t>Hémorragie</t>
  </si>
  <si>
    <t>23/03/2019</t>
  </si>
  <si>
    <t>01/04/2019</t>
  </si>
  <si>
    <t>49 an(s)  et 2 mois et 34 jour(s)</t>
  </si>
  <si>
    <t>09/01/1990</t>
  </si>
  <si>
    <t>190</t>
  </si>
  <si>
    <t>110</t>
  </si>
  <si>
    <t>35</t>
  </si>
  <si>
    <t>Vertige</t>
  </si>
  <si>
    <t>29 an(s)  et 2 mois et 25 jour(s)</t>
  </si>
  <si>
    <t>28/10/2002</t>
  </si>
  <si>
    <t>170</t>
  </si>
  <si>
    <t>45</t>
  </si>
  <si>
    <t>14</t>
  </si>
  <si>
    <t>Gaviscon</t>
  </si>
  <si>
    <t>Ballonement</t>
  </si>
  <si>
    <t>12/12/2019</t>
  </si>
  <si>
    <t>19/12/2019</t>
  </si>
  <si>
    <t>Aneroxie</t>
  </si>
  <si>
    <t>17 an(s)  et 2 mois et -9 jour(s)</t>
  </si>
  <si>
    <t>28/10/2000</t>
  </si>
  <si>
    <t>1</t>
  </si>
  <si>
    <t>Omegen</t>
  </si>
  <si>
    <t>12/01/2019</t>
  </si>
  <si>
    <t>19/01/2019</t>
  </si>
  <si>
    <t>19 an(s)  et -9 mois et -8 jour(s)</t>
  </si>
  <si>
    <t>01/10/2001</t>
  </si>
  <si>
    <t>159</t>
  </si>
  <si>
    <t>19</t>
  </si>
  <si>
    <t>Fébrilex</t>
  </si>
  <si>
    <t>Vomissement</t>
  </si>
  <si>
    <t>04/04/2019</t>
  </si>
  <si>
    <t>14/04/2019</t>
  </si>
  <si>
    <t>18 an(s)  et -6 mois et 10 jour(s)</t>
  </si>
  <si>
    <t>01/10/1997</t>
  </si>
  <si>
    <t>Antinorex</t>
  </si>
  <si>
    <t>Vertiges, Fatigue</t>
  </si>
  <si>
    <t>22 an(s)  et -6 mois et 11 jour(s)</t>
  </si>
  <si>
    <t>01/10/1987</t>
  </si>
  <si>
    <t>172</t>
  </si>
  <si>
    <t>Flagyl</t>
  </si>
  <si>
    <t>Brulures d'estomac</t>
  </si>
  <si>
    <t>04/07/2019</t>
  </si>
  <si>
    <t>10/07/2019</t>
  </si>
  <si>
    <t>Obésité Sévère</t>
  </si>
  <si>
    <t>32 an(s)  et -3 mois et 16 jour(s)</t>
  </si>
  <si>
    <t>01/10/1957</t>
  </si>
  <si>
    <t>58</t>
  </si>
  <si>
    <t>Héliconacter</t>
  </si>
  <si>
    <t>Hémorragie Digestive</t>
  </si>
  <si>
    <t>04/01/2019</t>
  </si>
  <si>
    <t>10/01/2019</t>
  </si>
  <si>
    <t>62 an(s)  et -9 mois et 31 jour(s)</t>
  </si>
  <si>
    <t>01/10/1980</t>
  </si>
  <si>
    <t>78</t>
  </si>
  <si>
    <t>Ubiprofene</t>
  </si>
  <si>
    <t>Vertiges</t>
  </si>
  <si>
    <t>39 an(s)  et -9 mois et 20 jour(s)</t>
  </si>
  <si>
    <t>01/10/1989</t>
  </si>
  <si>
    <t>155</t>
  </si>
  <si>
    <t>Perfalgan</t>
  </si>
  <si>
    <t>Temblements</t>
  </si>
  <si>
    <t>30 an(s)  et -9 mois et 16 jour(s)</t>
  </si>
  <si>
    <t>01/10/2005</t>
  </si>
  <si>
    <t>162</t>
  </si>
  <si>
    <t>Amoxiciline</t>
  </si>
  <si>
    <t>27/06/2019</t>
  </si>
  <si>
    <t>30/06/2019</t>
  </si>
  <si>
    <t>14 an(s)  et -4 mois et 31 jour(s)</t>
  </si>
  <si>
    <t>01/10/2015</t>
  </si>
  <si>
    <t>130</t>
  </si>
  <si>
    <t>25</t>
  </si>
  <si>
    <t>Eferalgan</t>
  </si>
  <si>
    <t>Somnolence</t>
  </si>
  <si>
    <t>4 an(s)  et -4 mois et 27 jour(s)</t>
  </si>
  <si>
    <t>24/04/1962</t>
  </si>
  <si>
    <t>95</t>
  </si>
  <si>
    <t>Dynamogène</t>
  </si>
  <si>
    <t>30/12/2019</t>
  </si>
  <si>
    <t>57 an(s)  et 8 mois et 27 jour(s)</t>
  </si>
  <si>
    <t>24/04/1997</t>
  </si>
  <si>
    <t>64</t>
  </si>
  <si>
    <t>Antadys</t>
  </si>
  <si>
    <t>Crampes Musculaires</t>
  </si>
  <si>
    <t>25/02/2019</t>
  </si>
  <si>
    <t>29/02/2019</t>
  </si>
  <si>
    <t>22 an(s)  et -2 mois et 12 jour(s)</t>
  </si>
  <si>
    <t>27/04/1997</t>
  </si>
  <si>
    <t>167</t>
  </si>
  <si>
    <t>115</t>
  </si>
  <si>
    <t>6</t>
  </si>
  <si>
    <t>Novalgin</t>
  </si>
  <si>
    <t>Difficulté respiratoire</t>
  </si>
  <si>
    <t>02/03/2019</t>
  </si>
  <si>
    <t>Obésité Morbide</t>
  </si>
  <si>
    <t>22 an(s)  et -2 mois et 9 jour(s)</t>
  </si>
  <si>
    <t>27/04/1965</t>
  </si>
  <si>
    <t>186</t>
  </si>
  <si>
    <t>Sérétide</t>
  </si>
  <si>
    <t>Démangaisons</t>
  </si>
  <si>
    <t>25/09/2019</t>
  </si>
  <si>
    <t>54 an(s)  et 5 mois et 22 jour(s)</t>
  </si>
  <si>
    <t>01/04/1965</t>
  </si>
  <si>
    <t>65</t>
  </si>
  <si>
    <t>16</t>
  </si>
  <si>
    <t>20/10/2019</t>
  </si>
  <si>
    <t>20/11/2019</t>
  </si>
  <si>
    <t>54 an(s)  et 6 mois et 43 jour(s)</t>
  </si>
  <si>
    <t>01/04/1954</t>
  </si>
  <si>
    <t>62</t>
  </si>
  <si>
    <t>10/02/2019</t>
  </si>
  <si>
    <t>10/03/2019</t>
  </si>
  <si>
    <t>65 an(s)  et -2 mois et 39 jour(s)</t>
  </si>
  <si>
    <t>01/04/1940</t>
  </si>
  <si>
    <t>166</t>
  </si>
  <si>
    <t>69</t>
  </si>
  <si>
    <t>Sequelles</t>
  </si>
  <si>
    <t>79 an(s)  et -2 mois et 45 jour(s)</t>
  </si>
  <si>
    <t>04/04/1940</t>
  </si>
  <si>
    <t>9</t>
  </si>
  <si>
    <t>Hallucinations</t>
  </si>
  <si>
    <t>12/07/2019</t>
  </si>
  <si>
    <t>79 an(s)  et 3 mois et 40 jour(s)</t>
  </si>
  <si>
    <t>04/04/2010</t>
  </si>
  <si>
    <t>101</t>
  </si>
  <si>
    <t>50</t>
  </si>
  <si>
    <t>Paracétamol</t>
  </si>
  <si>
    <t>Naussées</t>
  </si>
  <si>
    <t>07/10/2019</t>
  </si>
  <si>
    <t>10/010/2019</t>
  </si>
  <si>
    <t>9 an(s)  et 6 mois et 7 jour(s)</t>
  </si>
  <si>
    <t>46</t>
  </si>
  <si>
    <t>24</t>
  </si>
  <si>
    <t>Omégen</t>
  </si>
  <si>
    <t>Ballonements</t>
  </si>
  <si>
    <t>27/02/2019</t>
  </si>
  <si>
    <t>30/02/2019</t>
  </si>
  <si>
    <t>17 an(s)  et -8 mois et 7 jour(s)</t>
  </si>
  <si>
    <t>28/10/1996</t>
  </si>
  <si>
    <t>89</t>
  </si>
  <si>
    <t>4</t>
  </si>
  <si>
    <t>27/07/2019</t>
  </si>
  <si>
    <t>03/08/2019</t>
  </si>
  <si>
    <t>Non Resolu</t>
  </si>
  <si>
    <t>23 an(s)  et -3 mois et 7 jour(s)</t>
  </si>
  <si>
    <t>28/10/1992</t>
  </si>
  <si>
    <t>178</t>
  </si>
  <si>
    <t>40</t>
  </si>
  <si>
    <t>Vsion Floue</t>
  </si>
  <si>
    <t>01/01/2019</t>
  </si>
  <si>
    <t>03/01/2019</t>
  </si>
  <si>
    <t>27 an(s)  et -9 mois et -15 jour(s)</t>
  </si>
  <si>
    <t>10/07/1992</t>
  </si>
  <si>
    <t>54</t>
  </si>
  <si>
    <t>27 an(s)  et 0 mois et 11 jour(s)</t>
  </si>
  <si>
    <t>3</t>
  </si>
  <si>
    <t>Bipreterax</t>
  </si>
  <si>
    <t>Accélération rythme cardiaque</t>
  </si>
  <si>
    <t>15/07/2019</t>
  </si>
  <si>
    <t>05/05/1992</t>
  </si>
  <si>
    <t>34</t>
  </si>
  <si>
    <t>Erruption Cutanée</t>
  </si>
  <si>
    <t>21/07/2019</t>
  </si>
  <si>
    <t>01/08/2019</t>
  </si>
  <si>
    <t>27 an(s)  et 2 mois et 27 jour(s)</t>
  </si>
  <si>
    <t>05/05/1987</t>
  </si>
  <si>
    <t>103</t>
  </si>
  <si>
    <t>Non Attribuable</t>
  </si>
  <si>
    <t>29</t>
  </si>
  <si>
    <t>07/07/2019</t>
  </si>
  <si>
    <t>32 an(s)  et 2 mois et 16 jour(s)</t>
  </si>
  <si>
    <t>15/04/1989</t>
  </si>
  <si>
    <t>Ilax</t>
  </si>
  <si>
    <t>Vomissements</t>
  </si>
  <si>
    <t>30 an(s)  et 3 mois et 4 jour(s)</t>
  </si>
  <si>
    <t>19/04/1989</t>
  </si>
  <si>
    <t>17/07/2019</t>
  </si>
  <si>
    <t>30 an(s)  et 3 mois et 10 jour(s)</t>
  </si>
  <si>
    <t>19/04/1970</t>
  </si>
  <si>
    <t>96</t>
  </si>
  <si>
    <t>Crampe Musculaire</t>
  </si>
  <si>
    <t>17/09/2019</t>
  </si>
  <si>
    <t>21/09/2019</t>
  </si>
  <si>
    <t>49 an(s)  et 5 mois et 20 jour(s)</t>
  </si>
  <si>
    <t>19/04/1956</t>
  </si>
  <si>
    <t>87</t>
  </si>
  <si>
    <t>15/09/2019</t>
  </si>
  <si>
    <t>19/09/2019</t>
  </si>
  <si>
    <t>63 an(s)  et 5 mois et 24 jour(s)</t>
  </si>
  <si>
    <t>19/04/1948</t>
  </si>
  <si>
    <t>Alvityl</t>
  </si>
  <si>
    <t>15/12/2019</t>
  </si>
  <si>
    <t>31/12/2019</t>
  </si>
  <si>
    <t>71 an(s)  et 8 mois et 28 jour(s)</t>
  </si>
  <si>
    <t>30/07/1952</t>
  </si>
  <si>
    <t>179</t>
  </si>
  <si>
    <t>68</t>
  </si>
  <si>
    <t>5</t>
  </si>
  <si>
    <t>Magnesium</t>
  </si>
  <si>
    <t>Crampes</t>
  </si>
  <si>
    <t>01/12/2019</t>
  </si>
  <si>
    <t>14/12/2019</t>
  </si>
  <si>
    <t>67 an(s)  et 5 mois et 1 jour(s)</t>
  </si>
  <si>
    <t>31/01/1999</t>
  </si>
  <si>
    <t>196</t>
  </si>
  <si>
    <t>02/12/2019</t>
  </si>
  <si>
    <t>20 an(s)  et 11 mois et -22 jour(s)</t>
  </si>
  <si>
    <t>25/05/1957</t>
  </si>
  <si>
    <t>161</t>
  </si>
  <si>
    <t>13</t>
  </si>
  <si>
    <t>Tremblements</t>
  </si>
  <si>
    <t>02/02/2019</t>
  </si>
  <si>
    <t>08/02/2019</t>
  </si>
  <si>
    <t>62 an(s)  et -3 mois et 6 jour(s)</t>
  </si>
  <si>
    <t>05/05/1995</t>
  </si>
  <si>
    <t>10</t>
  </si>
  <si>
    <t>Dilatation des papilles</t>
  </si>
  <si>
    <t>24 an(s)  et -3 mois et 10 jour(s)</t>
  </si>
  <si>
    <t>06/05/1994</t>
  </si>
  <si>
    <t>03/02/2019</t>
  </si>
  <si>
    <t>25 an(s)  et -3 mois et 10 jour(s)</t>
  </si>
  <si>
    <t>08/05/1990</t>
  </si>
  <si>
    <t>86</t>
  </si>
  <si>
    <t>Céphalées</t>
  </si>
  <si>
    <t>29 an(s)  et -3 mois et 10 jour(s)</t>
  </si>
  <si>
    <t>18/05/1990</t>
  </si>
  <si>
    <t>191</t>
  </si>
  <si>
    <t>03/12/2019</t>
  </si>
  <si>
    <t>10/12/2019</t>
  </si>
  <si>
    <t>29 an(s)  et 7 mois et -1 jour(s)</t>
  </si>
  <si>
    <t>18/11/1990</t>
  </si>
  <si>
    <t>Maalox</t>
  </si>
  <si>
    <t>Inconnu</t>
  </si>
  <si>
    <t>29 an(s)  et 1 mois et -3 jour(s)</t>
  </si>
  <si>
    <t>26/11/1990</t>
  </si>
  <si>
    <t>30</t>
  </si>
  <si>
    <t>29 an(s)  et 1 mois et -11 jour(s)</t>
  </si>
  <si>
    <t>20/01/2019</t>
  </si>
  <si>
    <t>120</t>
  </si>
  <si>
    <t>24/11/2019</t>
  </si>
  <si>
    <t>0 an(s)  et 10 mois et 0 jour(s)</t>
  </si>
  <si>
    <t>20/01/2007</t>
  </si>
  <si>
    <t>145</t>
  </si>
  <si>
    <t>42</t>
  </si>
  <si>
    <t>22</t>
  </si>
  <si>
    <t>25/11/2019</t>
  </si>
  <si>
    <t>27/11/2019</t>
  </si>
  <si>
    <t>12 an(s)  et 10 mois et 10 jour(s)</t>
  </si>
  <si>
    <t>20/03/2001</t>
  </si>
  <si>
    <t>30/11/2019</t>
  </si>
  <si>
    <t>18 an(s)  et 8 mois et 14 jour(s)</t>
  </si>
  <si>
    <t>20/03/2010</t>
  </si>
  <si>
    <t>104</t>
  </si>
  <si>
    <t>Bioreterax</t>
  </si>
  <si>
    <t>25/01/2019</t>
  </si>
  <si>
    <t>9 an(s)  et -2 mois et 10 jour(s)</t>
  </si>
  <si>
    <t>14/02/1999</t>
  </si>
  <si>
    <t>192</t>
  </si>
  <si>
    <t>05/01/2019</t>
  </si>
  <si>
    <t>20 an(s)  et -1 mois et -1 jour(s)</t>
  </si>
  <si>
    <t>14/02/1978</t>
  </si>
  <si>
    <t>15/01/2019</t>
  </si>
  <si>
    <t>12/02/2019</t>
  </si>
  <si>
    <t>41 an(s)  et -1 mois et 18 jour(s)</t>
  </si>
  <si>
    <t>24/02/1978</t>
  </si>
  <si>
    <t>15/02/2019</t>
  </si>
  <si>
    <t>21/02/2019</t>
  </si>
  <si>
    <t>41 an(s)  et 0 mois et 9 jour(s)</t>
  </si>
  <si>
    <t>24/02/1958</t>
  </si>
  <si>
    <t>Problème Respiration</t>
  </si>
  <si>
    <t>15/03/2019</t>
  </si>
  <si>
    <t>21/04/2019</t>
  </si>
  <si>
    <t>61 an(s)  et 1 mois et 15 jour(s)</t>
  </si>
  <si>
    <t>24/02/1992</t>
  </si>
  <si>
    <t>01/03/2019</t>
  </si>
  <si>
    <t>27 an(s)  et 1 mois et -13 jour(s)</t>
  </si>
  <si>
    <t>12/06/2001</t>
  </si>
  <si>
    <t>71</t>
  </si>
  <si>
    <t>22/03/2019</t>
  </si>
  <si>
    <t>18 an(s)  et -3 mois et 16 jour(s)</t>
  </si>
  <si>
    <t>12/09/2001</t>
  </si>
  <si>
    <t>18 an(s)  et -6 mois et 16 jour(s)</t>
  </si>
  <si>
    <t>12/09/1998</t>
  </si>
  <si>
    <t>21 an(s)  et -6 mois et 17 jour(s)</t>
  </si>
  <si>
    <t>Litacold</t>
  </si>
  <si>
    <t>22/09/1998</t>
  </si>
  <si>
    <t>21 an(s)  et -6 mois et 7 jour(s)</t>
  </si>
  <si>
    <t>22/11/2019</t>
  </si>
  <si>
    <t>21 an(s)  et 2 mois et 9 jour(s)</t>
  </si>
  <si>
    <t>22/09/1951</t>
  </si>
  <si>
    <t>61</t>
  </si>
  <si>
    <t>68 an(s)  et 2 mois et 30 jour(s)</t>
  </si>
  <si>
    <t>22/09/1986</t>
  </si>
  <si>
    <t>Démangeisons</t>
  </si>
  <si>
    <t>33 an(s)  et 2 mois et 14 jour(s)</t>
  </si>
  <si>
    <t>195</t>
  </si>
  <si>
    <t>26</t>
  </si>
  <si>
    <t>Allergines</t>
  </si>
  <si>
    <t>22/09/1993</t>
  </si>
  <si>
    <t>22/07/2019</t>
  </si>
  <si>
    <t>25/07/2019</t>
  </si>
  <si>
    <t>26 an(s)  et -2 mois et 10 jour(s)</t>
  </si>
  <si>
    <t>22/09/1990</t>
  </si>
  <si>
    <t>29 an(s)  et -2 mois et 11 jour(s)</t>
  </si>
  <si>
    <t>156</t>
  </si>
  <si>
    <t>Febrilex</t>
  </si>
  <si>
    <t>22/12/2019</t>
  </si>
  <si>
    <t>29 an(s)  et 3 mois et 12 jour(s)</t>
  </si>
  <si>
    <t>Nausées</t>
  </si>
  <si>
    <t>06/12/2019</t>
  </si>
  <si>
    <t>29 an(s)  et 3 mois et -9 jour(s)</t>
  </si>
  <si>
    <t>22/09/2005</t>
  </si>
  <si>
    <t>56</t>
  </si>
  <si>
    <t>33</t>
  </si>
  <si>
    <t>14 an(s)  et 3 mois et -16 jour(s)</t>
  </si>
  <si>
    <t>176</t>
  </si>
  <si>
    <t>51</t>
  </si>
  <si>
    <t>01/12/2018</t>
  </si>
  <si>
    <t>06/12/2018</t>
  </si>
  <si>
    <t>13 an(s)  et 3 mois et -16 jour(s)</t>
  </si>
  <si>
    <t>22/09/2015</t>
  </si>
  <si>
    <t>185</t>
  </si>
  <si>
    <t>2</t>
  </si>
  <si>
    <t>01/12/2020</t>
  </si>
  <si>
    <t>4 an(s)  et 3 mois et -20 jour(s)</t>
  </si>
  <si>
    <t>22/09/2000</t>
  </si>
  <si>
    <t>11/12/2019</t>
  </si>
  <si>
    <t>21/01/2020</t>
  </si>
  <si>
    <t>19 an(s)  et 3 mois et -4 jour(s)</t>
  </si>
  <si>
    <t>22/09/1995</t>
  </si>
  <si>
    <t>Diarrhée</t>
  </si>
  <si>
    <t>24 an(s)  et 3 mois et -1 jour(s)</t>
  </si>
  <si>
    <t>165</t>
  </si>
  <si>
    <t>Crampes pulmonaires</t>
  </si>
  <si>
    <t>21/12/2019</t>
  </si>
  <si>
    <t>68 an(s)  et 3 mois et 19 jour(s)</t>
  </si>
  <si>
    <t>22/09/1981</t>
  </si>
  <si>
    <t>81</t>
  </si>
  <si>
    <t>38 an(s)  et 3 mois et 5 jour(s)</t>
  </si>
  <si>
    <t>23/10/1991</t>
  </si>
  <si>
    <t>28 an(s)  et 2 mois et 0 jour(s)</t>
  </si>
  <si>
    <t>160</t>
  </si>
  <si>
    <t>Augmentation rythme cardiaque</t>
  </si>
  <si>
    <t>23/06/1949</t>
  </si>
  <si>
    <t>173</t>
  </si>
  <si>
    <t>72</t>
  </si>
  <si>
    <t>11/09/2019</t>
  </si>
  <si>
    <t>16/09/2019</t>
  </si>
  <si>
    <t>70 an(s)  et 3 mois et 19 jour(s)</t>
  </si>
  <si>
    <t>05/10/1994</t>
  </si>
  <si>
    <t>59</t>
  </si>
  <si>
    <t>18</t>
  </si>
  <si>
    <t>Enfflements</t>
  </si>
  <si>
    <t>20/02/2019</t>
  </si>
  <si>
    <t>25 an(s)  et -8 mois et 27 jour(s)</t>
  </si>
  <si>
    <t>07/10/1984</t>
  </si>
  <si>
    <t>8</t>
  </si>
  <si>
    <t>10/04/2019</t>
  </si>
  <si>
    <t>25/04/2019</t>
  </si>
  <si>
    <t>35 an(s)  et -6 mois et 17 jour(s)</t>
  </si>
  <si>
    <t>07/10/1999</t>
  </si>
  <si>
    <t>17/06/2019</t>
  </si>
  <si>
    <t>20 an(s)  et -3 mois et 11 jour(s)</t>
  </si>
  <si>
    <t>07/10/1956</t>
  </si>
  <si>
    <t>84</t>
  </si>
  <si>
    <t>10/08/2019</t>
  </si>
  <si>
    <t>12/08/2019</t>
  </si>
  <si>
    <t>63 an(s)  et -2 mois et 30 jour(s)</t>
  </si>
  <si>
    <t>Bipretax</t>
  </si>
  <si>
    <t>11/08/2019</t>
  </si>
  <si>
    <t>22/08/2019</t>
  </si>
  <si>
    <t>63 an(s)  et -2 mois et 31 jour(s)</t>
  </si>
  <si>
    <t>07/10/1998</t>
  </si>
  <si>
    <t>Fatigue</t>
  </si>
  <si>
    <t>15/04/2019</t>
  </si>
  <si>
    <t>18/04/2019</t>
  </si>
  <si>
    <t>21 an(s)  et -6 mois et 16 jour(s)</t>
  </si>
  <si>
    <t>15/11/2019</t>
  </si>
  <si>
    <t>21 an(s)  et 1 mois et 17 jour(s)</t>
  </si>
  <si>
    <t>07/10/1993</t>
  </si>
  <si>
    <t>117</t>
  </si>
  <si>
    <t>116</t>
  </si>
  <si>
    <t>27/10/2019</t>
  </si>
  <si>
    <t>30/10/2019</t>
  </si>
  <si>
    <t>26 an(s)  et 0 mois et 31 jour(s)</t>
  </si>
  <si>
    <t>Developpement</t>
  </si>
  <si>
    <t>Poids normal</t>
  </si>
  <si>
    <t>Diagramme à secteurs</t>
  </si>
  <si>
    <t>Diagramme à bâtons</t>
  </si>
  <si>
    <t>NON</t>
  </si>
  <si>
    <t>RELATION</t>
  </si>
  <si>
    <t>PART</t>
  </si>
  <si>
    <t>Possible</t>
  </si>
  <si>
    <t>Nuage de points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</si>
</sst>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C000"/>
        <bgColor theme="6"/>
      </patternFill>
    </fill>
    <fill>
      <patternFill patternType="solid">
        <fgColor rgb="FF0070C0"/>
        <bgColor theme="6"/>
      </patternFill>
    </fill>
    <fill>
      <patternFill patternType="solid">
        <fgColor rgb="FF00B050"/>
        <bgColor theme="6"/>
      </patternFill>
    </fill>
    <fill>
      <patternFill patternType="solid">
        <fgColor theme="5" tint="-0.249977111117893"/>
        <bgColor theme="6"/>
      </patternFill>
    </fill>
    <fill>
      <patternFill patternType="solid">
        <fgColor theme="0"/>
        <bgColor indexed="64"/>
      </patternFill>
    </fill>
  </fills>
  <borders count="8">
    <border>
      <left/>
      <right/>
      <top/>
      <bottom/>
      <diagonal/>
    </border>
    <border>
      <left style="thin">
        <color theme="6"/>
      </left>
      <right/>
      <top style="thin">
        <color theme="6"/>
      </top>
      <bottom/>
      <diagonal/>
    </border>
    <border>
      <left/>
      <right/>
      <top style="thin">
        <color theme="6"/>
      </top>
      <bottom/>
      <diagonal/>
    </border>
    <border>
      <left/>
      <right style="thin">
        <color theme="6"/>
      </right>
      <top style="thin">
        <color theme="6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6"/>
      </left>
      <right/>
      <top style="thin">
        <color theme="6"/>
      </top>
      <bottom style="thin">
        <color theme="6"/>
      </bottom>
      <diagonal/>
    </border>
    <border>
      <left/>
      <right/>
      <top style="thin">
        <color theme="6"/>
      </top>
      <bottom style="thin">
        <color theme="6"/>
      </bottom>
      <diagonal/>
    </border>
    <border>
      <left/>
      <right style="thin">
        <color theme="6"/>
      </right>
      <top style="thin">
        <color theme="6"/>
      </top>
      <bottom style="thin">
        <color theme="6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1" fillId="4" borderId="1" xfId="0" applyFont="1" applyFill="1" applyBorder="1"/>
    <xf numFmtId="0" fontId="1" fillId="4" borderId="2" xfId="0" applyFont="1" applyFill="1" applyBorder="1"/>
    <xf numFmtId="0" fontId="0" fillId="6" borderId="0" xfId="0" applyFill="1" applyAlignment="1">
      <alignment horizontal="center"/>
    </xf>
    <xf numFmtId="0" fontId="0" fillId="6" borderId="0" xfId="0" applyFill="1"/>
    <xf numFmtId="0" fontId="0" fillId="6" borderId="4" xfId="0" applyFill="1" applyBorder="1"/>
    <xf numFmtId="0" fontId="1" fillId="2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0" fillId="0" borderId="1" xfId="0" applyFont="1" applyBorder="1"/>
    <xf numFmtId="0" fontId="0" fillId="0" borderId="2" xfId="0" applyFont="1" applyBorder="1"/>
    <xf numFmtId="14" fontId="0" fillId="0" borderId="2" xfId="0" applyNumberFormat="1" applyFont="1" applyBorder="1" applyAlignment="1">
      <alignment horizontal="left"/>
    </xf>
    <xf numFmtId="0" fontId="0" fillId="0" borderId="2" xfId="0" applyFont="1" applyBorder="1" applyAlignment="1">
      <alignment horizontal="left"/>
    </xf>
    <xf numFmtId="0" fontId="0" fillId="0" borderId="3" xfId="0" applyFont="1" applyBorder="1"/>
    <xf numFmtId="0" fontId="0" fillId="0" borderId="5" xfId="0" applyFont="1" applyBorder="1"/>
    <xf numFmtId="0" fontId="0" fillId="0" borderId="6" xfId="0" applyFont="1" applyBorder="1"/>
    <xf numFmtId="0" fontId="0" fillId="0" borderId="7" xfId="0" applyFont="1" applyBorder="1"/>
    <xf numFmtId="0" fontId="1" fillId="5" borderId="1" xfId="0" applyFont="1" applyFill="1" applyBorder="1" applyAlignment="1">
      <alignment horizontal="center"/>
    </xf>
    <xf numFmtId="14" fontId="0" fillId="0" borderId="6" xfId="0" applyNumberFormat="1" applyFont="1" applyBorder="1"/>
    <xf numFmtId="0" fontId="2" fillId="0" borderId="0" xfId="0" applyFont="1"/>
  </cellXfs>
  <cellStyles count="1">
    <cellStyle name="Normal" xfId="0" builtinId="0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>
                  <a:lumMod val="75000"/>
                </a:schemeClr>
              </a:solidFill>
            </c:spPr>
          </c:dPt>
          <c:dPt>
            <c:idx val="1"/>
            <c:bubble3D val="0"/>
            <c:spPr>
              <a:solidFill>
                <a:srgbClr val="00B050"/>
              </a:solidFill>
            </c:spPr>
          </c:dPt>
          <c:dPt>
            <c:idx val="2"/>
            <c:bubble3D val="0"/>
            <c:spPr>
              <a:solidFill>
                <a:srgbClr val="FFFF00"/>
              </a:solidFill>
            </c:spPr>
          </c:dPt>
          <c:dPt>
            <c:idx val="3"/>
            <c:bubble3D val="0"/>
            <c:spPr>
              <a:solidFill>
                <a:srgbClr val="FFC000"/>
              </a:solidFill>
            </c:spPr>
          </c:dPt>
          <c:dPt>
            <c:idx val="4"/>
            <c:bubble3D val="0"/>
            <c:spPr>
              <a:solidFill>
                <a:schemeClr val="accent2">
                  <a:lumMod val="75000"/>
                </a:schemeClr>
              </a:solidFill>
            </c:spPr>
          </c:dPt>
          <c:dPt>
            <c:idx val="5"/>
            <c:bubble3D val="0"/>
            <c:spPr>
              <a:solidFill>
                <a:srgbClr val="FF0000"/>
              </a:solidFill>
            </c:spPr>
          </c:dPt>
          <c:dPt>
            <c:idx val="6"/>
            <c:bubble3D val="0"/>
            <c:spPr>
              <a:solidFill>
                <a:schemeClr val="tx1"/>
              </a:solidFill>
            </c:spPr>
          </c:dPt>
          <c:cat>
            <c:strRef>
              <c:f>'Visualisation des données'!$A$3:$A$9</c:f>
              <c:strCache>
                <c:ptCount val="7"/>
                <c:pt idx="0">
                  <c:v>Aneroxie</c:v>
                </c:pt>
                <c:pt idx="1">
                  <c:v>Maigreur</c:v>
                </c:pt>
                <c:pt idx="2">
                  <c:v>Poids normal</c:v>
                </c:pt>
                <c:pt idx="3">
                  <c:v>Surpoids</c:v>
                </c:pt>
                <c:pt idx="4">
                  <c:v>Obésité Modéré</c:v>
                </c:pt>
                <c:pt idx="5">
                  <c:v>Obésité Sévère</c:v>
                </c:pt>
                <c:pt idx="6">
                  <c:v>Obésité Morbide</c:v>
                </c:pt>
              </c:strCache>
            </c:strRef>
          </c:cat>
          <c:val>
            <c:numRef>
              <c:f>'Visualisation des données'!$B$3:$B$9</c:f>
              <c:numCache>
                <c:formatCode>General</c:formatCode>
                <c:ptCount val="7"/>
                <c:pt idx="0">
                  <c:v>8</c:v>
                </c:pt>
                <c:pt idx="1">
                  <c:v>11</c:v>
                </c:pt>
                <c:pt idx="2">
                  <c:v>24</c:v>
                </c:pt>
                <c:pt idx="3">
                  <c:v>32</c:v>
                </c:pt>
                <c:pt idx="4">
                  <c:v>15</c:v>
                </c:pt>
                <c:pt idx="5">
                  <c:v>7</c:v>
                </c:pt>
                <c:pt idx="6">
                  <c:v>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layout>
        <c:manualLayout>
          <c:xMode val="edge"/>
          <c:yMode val="edge"/>
          <c:x val="0.73190607930765406"/>
          <c:y val="0.20698964712744242"/>
          <c:w val="0.24111077887415971"/>
          <c:h val="0.58602034120734903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'Visualisation des données'!$L$2</c:f>
              <c:strCache>
                <c:ptCount val="1"/>
                <c:pt idx="0">
                  <c:v>PART</c:v>
                </c:pt>
              </c:strCache>
            </c:strRef>
          </c:tx>
          <c:invertIfNegative val="0"/>
          <c:dPt>
            <c:idx val="0"/>
            <c:invertIfNegative val="0"/>
            <c:bubble3D val="0"/>
            <c:spPr>
              <a:solidFill>
                <a:srgbClr val="FF0000"/>
              </a:solidFill>
            </c:spPr>
          </c:dPt>
          <c:dPt>
            <c:idx val="2"/>
            <c:invertIfNegative val="0"/>
            <c:bubble3D val="0"/>
            <c:spPr>
              <a:solidFill>
                <a:srgbClr val="FFFF00"/>
              </a:solidFill>
            </c:spPr>
          </c:dPt>
          <c:dPt>
            <c:idx val="3"/>
            <c:invertIfNegative val="0"/>
            <c:bubble3D val="0"/>
            <c:spPr>
              <a:solidFill>
                <a:srgbClr val="00B050"/>
              </a:solidFill>
            </c:spPr>
          </c:dPt>
          <c:cat>
            <c:strRef>
              <c:f>'Visualisation des données'!$K$3:$K$6</c:f>
              <c:strCache>
                <c:ptCount val="4"/>
                <c:pt idx="0">
                  <c:v>OUI</c:v>
                </c:pt>
                <c:pt idx="1">
                  <c:v>NON</c:v>
                </c:pt>
                <c:pt idx="2">
                  <c:v>NE SAIT PAS</c:v>
                </c:pt>
                <c:pt idx="3">
                  <c:v>Possible</c:v>
                </c:pt>
              </c:strCache>
            </c:strRef>
          </c:cat>
          <c:val>
            <c:numRef>
              <c:f>'Visualisation des données'!$L$3:$L$6</c:f>
              <c:numCache>
                <c:formatCode>General</c:formatCode>
                <c:ptCount val="4"/>
                <c:pt idx="0">
                  <c:v>43</c:v>
                </c:pt>
                <c:pt idx="1">
                  <c:v>0</c:v>
                </c:pt>
                <c:pt idx="2">
                  <c:v>30</c:v>
                </c:pt>
                <c:pt idx="3">
                  <c:v>27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2198656"/>
        <c:axId val="318698560"/>
      </c:barChart>
      <c:catAx>
        <c:axId val="312198656"/>
        <c:scaling>
          <c:orientation val="minMax"/>
        </c:scaling>
        <c:delete val="0"/>
        <c:axPos val="b"/>
        <c:majorTickMark val="out"/>
        <c:minorTickMark val="none"/>
        <c:tickLblPos val="nextTo"/>
        <c:crossAx val="318698560"/>
        <c:crosses val="autoZero"/>
        <c:auto val="1"/>
        <c:lblAlgn val="ctr"/>
        <c:lblOffset val="100"/>
        <c:noMultiLvlLbl val="0"/>
      </c:catAx>
      <c:valAx>
        <c:axId val="3186985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1219865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'Visualisation des données'!$W$2</c:f>
              <c:strCache>
                <c:ptCount val="1"/>
                <c:pt idx="0">
                  <c:v>IMC</c:v>
                </c:pt>
              </c:strCache>
            </c:strRef>
          </c:tx>
          <c:spPr>
            <a:ln w="28575">
              <a:noFill/>
            </a:ln>
          </c:spPr>
          <c:xVal>
            <c:multiLvlStrRef>
              <c:f>'Visualisation des données'!$U$3:$V$102</c:f>
              <c:multiLvlStrCache>
                <c:ptCount val="100"/>
                <c:lvl>
                  <c:pt idx="0">
                    <c:v>55</c:v>
                  </c:pt>
                  <c:pt idx="1">
                    <c:v>70</c:v>
                  </c:pt>
                  <c:pt idx="2">
                    <c:v>80</c:v>
                  </c:pt>
                  <c:pt idx="3">
                    <c:v>76</c:v>
                  </c:pt>
                  <c:pt idx="4">
                    <c:v>93</c:v>
                  </c:pt>
                  <c:pt idx="5">
                    <c:v>90</c:v>
                  </c:pt>
                  <c:pt idx="6">
                    <c:v>55</c:v>
                  </c:pt>
                  <c:pt idx="7">
                    <c:v>91</c:v>
                  </c:pt>
                  <c:pt idx="8">
                    <c:v>60</c:v>
                  </c:pt>
                  <c:pt idx="9">
                    <c:v>110</c:v>
                  </c:pt>
                  <c:pt idx="10">
                    <c:v>45</c:v>
                  </c:pt>
                  <c:pt idx="11">
                    <c:v>80</c:v>
                  </c:pt>
                  <c:pt idx="12">
                    <c:v>80</c:v>
                  </c:pt>
                  <c:pt idx="13">
                    <c:v>80</c:v>
                  </c:pt>
                  <c:pt idx="14">
                    <c:v>110</c:v>
                  </c:pt>
                  <c:pt idx="15">
                    <c:v>58</c:v>
                  </c:pt>
                  <c:pt idx="16">
                    <c:v>78</c:v>
                  </c:pt>
                  <c:pt idx="17">
                    <c:v>78</c:v>
                  </c:pt>
                  <c:pt idx="18">
                    <c:v>78</c:v>
                  </c:pt>
                  <c:pt idx="19">
                    <c:v>25</c:v>
                  </c:pt>
                  <c:pt idx="20">
                    <c:v>95</c:v>
                  </c:pt>
                  <c:pt idx="21">
                    <c:v>55</c:v>
                  </c:pt>
                  <c:pt idx="22">
                    <c:v>115</c:v>
                  </c:pt>
                  <c:pt idx="23">
                    <c:v>115</c:v>
                  </c:pt>
                  <c:pt idx="24">
                    <c:v>65</c:v>
                  </c:pt>
                  <c:pt idx="25">
                    <c:v>62</c:v>
                  </c:pt>
                  <c:pt idx="26">
                    <c:v>69</c:v>
                  </c:pt>
                  <c:pt idx="27">
                    <c:v>80</c:v>
                  </c:pt>
                  <c:pt idx="28">
                    <c:v>101</c:v>
                  </c:pt>
                  <c:pt idx="29">
                    <c:v>46</c:v>
                  </c:pt>
                  <c:pt idx="30">
                    <c:v>89</c:v>
                  </c:pt>
                  <c:pt idx="31">
                    <c:v>89</c:v>
                  </c:pt>
                  <c:pt idx="32">
                    <c:v>54</c:v>
                  </c:pt>
                  <c:pt idx="33">
                    <c:v>54</c:v>
                  </c:pt>
                  <c:pt idx="34">
                    <c:v>76</c:v>
                  </c:pt>
                  <c:pt idx="35">
                    <c:v>103</c:v>
                  </c:pt>
                  <c:pt idx="36">
                    <c:v>76</c:v>
                  </c:pt>
                  <c:pt idx="37">
                    <c:v>90</c:v>
                  </c:pt>
                  <c:pt idx="38">
                    <c:v>96</c:v>
                  </c:pt>
                  <c:pt idx="39">
                    <c:v>87</c:v>
                  </c:pt>
                  <c:pt idx="40">
                    <c:v>62</c:v>
                  </c:pt>
                  <c:pt idx="41">
                    <c:v>68</c:v>
                  </c:pt>
                  <c:pt idx="42">
                    <c:v>65</c:v>
                  </c:pt>
                  <c:pt idx="43">
                    <c:v>65</c:v>
                  </c:pt>
                  <c:pt idx="44">
                    <c:v>76</c:v>
                  </c:pt>
                  <c:pt idx="45">
                    <c:v>76</c:v>
                  </c:pt>
                  <c:pt idx="46">
                    <c:v>86</c:v>
                  </c:pt>
                  <c:pt idx="47">
                    <c:v>80</c:v>
                  </c:pt>
                  <c:pt idx="48">
                    <c:v>87</c:v>
                  </c:pt>
                  <c:pt idx="49">
                    <c:v>87</c:v>
                  </c:pt>
                  <c:pt idx="50">
                    <c:v>20</c:v>
                  </c:pt>
                  <c:pt idx="51">
                    <c:v>42</c:v>
                  </c:pt>
                  <c:pt idx="52">
                    <c:v>68</c:v>
                  </c:pt>
                  <c:pt idx="53">
                    <c:v>104</c:v>
                  </c:pt>
                  <c:pt idx="54">
                    <c:v>110</c:v>
                  </c:pt>
                  <c:pt idx="55">
                    <c:v>89</c:v>
                  </c:pt>
                  <c:pt idx="56">
                    <c:v>93</c:v>
                  </c:pt>
                  <c:pt idx="57">
                    <c:v>93</c:v>
                  </c:pt>
                  <c:pt idx="58">
                    <c:v>65</c:v>
                  </c:pt>
                  <c:pt idx="59">
                    <c:v>65</c:v>
                  </c:pt>
                  <c:pt idx="60">
                    <c:v>71</c:v>
                  </c:pt>
                  <c:pt idx="61">
                    <c:v>91</c:v>
                  </c:pt>
                  <c:pt idx="62">
                    <c:v>91</c:v>
                  </c:pt>
                  <c:pt idx="63">
                    <c:v>91</c:v>
                  </c:pt>
                  <c:pt idx="64">
                    <c:v>91</c:v>
                  </c:pt>
                  <c:pt idx="65">
                    <c:v>91</c:v>
                  </c:pt>
                  <c:pt idx="66">
                    <c:v>91</c:v>
                  </c:pt>
                  <c:pt idx="67">
                    <c:v>91</c:v>
                  </c:pt>
                  <c:pt idx="68">
                    <c:v>91</c:v>
                  </c:pt>
                  <c:pt idx="69">
                    <c:v>61</c:v>
                  </c:pt>
                  <c:pt idx="70">
                    <c:v>61</c:v>
                  </c:pt>
                  <c:pt idx="71">
                    <c:v>61</c:v>
                  </c:pt>
                  <c:pt idx="72">
                    <c:v>61</c:v>
                  </c:pt>
                  <c:pt idx="73">
                    <c:v>87</c:v>
                  </c:pt>
                  <c:pt idx="74">
                    <c:v>87</c:v>
                  </c:pt>
                  <c:pt idx="75">
                    <c:v>87</c:v>
                  </c:pt>
                  <c:pt idx="76">
                    <c:v>87</c:v>
                  </c:pt>
                  <c:pt idx="77">
                    <c:v>80</c:v>
                  </c:pt>
                  <c:pt idx="78">
                    <c:v>80</c:v>
                  </c:pt>
                  <c:pt idx="79">
                    <c:v>80</c:v>
                  </c:pt>
                  <c:pt idx="80">
                    <c:v>56</c:v>
                  </c:pt>
                  <c:pt idx="81">
                    <c:v>40</c:v>
                  </c:pt>
                  <c:pt idx="82">
                    <c:v>51</c:v>
                  </c:pt>
                  <c:pt idx="83">
                    <c:v>51</c:v>
                  </c:pt>
                  <c:pt idx="84">
                    <c:v>71</c:v>
                  </c:pt>
                  <c:pt idx="85">
                    <c:v>71</c:v>
                  </c:pt>
                  <c:pt idx="86">
                    <c:v>71</c:v>
                  </c:pt>
                  <c:pt idx="87">
                    <c:v>71</c:v>
                  </c:pt>
                  <c:pt idx="88">
                    <c:v>81</c:v>
                  </c:pt>
                  <c:pt idx="89">
                    <c:v>91</c:v>
                  </c:pt>
                  <c:pt idx="90">
                    <c:v>91</c:v>
                  </c:pt>
                  <c:pt idx="91">
                    <c:v>72</c:v>
                  </c:pt>
                  <c:pt idx="92">
                    <c:v>59</c:v>
                  </c:pt>
                  <c:pt idx="93">
                    <c:v>91</c:v>
                  </c:pt>
                  <c:pt idx="94">
                    <c:v>54</c:v>
                  </c:pt>
                  <c:pt idx="95">
                    <c:v>84</c:v>
                  </c:pt>
                  <c:pt idx="96">
                    <c:v>84</c:v>
                  </c:pt>
                  <c:pt idx="97">
                    <c:v>96</c:v>
                  </c:pt>
                  <c:pt idx="98">
                    <c:v>61</c:v>
                  </c:pt>
                  <c:pt idx="99">
                    <c:v>116</c:v>
                  </c:pt>
                </c:lvl>
                <c:lvl>
                  <c:pt idx="0">
                    <c:v>165</c:v>
                  </c:pt>
                  <c:pt idx="1">
                    <c:v>180</c:v>
                  </c:pt>
                  <c:pt idx="2">
                    <c:v>169</c:v>
                  </c:pt>
                  <c:pt idx="3">
                    <c:v>187</c:v>
                  </c:pt>
                  <c:pt idx="4">
                    <c:v>182</c:v>
                  </c:pt>
                  <c:pt idx="5">
                    <c:v>171</c:v>
                  </c:pt>
                  <c:pt idx="6">
                    <c:v>175</c:v>
                  </c:pt>
                  <c:pt idx="7">
                    <c:v>181</c:v>
                  </c:pt>
                  <c:pt idx="8">
                    <c:v>169</c:v>
                  </c:pt>
                  <c:pt idx="9">
                    <c:v>190</c:v>
                  </c:pt>
                  <c:pt idx="10">
                    <c:v>170</c:v>
                  </c:pt>
                  <c:pt idx="11">
                    <c:v>170</c:v>
                  </c:pt>
                  <c:pt idx="12">
                    <c:v>159</c:v>
                  </c:pt>
                  <c:pt idx="13">
                    <c:v>182</c:v>
                  </c:pt>
                  <c:pt idx="14">
                    <c:v>172</c:v>
                  </c:pt>
                  <c:pt idx="15">
                    <c:v>172</c:v>
                  </c:pt>
                  <c:pt idx="16">
                    <c:v>172</c:v>
                  </c:pt>
                  <c:pt idx="17">
                    <c:v>155</c:v>
                  </c:pt>
                  <c:pt idx="18">
                    <c:v>162</c:v>
                  </c:pt>
                  <c:pt idx="19">
                    <c:v>130</c:v>
                  </c:pt>
                  <c:pt idx="20">
                    <c:v>170</c:v>
                  </c:pt>
                  <c:pt idx="21">
                    <c:v>170</c:v>
                  </c:pt>
                  <c:pt idx="22">
                    <c:v>167</c:v>
                  </c:pt>
                  <c:pt idx="23">
                    <c:v>186</c:v>
                  </c:pt>
                  <c:pt idx="24">
                    <c:v>186</c:v>
                  </c:pt>
                  <c:pt idx="25">
                    <c:v>186</c:v>
                  </c:pt>
                  <c:pt idx="26">
                    <c:v>166</c:v>
                  </c:pt>
                  <c:pt idx="27">
                    <c:v>166</c:v>
                  </c:pt>
                  <c:pt idx="28">
                    <c:v>155</c:v>
                  </c:pt>
                  <c:pt idx="29">
                    <c:v>170</c:v>
                  </c:pt>
                  <c:pt idx="30">
                    <c:v>170</c:v>
                  </c:pt>
                  <c:pt idx="31">
                    <c:v>178</c:v>
                  </c:pt>
                  <c:pt idx="32">
                    <c:v>178</c:v>
                  </c:pt>
                  <c:pt idx="33">
                    <c:v>178</c:v>
                  </c:pt>
                  <c:pt idx="34">
                    <c:v>180</c:v>
                  </c:pt>
                  <c:pt idx="35">
                    <c:v>180</c:v>
                  </c:pt>
                  <c:pt idx="36">
                    <c:v>159</c:v>
                  </c:pt>
                  <c:pt idx="37">
                    <c:v>178</c:v>
                  </c:pt>
                  <c:pt idx="38">
                    <c:v>178</c:v>
                  </c:pt>
                  <c:pt idx="39">
                    <c:v>178</c:v>
                  </c:pt>
                  <c:pt idx="40">
                    <c:v>178</c:v>
                  </c:pt>
                  <c:pt idx="41">
                    <c:v>179</c:v>
                  </c:pt>
                  <c:pt idx="42">
                    <c:v>196</c:v>
                  </c:pt>
                  <c:pt idx="43">
                    <c:v>161</c:v>
                  </c:pt>
                  <c:pt idx="44">
                    <c:v>161</c:v>
                  </c:pt>
                  <c:pt idx="45">
                    <c:v>171</c:v>
                  </c:pt>
                  <c:pt idx="46">
                    <c:v>171</c:v>
                  </c:pt>
                  <c:pt idx="47">
                    <c:v>191</c:v>
                  </c:pt>
                  <c:pt idx="48">
                    <c:v>191</c:v>
                  </c:pt>
                  <c:pt idx="49">
                    <c:v>167</c:v>
                  </c:pt>
                  <c:pt idx="50">
                    <c:v>120</c:v>
                  </c:pt>
                  <c:pt idx="51">
                    <c:v>145</c:v>
                  </c:pt>
                  <c:pt idx="52">
                    <c:v>145</c:v>
                  </c:pt>
                  <c:pt idx="53">
                    <c:v>172</c:v>
                  </c:pt>
                  <c:pt idx="54">
                    <c:v>192</c:v>
                  </c:pt>
                  <c:pt idx="55">
                    <c:v>192</c:v>
                  </c:pt>
                  <c:pt idx="56">
                    <c:v>162</c:v>
                  </c:pt>
                  <c:pt idx="57">
                    <c:v>162</c:v>
                  </c:pt>
                  <c:pt idx="58">
                    <c:v>162</c:v>
                  </c:pt>
                  <c:pt idx="59">
                    <c:v>162</c:v>
                  </c:pt>
                  <c:pt idx="60">
                    <c:v>187</c:v>
                  </c:pt>
                  <c:pt idx="61">
                    <c:v>187</c:v>
                  </c:pt>
                  <c:pt idx="62">
                    <c:v>187</c:v>
                  </c:pt>
                  <c:pt idx="63">
                    <c:v>187</c:v>
                  </c:pt>
                  <c:pt idx="64">
                    <c:v>187</c:v>
                  </c:pt>
                  <c:pt idx="65">
                    <c:v>187</c:v>
                  </c:pt>
                  <c:pt idx="66">
                    <c:v>187</c:v>
                  </c:pt>
                  <c:pt idx="67">
                    <c:v>187</c:v>
                  </c:pt>
                  <c:pt idx="68">
                    <c:v>187</c:v>
                  </c:pt>
                  <c:pt idx="69">
                    <c:v>187</c:v>
                  </c:pt>
                  <c:pt idx="70">
                    <c:v>187</c:v>
                  </c:pt>
                  <c:pt idx="71">
                    <c:v>187</c:v>
                  </c:pt>
                  <c:pt idx="72">
                    <c:v>195</c:v>
                  </c:pt>
                  <c:pt idx="73">
                    <c:v>195</c:v>
                  </c:pt>
                  <c:pt idx="74">
                    <c:v>195</c:v>
                  </c:pt>
                  <c:pt idx="75">
                    <c:v>195</c:v>
                  </c:pt>
                  <c:pt idx="76">
                    <c:v>156</c:v>
                  </c:pt>
                  <c:pt idx="77">
                    <c:v>156</c:v>
                  </c:pt>
                  <c:pt idx="78">
                    <c:v>156</c:v>
                  </c:pt>
                  <c:pt idx="79">
                    <c:v>156</c:v>
                  </c:pt>
                  <c:pt idx="80">
                    <c:v>156</c:v>
                  </c:pt>
                  <c:pt idx="81">
                    <c:v>176</c:v>
                  </c:pt>
                  <c:pt idx="82">
                    <c:v>195</c:v>
                  </c:pt>
                  <c:pt idx="83">
                    <c:v>195</c:v>
                  </c:pt>
                  <c:pt idx="84">
                    <c:v>185</c:v>
                  </c:pt>
                  <c:pt idx="85">
                    <c:v>155</c:v>
                  </c:pt>
                  <c:pt idx="86">
                    <c:v>155</c:v>
                  </c:pt>
                  <c:pt idx="87">
                    <c:v>165</c:v>
                  </c:pt>
                  <c:pt idx="88">
                    <c:v>165</c:v>
                  </c:pt>
                  <c:pt idx="89">
                    <c:v>175</c:v>
                  </c:pt>
                  <c:pt idx="90">
                    <c:v>160</c:v>
                  </c:pt>
                  <c:pt idx="91">
                    <c:v>173</c:v>
                  </c:pt>
                  <c:pt idx="92">
                    <c:v>187</c:v>
                  </c:pt>
                  <c:pt idx="93">
                    <c:v>180</c:v>
                  </c:pt>
                  <c:pt idx="94">
                    <c:v>180</c:v>
                  </c:pt>
                  <c:pt idx="95">
                    <c:v>180</c:v>
                  </c:pt>
                  <c:pt idx="96">
                    <c:v>180</c:v>
                  </c:pt>
                  <c:pt idx="97">
                    <c:v>165</c:v>
                  </c:pt>
                  <c:pt idx="98">
                    <c:v>165</c:v>
                  </c:pt>
                  <c:pt idx="99">
                    <c:v>117</c:v>
                  </c:pt>
                </c:lvl>
              </c:multiLvlStrCache>
            </c:multiLvlStrRef>
          </c:xVal>
          <c:yVal>
            <c:numRef>
              <c:f>'Visualisation des données'!$W$3:$W$102</c:f>
              <c:numCache>
                <c:formatCode>General</c:formatCode>
                <c:ptCount val="100"/>
                <c:pt idx="0">
                  <c:v>16.666665999999999</c:v>
                </c:pt>
                <c:pt idx="1">
                  <c:v>21.604938271604937</c:v>
                </c:pt>
                <c:pt idx="2">
                  <c:v>28.010223731662055</c:v>
                </c:pt>
                <c:pt idx="3">
                  <c:v>21.733535417083701</c:v>
                </c:pt>
                <c:pt idx="4">
                  <c:v>28.076319285110497</c:v>
                </c:pt>
                <c:pt idx="5">
                  <c:v>30.77870113881194</c:v>
                </c:pt>
                <c:pt idx="6">
                  <c:v>17.959183673469386</c:v>
                </c:pt>
                <c:pt idx="7">
                  <c:v>27.776929886145112</c:v>
                </c:pt>
                <c:pt idx="8">
                  <c:v>21.007667798746542</c:v>
                </c:pt>
                <c:pt idx="9">
                  <c:v>30.470914127423825</c:v>
                </c:pt>
                <c:pt idx="10">
                  <c:v>15.570934256055363</c:v>
                </c:pt>
                <c:pt idx="11">
                  <c:v>27.681660899653977</c:v>
                </c:pt>
                <c:pt idx="12">
                  <c:v>31.64431786717298</c:v>
                </c:pt>
                <c:pt idx="13">
                  <c:v>24.151672503320857</c:v>
                </c:pt>
                <c:pt idx="14">
                  <c:v>37.182260681449428</c:v>
                </c:pt>
                <c:pt idx="15">
                  <c:v>19.605191995673337</c:v>
                </c:pt>
                <c:pt idx="16">
                  <c:v>26.365603028664143</c:v>
                </c:pt>
                <c:pt idx="17">
                  <c:v>32.46618106139438</c:v>
                </c:pt>
                <c:pt idx="18">
                  <c:v>29.721079103795152</c:v>
                </c:pt>
                <c:pt idx="19">
                  <c:v>14.792899408284024</c:v>
                </c:pt>
                <c:pt idx="20">
                  <c:v>32.871972318339097</c:v>
                </c:pt>
                <c:pt idx="21">
                  <c:v>19.031141868512108</c:v>
                </c:pt>
                <c:pt idx="22">
                  <c:v>41.234895478504072</c:v>
                </c:pt>
                <c:pt idx="23">
                  <c:v>33.240837090993182</c:v>
                </c:pt>
                <c:pt idx="24">
                  <c:v>18.78829922534397</c:v>
                </c:pt>
                <c:pt idx="25">
                  <c:v>17.921146953405017</c:v>
                </c:pt>
                <c:pt idx="26">
                  <c:v>25.039918710988534</c:v>
                </c:pt>
                <c:pt idx="27">
                  <c:v>29.031789809841779</c:v>
                </c:pt>
                <c:pt idx="28">
                  <c:v>42.039542143600421</c:v>
                </c:pt>
                <c:pt idx="29">
                  <c:v>15.916955017301037</c:v>
                </c:pt>
                <c:pt idx="30">
                  <c:v>30.79584775086505</c:v>
                </c:pt>
                <c:pt idx="31">
                  <c:v>28.089887640449437</c:v>
                </c:pt>
                <c:pt idx="32">
                  <c:v>17.043302613306402</c:v>
                </c:pt>
                <c:pt idx="33">
                  <c:v>17.043302613306402</c:v>
                </c:pt>
                <c:pt idx="34">
                  <c:v>23.456790123456788</c:v>
                </c:pt>
                <c:pt idx="35">
                  <c:v>31.79012345679012</c:v>
                </c:pt>
                <c:pt idx="36">
                  <c:v>30.062101973814329</c:v>
                </c:pt>
                <c:pt idx="37">
                  <c:v>28.405504355510669</c:v>
                </c:pt>
                <c:pt idx="38">
                  <c:v>30.299204645878046</c:v>
                </c:pt>
                <c:pt idx="39">
                  <c:v>27.458654210326976</c:v>
                </c:pt>
                <c:pt idx="40">
                  <c:v>19.568236333796236</c:v>
                </c:pt>
                <c:pt idx="41">
                  <c:v>21.222808276895229</c:v>
                </c:pt>
                <c:pt idx="42">
                  <c:v>16.92003331945023</c:v>
                </c:pt>
                <c:pt idx="43">
                  <c:v>25.076193048107715</c:v>
                </c:pt>
                <c:pt idx="44">
                  <c:v>29.319856487018249</c:v>
                </c:pt>
                <c:pt idx="45">
                  <c:v>25.990903183885639</c:v>
                </c:pt>
                <c:pt idx="46">
                  <c:v>29.410758865975854</c:v>
                </c:pt>
                <c:pt idx="47">
                  <c:v>21.929223431375238</c:v>
                </c:pt>
                <c:pt idx="48">
                  <c:v>23.848030481620569</c:v>
                </c:pt>
                <c:pt idx="49">
                  <c:v>31.1950948402596</c:v>
                </c:pt>
                <c:pt idx="50">
                  <c:v>13.888888888888889</c:v>
                </c:pt>
                <c:pt idx="51">
                  <c:v>19.976218787158146</c:v>
                </c:pt>
                <c:pt idx="52">
                  <c:v>32.342449464922709</c:v>
                </c:pt>
                <c:pt idx="53">
                  <c:v>35.154137371552189</c:v>
                </c:pt>
                <c:pt idx="54">
                  <c:v>29.839409722222221</c:v>
                </c:pt>
                <c:pt idx="55">
                  <c:v>24.142795138888889</c:v>
                </c:pt>
                <c:pt idx="56">
                  <c:v>35.436671239140374</c:v>
                </c:pt>
                <c:pt idx="57">
                  <c:v>35.436671239140374</c:v>
                </c:pt>
                <c:pt idx="58">
                  <c:v>24.767565919829295</c:v>
                </c:pt>
                <c:pt idx="59">
                  <c:v>24.767565919829295</c:v>
                </c:pt>
                <c:pt idx="60">
                  <c:v>20.303697560696616</c:v>
                </c:pt>
                <c:pt idx="61">
                  <c:v>26.023048986244959</c:v>
                </c:pt>
                <c:pt idx="62">
                  <c:v>26.023048986244959</c:v>
                </c:pt>
                <c:pt idx="63">
                  <c:v>26.023048986244959</c:v>
                </c:pt>
                <c:pt idx="64">
                  <c:v>26.023048986244959</c:v>
                </c:pt>
                <c:pt idx="65">
                  <c:v>26.023048986244959</c:v>
                </c:pt>
                <c:pt idx="66">
                  <c:v>26.023048986244959</c:v>
                </c:pt>
                <c:pt idx="67">
                  <c:v>26.023048986244959</c:v>
                </c:pt>
                <c:pt idx="68">
                  <c:v>26.023048986244959</c:v>
                </c:pt>
                <c:pt idx="69">
                  <c:v>17.444021847922446</c:v>
                </c:pt>
                <c:pt idx="70">
                  <c:v>17.444021847922446</c:v>
                </c:pt>
                <c:pt idx="71">
                  <c:v>17.444021847922446</c:v>
                </c:pt>
                <c:pt idx="72">
                  <c:v>16.042077580539118</c:v>
                </c:pt>
                <c:pt idx="73">
                  <c:v>22.879684418145956</c:v>
                </c:pt>
                <c:pt idx="74">
                  <c:v>22.879684418145956</c:v>
                </c:pt>
                <c:pt idx="75">
                  <c:v>22.879684418145956</c:v>
                </c:pt>
                <c:pt idx="76">
                  <c:v>35.749506903353051</c:v>
                </c:pt>
                <c:pt idx="77">
                  <c:v>32.873109796186718</c:v>
                </c:pt>
                <c:pt idx="78">
                  <c:v>32.873109796186718</c:v>
                </c:pt>
                <c:pt idx="79">
                  <c:v>32.873109796186718</c:v>
                </c:pt>
                <c:pt idx="80">
                  <c:v>23.011176857330703</c:v>
                </c:pt>
                <c:pt idx="81">
                  <c:v>12.913223140495868</c:v>
                </c:pt>
                <c:pt idx="82">
                  <c:v>13.412228796844181</c:v>
                </c:pt>
                <c:pt idx="83">
                  <c:v>13.412228796844181</c:v>
                </c:pt>
                <c:pt idx="84">
                  <c:v>20.745069393718044</c:v>
                </c:pt>
                <c:pt idx="85">
                  <c:v>29.552549427679502</c:v>
                </c:pt>
                <c:pt idx="86">
                  <c:v>29.552549427679502</c:v>
                </c:pt>
                <c:pt idx="87">
                  <c:v>26.078971533516988</c:v>
                </c:pt>
                <c:pt idx="88">
                  <c:v>29.752066115702476</c:v>
                </c:pt>
                <c:pt idx="89">
                  <c:v>29.714285714285715</c:v>
                </c:pt>
                <c:pt idx="90">
                  <c:v>35.546875</c:v>
                </c:pt>
                <c:pt idx="91">
                  <c:v>24.056934745564501</c:v>
                </c:pt>
                <c:pt idx="92">
                  <c:v>16.872086705367611</c:v>
                </c:pt>
                <c:pt idx="93">
                  <c:v>28.086419753086417</c:v>
                </c:pt>
                <c:pt idx="94">
                  <c:v>16.666666666666664</c:v>
                </c:pt>
                <c:pt idx="95">
                  <c:v>25.925925925925924</c:v>
                </c:pt>
                <c:pt idx="96">
                  <c:v>25.925925925925924</c:v>
                </c:pt>
                <c:pt idx="97">
                  <c:v>35.261707988980717</c:v>
                </c:pt>
                <c:pt idx="98">
                  <c:v>22.405876951331496</c:v>
                </c:pt>
                <c:pt idx="99">
                  <c:v>84.739571919059102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8700288"/>
        <c:axId val="318700864"/>
      </c:scatterChart>
      <c:valAx>
        <c:axId val="318700288"/>
        <c:scaling>
          <c:orientation val="minMax"/>
        </c:scaling>
        <c:delete val="0"/>
        <c:axPos val="b"/>
        <c:majorTickMark val="out"/>
        <c:minorTickMark val="none"/>
        <c:tickLblPos val="nextTo"/>
        <c:crossAx val="318700864"/>
        <c:crosses val="autoZero"/>
        <c:crossBetween val="midCat"/>
      </c:valAx>
      <c:valAx>
        <c:axId val="3187008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1870028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iagrams/_rels/data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iagrams/_rels/data2.xml.rels><?xml version="1.0" encoding="UTF-8" standalone="yes"?>
<Relationships xmlns="http://schemas.openxmlformats.org/package/2006/relationships"><Relationship Id="rId2" Type="http://schemas.openxmlformats.org/officeDocument/2006/relationships/hyperlink" Target="#Liste_Patients!A1"/><Relationship Id="rId1" Type="http://schemas.openxmlformats.org/officeDocument/2006/relationships/image" Target="../media/image4.jpeg"/></Relationships>
</file>

<file path=xl/diagram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iagram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iagrams/colors1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colors2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data1.xml><?xml version="1.0" encoding="utf-8"?>
<dgm:dataModel xmlns:dgm="http://schemas.openxmlformats.org/drawingml/2006/diagram" xmlns:a="http://schemas.openxmlformats.org/drawingml/2006/main">
  <dgm:ptLst>
    <dgm:pt modelId="{2F3975A9-9176-4E71-A45F-FEE6B2CE1600}" type="doc">
      <dgm:prSet loTypeId="urn:microsoft.com/office/officeart/2005/8/layout/pList1" loCatId="list" qsTypeId="urn:microsoft.com/office/officeart/2005/8/quickstyle/simple1" qsCatId="simple" csTypeId="urn:microsoft.com/office/officeart/2005/8/colors/accent1_2" csCatId="accent1" phldr="1"/>
      <dgm:spPr/>
    </dgm:pt>
    <dgm:pt modelId="{D9D5BDF2-438A-4DDE-B82D-6833DE0A1237}">
      <dgm:prSet phldrT="[Texte]"/>
      <dgm:spPr/>
      <dgm:t>
        <a:bodyPr/>
        <a:lstStyle/>
        <a:p>
          <a:r>
            <a:rPr lang="fr-FR"/>
            <a:t>Saisie Données</a:t>
          </a:r>
        </a:p>
      </dgm:t>
    </dgm:pt>
    <dgm:pt modelId="{82E58010-C631-4F6B-B3EB-83FBDDDAEE6F}" type="parTrans" cxnId="{EA236468-A671-4F9D-B084-3EF604D0E848}">
      <dgm:prSet/>
      <dgm:spPr/>
      <dgm:t>
        <a:bodyPr/>
        <a:lstStyle/>
        <a:p>
          <a:endParaRPr lang="fr-FR"/>
        </a:p>
      </dgm:t>
    </dgm:pt>
    <dgm:pt modelId="{0F7C65AD-279E-453A-994C-0D9B889ACCA9}" type="sibTrans" cxnId="{EA236468-A671-4F9D-B084-3EF604D0E848}">
      <dgm:prSet/>
      <dgm:spPr/>
      <dgm:t>
        <a:bodyPr/>
        <a:lstStyle/>
        <a:p>
          <a:endParaRPr lang="fr-FR"/>
        </a:p>
      </dgm:t>
    </dgm:pt>
    <dgm:pt modelId="{F0022E38-CB4C-4A5C-9595-34B3C29B9D7A}" type="pres">
      <dgm:prSet presAssocID="{2F3975A9-9176-4E71-A45F-FEE6B2CE1600}" presName="Name0" presStyleCnt="0">
        <dgm:presLayoutVars>
          <dgm:dir/>
          <dgm:resizeHandles val="exact"/>
        </dgm:presLayoutVars>
      </dgm:prSet>
      <dgm:spPr/>
    </dgm:pt>
    <dgm:pt modelId="{D1FCCB7F-99E4-4465-B46A-18BD1F38E792}" type="pres">
      <dgm:prSet presAssocID="{D9D5BDF2-438A-4DDE-B82D-6833DE0A1237}" presName="compNode" presStyleCnt="0"/>
      <dgm:spPr/>
    </dgm:pt>
    <dgm:pt modelId="{59AE9F5F-187E-4C57-A531-C0B4DEDB1646}" type="pres">
      <dgm:prSet presAssocID="{D9D5BDF2-438A-4DDE-B82D-6833DE0A1237}" presName="pictRect" presStyleLbl="node1" presStyleIdx="0" presStyleCnt="1" custLinFactNeighborX="54747" custLinFactNeighborY="1836"/>
      <dgm:spPr>
        <a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t="-23000" b="-23000"/>
          </a:stretch>
        </a:blipFill>
      </dgm:spPr>
    </dgm:pt>
    <dgm:pt modelId="{E5B9CA96-F741-4DBB-9913-04E962C6E4A7}" type="pres">
      <dgm:prSet presAssocID="{D9D5BDF2-438A-4DDE-B82D-6833DE0A1237}" presName="textRect" presStyleLbl="revTx" presStyleIdx="0" presStyleCnt="1">
        <dgm:presLayoutVars>
          <dgm:bulletEnabled val="1"/>
        </dgm:presLayoutVars>
      </dgm:prSet>
      <dgm:spPr/>
      <dgm:t>
        <a:bodyPr/>
        <a:lstStyle/>
        <a:p>
          <a:endParaRPr lang="fr-FR"/>
        </a:p>
      </dgm:t>
    </dgm:pt>
  </dgm:ptLst>
  <dgm:cxnLst>
    <dgm:cxn modelId="{1D362AD7-B368-4E0A-AC47-B911DDE51B30}" type="presOf" srcId="{D9D5BDF2-438A-4DDE-B82D-6833DE0A1237}" destId="{E5B9CA96-F741-4DBB-9913-04E962C6E4A7}" srcOrd="0" destOrd="0" presId="urn:microsoft.com/office/officeart/2005/8/layout/pList1"/>
    <dgm:cxn modelId="{EA236468-A671-4F9D-B084-3EF604D0E848}" srcId="{2F3975A9-9176-4E71-A45F-FEE6B2CE1600}" destId="{D9D5BDF2-438A-4DDE-B82D-6833DE0A1237}" srcOrd="0" destOrd="0" parTransId="{82E58010-C631-4F6B-B3EB-83FBDDDAEE6F}" sibTransId="{0F7C65AD-279E-453A-994C-0D9B889ACCA9}"/>
    <dgm:cxn modelId="{3552C219-BDF0-4E1B-931D-FECCB16E5DF5}" type="presOf" srcId="{2F3975A9-9176-4E71-A45F-FEE6B2CE1600}" destId="{F0022E38-CB4C-4A5C-9595-34B3C29B9D7A}" srcOrd="0" destOrd="0" presId="urn:microsoft.com/office/officeart/2005/8/layout/pList1"/>
    <dgm:cxn modelId="{7CCB8692-0B44-4E27-9120-107CB0EF3672}" type="presParOf" srcId="{F0022E38-CB4C-4A5C-9595-34B3C29B9D7A}" destId="{D1FCCB7F-99E4-4465-B46A-18BD1F38E792}" srcOrd="0" destOrd="0" presId="urn:microsoft.com/office/officeart/2005/8/layout/pList1"/>
    <dgm:cxn modelId="{5A009C2D-97E8-46CC-BED7-A6CFAA371ADA}" type="presParOf" srcId="{D1FCCB7F-99E4-4465-B46A-18BD1F38E792}" destId="{59AE9F5F-187E-4C57-A531-C0B4DEDB1646}" srcOrd="0" destOrd="0" presId="urn:microsoft.com/office/officeart/2005/8/layout/pList1"/>
    <dgm:cxn modelId="{1B261CC9-5C3D-4B9D-8918-BA9CF0CECB47}" type="presParOf" srcId="{D1FCCB7F-99E4-4465-B46A-18BD1F38E792}" destId="{E5B9CA96-F741-4DBB-9913-04E962C6E4A7}" srcOrd="1" destOrd="0" presId="urn:microsoft.com/office/officeart/2005/8/layout/pList1"/>
  </dgm:cxnLst>
  <dgm:bg/>
  <dgm:whole/>
  <dgm:extLst>
    <a:ext uri="http://schemas.microsoft.com/office/drawing/2008/diagram">
      <dsp:dataModelExt xmlns:dsp="http://schemas.microsoft.com/office/drawing/2008/diagram" relId="rId6" minVer="http://schemas.openxmlformats.org/drawingml/2006/diagram"/>
    </a:ext>
  </dgm:extLst>
</dgm:dataModel>
</file>

<file path=xl/diagrams/data2.xml><?xml version="1.0" encoding="utf-8"?>
<dgm:dataModel xmlns:dgm="http://schemas.openxmlformats.org/drawingml/2006/diagram" xmlns:a="http://schemas.openxmlformats.org/drawingml/2006/main">
  <dgm:ptLst>
    <dgm:pt modelId="{C06B871B-A199-427C-8B5B-1EF9D19BCB99}" type="doc">
      <dgm:prSet loTypeId="urn:microsoft.com/office/officeart/2005/8/layout/pList1" loCatId="list" qsTypeId="urn:microsoft.com/office/officeart/2005/8/quickstyle/simple1" qsCatId="simple" csTypeId="urn:microsoft.com/office/officeart/2005/8/colors/accent1_2" csCatId="accent1" phldr="1"/>
      <dgm:spPr/>
    </dgm:pt>
    <dgm:pt modelId="{908449C5-53F4-463D-9D0A-BB700D2C2DD6}">
      <dgm:prSet phldrT="[Texte]"/>
      <dgm:spPr/>
      <dgm:t>
        <a:bodyPr/>
        <a:lstStyle/>
        <a:p>
          <a:r>
            <a:rPr lang="fr-FR"/>
            <a:t>Liste Patients</a:t>
          </a:r>
        </a:p>
      </dgm:t>
    </dgm:pt>
    <dgm:pt modelId="{18BF324F-B673-45E3-8941-8B2BB7CF237F}" type="parTrans" cxnId="{24E68E7F-B071-49F2-9D4B-8F52AA61C275}">
      <dgm:prSet/>
      <dgm:spPr/>
      <dgm:t>
        <a:bodyPr/>
        <a:lstStyle/>
        <a:p>
          <a:endParaRPr lang="fr-FR"/>
        </a:p>
      </dgm:t>
    </dgm:pt>
    <dgm:pt modelId="{6E6C1573-91E9-43D6-83AD-C93356730BFB}" type="sibTrans" cxnId="{24E68E7F-B071-49F2-9D4B-8F52AA61C275}">
      <dgm:prSet/>
      <dgm:spPr/>
      <dgm:t>
        <a:bodyPr/>
        <a:lstStyle/>
        <a:p>
          <a:endParaRPr lang="fr-FR"/>
        </a:p>
      </dgm:t>
    </dgm:pt>
    <dgm:pt modelId="{0CCAB149-1DDB-49D4-BEEF-390196E456DD}" type="pres">
      <dgm:prSet presAssocID="{C06B871B-A199-427C-8B5B-1EF9D19BCB99}" presName="Name0" presStyleCnt="0">
        <dgm:presLayoutVars>
          <dgm:dir/>
          <dgm:resizeHandles val="exact"/>
        </dgm:presLayoutVars>
      </dgm:prSet>
      <dgm:spPr/>
    </dgm:pt>
    <dgm:pt modelId="{6E7F450B-84F8-436D-A43C-29487B6D647A}" type="pres">
      <dgm:prSet presAssocID="{908449C5-53F4-463D-9D0A-BB700D2C2DD6}" presName="compNode" presStyleCnt="0"/>
      <dgm:spPr/>
    </dgm:pt>
    <dgm:pt modelId="{364CFB76-33F4-4E9F-BB83-0EE619BD749B}" type="pres">
      <dgm:prSet presAssocID="{908449C5-53F4-463D-9D0A-BB700D2C2DD6}" presName="pictRect" presStyleLbl="node1" presStyleIdx="0" presStyleCnt="1" custScaleX="105483" custLinFactY="-43481" custLinFactNeighborX="45581" custLinFactNeighborY="-100000"/>
      <dgm:spPr>
        <a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t="-23000" b="-23000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2"/>
          </dgm14:cNvPr>
        </a:ext>
      </dgm:extLst>
    </dgm:pt>
    <dgm:pt modelId="{C6E4375E-71DC-46C2-A698-1A154AB79D03}" type="pres">
      <dgm:prSet presAssocID="{908449C5-53F4-463D-9D0A-BB700D2C2DD6}" presName="textRect" presStyleLbl="revTx" presStyleIdx="0" presStyleCnt="1">
        <dgm:presLayoutVars>
          <dgm:bulletEnabled val="1"/>
        </dgm:presLayoutVars>
      </dgm:prSet>
      <dgm:spPr/>
      <dgm:t>
        <a:bodyPr/>
        <a:lstStyle/>
        <a:p>
          <a:endParaRPr lang="fr-FR"/>
        </a:p>
      </dgm:t>
    </dgm:pt>
  </dgm:ptLst>
  <dgm:cxnLst>
    <dgm:cxn modelId="{24E68E7F-B071-49F2-9D4B-8F52AA61C275}" srcId="{C06B871B-A199-427C-8B5B-1EF9D19BCB99}" destId="{908449C5-53F4-463D-9D0A-BB700D2C2DD6}" srcOrd="0" destOrd="0" parTransId="{18BF324F-B673-45E3-8941-8B2BB7CF237F}" sibTransId="{6E6C1573-91E9-43D6-83AD-C93356730BFB}"/>
    <dgm:cxn modelId="{F848C1BD-0DA0-4A82-A0A2-068CAA7E826E}" type="presOf" srcId="{C06B871B-A199-427C-8B5B-1EF9D19BCB99}" destId="{0CCAB149-1DDB-49D4-BEEF-390196E456DD}" srcOrd="0" destOrd="0" presId="urn:microsoft.com/office/officeart/2005/8/layout/pList1"/>
    <dgm:cxn modelId="{2956E365-8531-4151-8132-7F3B2EF59E69}" type="presOf" srcId="{908449C5-53F4-463D-9D0A-BB700D2C2DD6}" destId="{C6E4375E-71DC-46C2-A698-1A154AB79D03}" srcOrd="0" destOrd="0" presId="urn:microsoft.com/office/officeart/2005/8/layout/pList1"/>
    <dgm:cxn modelId="{F53E0033-C20A-47DE-91AD-AC5C7DED5747}" type="presParOf" srcId="{0CCAB149-1DDB-49D4-BEEF-390196E456DD}" destId="{6E7F450B-84F8-436D-A43C-29487B6D647A}" srcOrd="0" destOrd="0" presId="urn:microsoft.com/office/officeart/2005/8/layout/pList1"/>
    <dgm:cxn modelId="{8BFCB44B-6ADD-45DB-8B94-CA4A73120149}" type="presParOf" srcId="{6E7F450B-84F8-436D-A43C-29487B6D647A}" destId="{364CFB76-33F4-4E9F-BB83-0EE619BD749B}" srcOrd="0" destOrd="0" presId="urn:microsoft.com/office/officeart/2005/8/layout/pList1"/>
    <dgm:cxn modelId="{DAABA374-E55E-41E3-BF0C-7DE81722586C}" type="presParOf" srcId="{6E7F450B-84F8-436D-A43C-29487B6D647A}" destId="{C6E4375E-71DC-46C2-A698-1A154AB79D03}" srcOrd="1" destOrd="0" presId="urn:microsoft.com/office/officeart/2005/8/layout/pList1"/>
  </dgm:cxnLst>
  <dgm:bg/>
  <dgm:whole/>
  <dgm:extLst>
    <a:ext uri="http://schemas.microsoft.com/office/drawing/2008/diagram">
      <dsp:dataModelExt xmlns:dsp="http://schemas.microsoft.com/office/drawing/2008/diagram" relId="rId11" minVer="http://schemas.openxmlformats.org/drawingml/2006/diagram"/>
    </a:ext>
  </dgm:extLst>
</dgm:dataModel>
</file>

<file path=xl/diagrams/drawing1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59AE9F5F-187E-4C57-A531-C0B4DEDB1646}">
      <dsp:nvSpPr>
        <dsp:cNvPr id="0" name=""/>
        <dsp:cNvSpPr/>
      </dsp:nvSpPr>
      <dsp:spPr>
        <a:xfrm>
          <a:off x="70799" y="19050"/>
          <a:ext cx="1491300" cy="1027506"/>
        </a:xfrm>
        <a:prstGeom prst="roundRect">
          <a:avLst/>
        </a:prstGeom>
        <a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t="-23000" b="-23000"/>
          </a:stretch>
        </a:blipFill>
        <a:ln w="254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E5B9CA96-F741-4DBB-9913-04E962C6E4A7}">
      <dsp:nvSpPr>
        <dsp:cNvPr id="0" name=""/>
        <dsp:cNvSpPr/>
      </dsp:nvSpPr>
      <dsp:spPr>
        <a:xfrm>
          <a:off x="35399" y="1027691"/>
          <a:ext cx="1491300" cy="553272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13792" tIns="113792" rIns="113792" bIns="0" numCol="1" spcCol="1270" anchor="t" anchorCtr="0">
          <a:noAutofit/>
        </a:bodyPr>
        <a:lstStyle/>
        <a:p>
          <a:pPr lvl="0" algn="ctr" defTabSz="7112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fr-FR" sz="1600" kern="1200"/>
            <a:t>Saisie Données</a:t>
          </a:r>
        </a:p>
      </dsp:txBody>
      <dsp:txXfrm>
        <a:off x="35399" y="1027691"/>
        <a:ext cx="1491300" cy="553272"/>
      </dsp:txXfrm>
    </dsp:sp>
  </dsp:spTree>
</dsp:drawing>
</file>

<file path=xl/diagrams/drawing2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364CFB76-33F4-4E9F-BB83-0EE619BD749B}">
      <dsp:nvSpPr>
        <dsp:cNvPr id="0" name=""/>
        <dsp:cNvSpPr/>
      </dsp:nvSpPr>
      <dsp:spPr>
        <a:xfrm>
          <a:off x="56653" y="0"/>
          <a:ext cx="1553071" cy="1014444"/>
        </a:xfrm>
        <a:prstGeom prst="roundRect">
          <a:avLst/>
        </a:prstGeom>
        <a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t="-23000" b="-23000"/>
          </a:stretch>
        </a:blipFill>
        <a:ln w="254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C6E4375E-71DC-46C2-A698-1A154AB79D03}">
      <dsp:nvSpPr>
        <dsp:cNvPr id="0" name=""/>
        <dsp:cNvSpPr/>
      </dsp:nvSpPr>
      <dsp:spPr>
        <a:xfrm>
          <a:off x="68691" y="1015152"/>
          <a:ext cx="1472342" cy="546239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20904" tIns="120904" rIns="120904" bIns="0" numCol="1" spcCol="1270" anchor="t" anchorCtr="0">
          <a:noAutofit/>
        </a:bodyPr>
        <a:lstStyle/>
        <a:p>
          <a:pPr lvl="0" algn="ctr" defTabSz="7556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fr-FR" sz="1700" kern="1200"/>
            <a:t>Liste Patients</a:t>
          </a:r>
        </a:p>
      </dsp:txBody>
      <dsp:txXfrm>
        <a:off x="68691" y="1015152"/>
        <a:ext cx="1472342" cy="546239"/>
      </dsp:txXfrm>
    </dsp:sp>
  </dsp:spTree>
</dsp:drawing>
</file>

<file path=xl/diagrams/layout1.xml><?xml version="1.0" encoding="utf-8"?>
<dgm:layoutDef xmlns:dgm="http://schemas.openxmlformats.org/drawingml/2006/diagram" xmlns:a="http://schemas.openxmlformats.org/drawingml/2006/main" uniqueId="urn:microsoft.com/office/officeart/2005/8/layout/pList1">
  <dgm:title val=""/>
  <dgm:desc val=""/>
  <dgm:catLst>
    <dgm:cat type="list" pri="2000"/>
    <dgm:cat type="picture" pri="2500"/>
    <dgm:cat type="pictureconvert" pri="2500"/>
  </dgm:catLst>
  <dgm:sampData>
    <dgm:dataModel>
      <dgm:ptLst>
        <dgm:pt modelId="0" type="doc"/>
        <dgm:pt modelId="1">
          <dgm:prSet phldr="1"/>
        </dgm:pt>
        <dgm:pt modelId="2">
          <dgm:prSet phldr="1"/>
        </dgm:pt>
        <dgm:pt modelId="3">
          <dgm:prSet phldr="1"/>
        </dgm:pt>
        <dgm:pt modelId="4">
          <dgm:prSet phldr="1"/>
        </dgm:pt>
      </dgm:ptLst>
      <dgm:cxnLst>
        <dgm:cxn modelId="7" srcId="0" destId="1" srcOrd="0" destOrd="0"/>
        <dgm:cxn modelId="8" srcId="0" destId="2" srcOrd="1" destOrd="0"/>
        <dgm:cxn modelId="9" srcId="0" destId="3" srcOrd="2" destOrd="0"/>
        <dgm:cxn modelId="10" srcId="0" destId="4" srcOrd="3" destOrd="0"/>
      </dgm:cxnLst>
      <dgm:bg/>
      <dgm:whole/>
    </dgm:dataModel>
  </dgm:sampData>
  <dgm:styleData>
    <dgm:dataModel>
      <dgm:ptLst>
        <dgm:pt modelId="0" type="doc"/>
        <dgm:pt modelId="1"/>
        <dgm:pt modelId="2"/>
      </dgm:ptLst>
      <dgm:cxnLst>
        <dgm:cxn modelId="3" srcId="0" destId="1" srcOrd="0" destOrd="0"/>
        <dgm:cxn modelId="4" srcId="0" destId="2" srcOrd="1" destOrd="0"/>
      </dgm:cxnLst>
      <dgm:bg/>
      <dgm:whole/>
    </dgm:dataModel>
  </dgm:styleData>
  <dgm:clrData useDef="1">
    <dgm:dataModel>
      <dgm:ptLst/>
      <dgm:bg/>
      <dgm:whole/>
    </dgm:dataModel>
  </dgm:clrData>
  <dgm:layoutNode name="Name0">
    <dgm:varLst>
      <dgm:dir/>
      <dgm:resizeHandles val="exact"/>
    </dgm:varLst>
    <dgm:choose name="Name1">
      <dgm:if name="Name2" axis="self" func="var" arg="dir" op="equ" val="norm">
        <dgm:alg type="snake">
          <dgm:param type="grDir" val="tL"/>
          <dgm:param type="flowDir" val="row"/>
          <dgm:param type="contDir" val="sameDir"/>
          <dgm:param type="off" val="ctr"/>
          <dgm:param type="vertAlign" val="mid"/>
          <dgm:param type="horzAlign" val="ctr"/>
        </dgm:alg>
      </dgm:if>
      <dgm:else name="Name3">
        <dgm:alg type="snake">
          <dgm:param type="grDir" val="tR"/>
          <dgm:param type="flowDir" val="row"/>
          <dgm:param type="contDir" val="sameDir"/>
          <dgm:param type="off" val="ctr"/>
          <dgm:param type="vertAlign" val="mid"/>
          <dgm:param type="horzAlign" val="ctr"/>
        </dgm:alg>
      </dgm:else>
    </dgm:choose>
    <dgm:shape xmlns:r="http://schemas.openxmlformats.org/officeDocument/2006/relationships" r:blip="">
      <dgm:adjLst/>
    </dgm:shape>
    <dgm:presOf/>
    <dgm:constrLst>
      <dgm:constr type="w" for="ch" forName="compNode" refType="w"/>
      <dgm:constr type="w" for="ch" ptType="sibTrans" refType="w" refFor="ch" refForName="compNode" op="equ" fact="0.1"/>
      <dgm:constr type="sp" refType="w" refFor="ch" refForName="compNode" op="equ" fact="0.1"/>
      <dgm:constr type="primFontSz" for="des" ptType="node" op="equ" val="65"/>
    </dgm:constrLst>
    <dgm:ruleLst/>
    <dgm:forEach name="Name4" axis="ch" ptType="node">
      <dgm:layoutNode name="compNode">
        <dgm:alg type="composite">
          <dgm:param type="ar" val="0.943"/>
        </dgm:alg>
        <dgm:shape xmlns:r="http://schemas.openxmlformats.org/officeDocument/2006/relationships" r:blip="">
          <dgm:adjLst/>
        </dgm:shape>
        <dgm:presOf axis="self"/>
        <dgm:constrLst>
          <dgm:constr type="h" refType="w" fact="1.06"/>
          <dgm:constr type="h" for="ch" forName="pictRect" refType="h" fact="0.65"/>
          <dgm:constr type="w" for="ch" forName="pictRect" refType="w"/>
          <dgm:constr type="l" for="ch" forName="pictRect"/>
          <dgm:constr type="t" for="ch" forName="pictRect"/>
          <dgm:constr type="w" for="ch" forName="textRect" refType="w"/>
          <dgm:constr type="h" for="ch" forName="textRect" refType="h" fact="0.35"/>
          <dgm:constr type="l" for="ch" forName="textRect"/>
          <dgm:constr type="t" for="ch" forName="textRect" refType="b" refFor="ch" refForName="pictRect"/>
        </dgm:constrLst>
        <dgm:ruleLst/>
        <dgm:layoutNode name="pictRect">
          <dgm:alg type="sp"/>
          <dgm:shape xmlns:r="http://schemas.openxmlformats.org/officeDocument/2006/relationships" type="roundRect" r:blip="" blipPhldr="1">
            <dgm:adjLst/>
          </dgm:shape>
          <dgm:presOf/>
          <dgm:constrLst/>
          <dgm:ruleLst/>
        </dgm:layoutNode>
        <dgm:layoutNode name="textRect" styleLbl="revTx">
          <dgm:varLst>
            <dgm:bulletEnabled val="1"/>
          </dgm:varLst>
          <dgm:alg type="tx">
            <dgm:param type="txAnchorVert" val="t"/>
          </dgm:alg>
          <dgm:shape xmlns:r="http://schemas.openxmlformats.org/officeDocument/2006/relationships" type="rect" r:blip="">
            <dgm:adjLst/>
          </dgm:shape>
          <dgm:presOf axis="desOrSelf" ptType="node"/>
          <dgm:constrLst>
            <dgm:constr type="bMarg"/>
          </dgm:constrLst>
          <dgm:ruleLst>
            <dgm:rule type="primFontSz" val="5" fact="NaN" max="NaN"/>
          </dgm:ruleLst>
        </dgm:layoutNode>
      </dgm:layoutNode>
      <dgm:forEach name="Name5" axis="followSib" ptType="sibTrans" cnt="1">
        <dgm:layoutNode name="sibTrans">
          <dgm:alg type="sp"/>
          <dgm:shape xmlns:r="http://schemas.openxmlformats.org/officeDocument/2006/relationships" type="rect" r:blip="" hideGeom="1">
            <dgm:adjLst/>
          </dgm:shape>
          <dgm:presOf axis="self"/>
          <dgm:constrLst/>
          <dgm:ruleLst/>
        </dgm:layoutNode>
      </dgm:forEach>
    </dgm:forEach>
  </dgm:layoutNode>
</dgm:layoutDef>
</file>

<file path=xl/diagrams/layout2.xml><?xml version="1.0" encoding="utf-8"?>
<dgm:layoutDef xmlns:dgm="http://schemas.openxmlformats.org/drawingml/2006/diagram" xmlns:a="http://schemas.openxmlformats.org/drawingml/2006/main" uniqueId="urn:microsoft.com/office/officeart/2005/8/layout/pList1">
  <dgm:title val=""/>
  <dgm:desc val=""/>
  <dgm:catLst>
    <dgm:cat type="list" pri="2000"/>
    <dgm:cat type="picture" pri="2500"/>
    <dgm:cat type="pictureconvert" pri="2500"/>
  </dgm:catLst>
  <dgm:sampData>
    <dgm:dataModel>
      <dgm:ptLst>
        <dgm:pt modelId="0" type="doc"/>
        <dgm:pt modelId="1">
          <dgm:prSet phldr="1"/>
        </dgm:pt>
        <dgm:pt modelId="2">
          <dgm:prSet phldr="1"/>
        </dgm:pt>
        <dgm:pt modelId="3">
          <dgm:prSet phldr="1"/>
        </dgm:pt>
        <dgm:pt modelId="4">
          <dgm:prSet phldr="1"/>
        </dgm:pt>
      </dgm:ptLst>
      <dgm:cxnLst>
        <dgm:cxn modelId="7" srcId="0" destId="1" srcOrd="0" destOrd="0"/>
        <dgm:cxn modelId="8" srcId="0" destId="2" srcOrd="1" destOrd="0"/>
        <dgm:cxn modelId="9" srcId="0" destId="3" srcOrd="2" destOrd="0"/>
        <dgm:cxn modelId="10" srcId="0" destId="4" srcOrd="3" destOrd="0"/>
      </dgm:cxnLst>
      <dgm:bg/>
      <dgm:whole/>
    </dgm:dataModel>
  </dgm:sampData>
  <dgm:styleData>
    <dgm:dataModel>
      <dgm:ptLst>
        <dgm:pt modelId="0" type="doc"/>
        <dgm:pt modelId="1"/>
        <dgm:pt modelId="2"/>
      </dgm:ptLst>
      <dgm:cxnLst>
        <dgm:cxn modelId="3" srcId="0" destId="1" srcOrd="0" destOrd="0"/>
        <dgm:cxn modelId="4" srcId="0" destId="2" srcOrd="1" destOrd="0"/>
      </dgm:cxnLst>
      <dgm:bg/>
      <dgm:whole/>
    </dgm:dataModel>
  </dgm:styleData>
  <dgm:clrData useDef="1">
    <dgm:dataModel>
      <dgm:ptLst/>
      <dgm:bg/>
      <dgm:whole/>
    </dgm:dataModel>
  </dgm:clrData>
  <dgm:layoutNode name="Name0">
    <dgm:varLst>
      <dgm:dir/>
      <dgm:resizeHandles val="exact"/>
    </dgm:varLst>
    <dgm:choose name="Name1">
      <dgm:if name="Name2" axis="self" func="var" arg="dir" op="equ" val="norm">
        <dgm:alg type="snake">
          <dgm:param type="grDir" val="tL"/>
          <dgm:param type="flowDir" val="row"/>
          <dgm:param type="contDir" val="sameDir"/>
          <dgm:param type="off" val="ctr"/>
          <dgm:param type="vertAlign" val="mid"/>
          <dgm:param type="horzAlign" val="ctr"/>
        </dgm:alg>
      </dgm:if>
      <dgm:else name="Name3">
        <dgm:alg type="snake">
          <dgm:param type="grDir" val="tR"/>
          <dgm:param type="flowDir" val="row"/>
          <dgm:param type="contDir" val="sameDir"/>
          <dgm:param type="off" val="ctr"/>
          <dgm:param type="vertAlign" val="mid"/>
          <dgm:param type="horzAlign" val="ctr"/>
        </dgm:alg>
      </dgm:else>
    </dgm:choose>
    <dgm:shape xmlns:r="http://schemas.openxmlformats.org/officeDocument/2006/relationships" r:blip="">
      <dgm:adjLst/>
    </dgm:shape>
    <dgm:presOf/>
    <dgm:constrLst>
      <dgm:constr type="w" for="ch" forName="compNode" refType="w"/>
      <dgm:constr type="w" for="ch" ptType="sibTrans" refType="w" refFor="ch" refForName="compNode" op="equ" fact="0.1"/>
      <dgm:constr type="sp" refType="w" refFor="ch" refForName="compNode" op="equ" fact="0.1"/>
      <dgm:constr type="primFontSz" for="des" ptType="node" op="equ" val="65"/>
    </dgm:constrLst>
    <dgm:ruleLst/>
    <dgm:forEach name="Name4" axis="ch" ptType="node">
      <dgm:layoutNode name="compNode">
        <dgm:alg type="composite">
          <dgm:param type="ar" val="0.943"/>
        </dgm:alg>
        <dgm:shape xmlns:r="http://schemas.openxmlformats.org/officeDocument/2006/relationships" r:blip="">
          <dgm:adjLst/>
        </dgm:shape>
        <dgm:presOf axis="self"/>
        <dgm:constrLst>
          <dgm:constr type="h" refType="w" fact="1.06"/>
          <dgm:constr type="h" for="ch" forName="pictRect" refType="h" fact="0.65"/>
          <dgm:constr type="w" for="ch" forName="pictRect" refType="w"/>
          <dgm:constr type="l" for="ch" forName="pictRect"/>
          <dgm:constr type="t" for="ch" forName="pictRect"/>
          <dgm:constr type="w" for="ch" forName="textRect" refType="w"/>
          <dgm:constr type="h" for="ch" forName="textRect" refType="h" fact="0.35"/>
          <dgm:constr type="l" for="ch" forName="textRect"/>
          <dgm:constr type="t" for="ch" forName="textRect" refType="b" refFor="ch" refForName="pictRect"/>
        </dgm:constrLst>
        <dgm:ruleLst/>
        <dgm:layoutNode name="pictRect">
          <dgm:alg type="sp"/>
          <dgm:shape xmlns:r="http://schemas.openxmlformats.org/officeDocument/2006/relationships" type="roundRect" r:blip="" blipPhldr="1">
            <dgm:adjLst/>
          </dgm:shape>
          <dgm:presOf/>
          <dgm:constrLst/>
          <dgm:ruleLst/>
        </dgm:layoutNode>
        <dgm:layoutNode name="textRect" styleLbl="revTx">
          <dgm:varLst>
            <dgm:bulletEnabled val="1"/>
          </dgm:varLst>
          <dgm:alg type="tx">
            <dgm:param type="txAnchorVert" val="t"/>
          </dgm:alg>
          <dgm:shape xmlns:r="http://schemas.openxmlformats.org/officeDocument/2006/relationships" type="rect" r:blip="">
            <dgm:adjLst/>
          </dgm:shape>
          <dgm:presOf axis="desOrSelf" ptType="node"/>
          <dgm:constrLst>
            <dgm:constr type="bMarg"/>
          </dgm:constrLst>
          <dgm:ruleLst>
            <dgm:rule type="primFontSz" val="5" fact="NaN" max="NaN"/>
          </dgm:ruleLst>
        </dgm:layoutNode>
      </dgm:layoutNode>
      <dgm:forEach name="Name5" axis="followSib" ptType="sibTrans" cnt="1">
        <dgm:layoutNode name="sibTrans">
          <dgm:alg type="sp"/>
          <dgm:shape xmlns:r="http://schemas.openxmlformats.org/officeDocument/2006/relationships" type="rect" r:blip="" hideGeom="1">
            <dgm:adjLst/>
          </dgm:shape>
          <dgm:presOf axis="self"/>
          <dgm:constrLst/>
          <dgm:ruleLst/>
        </dgm:layoutNode>
      </dgm:forEach>
    </dgm:forEach>
  </dgm:layoutNode>
</dgm:layoutDef>
</file>

<file path=xl/diagrams/quickStyle1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iagrams/quickStyle2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diagramLayout" Target="../diagrams/layout2.xml"/><Relationship Id="rId3" Type="http://schemas.openxmlformats.org/officeDocument/2006/relationships/diagramLayout" Target="../diagrams/layout1.xml"/><Relationship Id="rId7" Type="http://schemas.openxmlformats.org/officeDocument/2006/relationships/diagramData" Target="../diagrams/data2.xml"/><Relationship Id="rId2" Type="http://schemas.openxmlformats.org/officeDocument/2006/relationships/diagramData" Target="../diagrams/data1.xml"/><Relationship Id="rId1" Type="http://schemas.openxmlformats.org/officeDocument/2006/relationships/image" Target="../media/image2.jpeg"/><Relationship Id="rId6" Type="http://schemas.microsoft.com/office/2007/relationships/diagramDrawing" Target="../diagrams/drawing1.xml"/><Relationship Id="rId11" Type="http://schemas.microsoft.com/office/2007/relationships/diagramDrawing" Target="../diagrams/drawing2.xml"/><Relationship Id="rId5" Type="http://schemas.openxmlformats.org/officeDocument/2006/relationships/diagramColors" Target="../diagrams/colors1.xml"/><Relationship Id="rId10" Type="http://schemas.openxmlformats.org/officeDocument/2006/relationships/diagramColors" Target="../diagrams/colors2.xml"/><Relationship Id="rId4" Type="http://schemas.openxmlformats.org/officeDocument/2006/relationships/diagramQuickStyle" Target="../diagrams/quickStyle1.xml"/><Relationship Id="rId9" Type="http://schemas.openxmlformats.org/officeDocument/2006/relationships/diagramQuickStyle" Target="../diagrams/quickStyle2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420307</xdr:colOff>
      <xdr:row>1</xdr:row>
      <xdr:rowOff>38100</xdr:rowOff>
    </xdr:from>
    <xdr:to>
      <xdr:col>11</xdr:col>
      <xdr:colOff>704850</xdr:colOff>
      <xdr:row>5</xdr:row>
      <xdr:rowOff>38099</xdr:rowOff>
    </xdr:to>
    <xdr:pic>
      <xdr:nvPicPr>
        <xdr:cNvPr id="3" name="Imag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78307" y="228600"/>
          <a:ext cx="1808543" cy="761999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>
    <xdr:from>
      <xdr:col>2</xdr:col>
      <xdr:colOff>371475</xdr:colOff>
      <xdr:row>1</xdr:row>
      <xdr:rowOff>66676</xdr:rowOff>
    </xdr:from>
    <xdr:to>
      <xdr:col>9</xdr:col>
      <xdr:colOff>647700</xdr:colOff>
      <xdr:row>4</xdr:row>
      <xdr:rowOff>76200</xdr:rowOff>
    </xdr:to>
    <xdr:sp macro="" textlink="">
      <xdr:nvSpPr>
        <xdr:cNvPr id="5" name="ZoneTexte 4"/>
        <xdr:cNvSpPr txBox="1"/>
      </xdr:nvSpPr>
      <xdr:spPr>
        <a:xfrm>
          <a:off x="1895475" y="257176"/>
          <a:ext cx="5610225" cy="581024"/>
        </a:xfrm>
        <a:prstGeom prst="rect">
          <a:avLst/>
        </a:prstGeom>
        <a:solidFill>
          <a:srgbClr val="00B05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3600">
              <a:solidFill>
                <a:schemeClr val="bg1"/>
              </a:solidFill>
              <a:latin typeface="Arial Black" panose="020B0A04020102020204" pitchFamily="34" charset="0"/>
            </a:rPr>
            <a:t>STAB MEDICAL</a:t>
          </a:r>
        </a:p>
      </xdr:txBody>
    </xdr:sp>
    <xdr:clientData/>
  </xdr:twoCellAnchor>
  <xdr:twoCellAnchor editAs="oneCell">
    <xdr:from>
      <xdr:col>2</xdr:col>
      <xdr:colOff>228600</xdr:colOff>
      <xdr:row>7</xdr:row>
      <xdr:rowOff>47625</xdr:rowOff>
    </xdr:from>
    <xdr:to>
      <xdr:col>4</xdr:col>
      <xdr:colOff>266700</xdr:colOff>
      <xdr:row>15</xdr:row>
      <xdr:rowOff>104775</xdr:rowOff>
    </xdr:to>
    <xdr:graphicFrame macro="[0]!ouvreformulaire">
      <xdr:nvGraphicFramePr>
        <xdr:cNvPr id="11" name="Diagramme 10"/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2" r:lo="rId3" r:qs="rId4" r:cs="rId5"/>
        </a:graphicData>
      </a:graphic>
    </xdr:graphicFrame>
    <xdr:clientData/>
  </xdr:twoCellAnchor>
  <xdr:twoCellAnchor editAs="oneCell">
    <xdr:from>
      <xdr:col>5</xdr:col>
      <xdr:colOff>38100</xdr:colOff>
      <xdr:row>7</xdr:row>
      <xdr:rowOff>47625</xdr:rowOff>
    </xdr:from>
    <xdr:to>
      <xdr:col>7</xdr:col>
      <xdr:colOff>123825</xdr:colOff>
      <xdr:row>15</xdr:row>
      <xdr:rowOff>85725</xdr:rowOff>
    </xdr:to>
    <xdr:graphicFrame macro="">
      <xdr:nvGraphicFramePr>
        <xdr:cNvPr id="26" name="Diagramme 25"/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7" r:lo="rId8" r:qs="rId9" r:cs="rId10"/>
        </a:graphicData>
      </a:graphic>
    </xdr:graphicFrame>
    <xdr:clientData/>
  </xdr:twoCellAnchor>
  <xdr:twoCellAnchor>
    <xdr:from>
      <xdr:col>7</xdr:col>
      <xdr:colOff>590549</xdr:colOff>
      <xdr:row>7</xdr:row>
      <xdr:rowOff>38100</xdr:rowOff>
    </xdr:from>
    <xdr:to>
      <xdr:col>9</xdr:col>
      <xdr:colOff>485775</xdr:colOff>
      <xdr:row>12</xdr:row>
      <xdr:rowOff>104775</xdr:rowOff>
    </xdr:to>
    <xdr:sp macro="[0]!ouvreform" textlink="">
      <xdr:nvSpPr>
        <xdr:cNvPr id="35" name="Organigramme : Procédé prédéfini 34"/>
        <xdr:cNvSpPr/>
      </xdr:nvSpPr>
      <xdr:spPr>
        <a:xfrm>
          <a:off x="5924549" y="1371600"/>
          <a:ext cx="1419226" cy="1019175"/>
        </a:xfrm>
        <a:prstGeom prst="flowChartPredefinedProcess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002">
          <a:schemeClr val="dk2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t" anchorCtr="0" forceAA="0" compatLnSpc="1">
          <a:prstTxWarp prst="textArchUpPour">
            <a:avLst>
              <a:gd name="adj1" fmla="val 8811172"/>
              <a:gd name="adj2" fmla="val 68448"/>
            </a:avLst>
          </a:prstTxWarp>
          <a:noAutofit/>
        </a:bodyPr>
        <a:lstStyle/>
        <a:p>
          <a:pPr algn="l"/>
          <a:r>
            <a:rPr lang="fr-FR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Graphes</a:t>
          </a:r>
          <a:endParaRPr lang="fr-FR" sz="1100" b="1" cap="none" spc="0">
            <a:ln w="9525">
              <a:solidFill>
                <a:schemeClr val="bg1"/>
              </a:solidFill>
              <a:prstDash val="solid"/>
            </a:ln>
            <a:solidFill>
              <a:schemeClr val="accent5"/>
            </a:solidFill>
            <a:effectLst>
              <a:outerShdw blurRad="12700" dist="38100" dir="2700000" algn="tl" rotWithShape="0">
                <a:schemeClr val="accent5">
                  <a:lumMod val="60000"/>
                  <a:lumOff val="40000"/>
                </a:schemeClr>
              </a:outerShdw>
            </a:effectLst>
          </a:endParaRPr>
        </a:p>
      </xdr:txBody>
    </xdr:sp>
    <xdr:clientData/>
  </xdr:twoCellAnchor>
  <xdr:oneCellAnchor>
    <xdr:from>
      <xdr:col>8</xdr:col>
      <xdr:colOff>66675</xdr:colOff>
      <xdr:row>17</xdr:row>
      <xdr:rowOff>104775</xdr:rowOff>
    </xdr:from>
    <xdr:ext cx="184731" cy="264560"/>
    <xdr:sp macro="" textlink="">
      <xdr:nvSpPr>
        <xdr:cNvPr id="36" name="ZoneTexte 35"/>
        <xdr:cNvSpPr txBox="1"/>
      </xdr:nvSpPr>
      <xdr:spPr>
        <a:xfrm>
          <a:off x="6162675" y="33432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FR" sz="1100"/>
        </a:p>
      </xdr:txBody>
    </xdr:sp>
    <xdr:clientData/>
  </xdr:oneCellAnchor>
  <xdr:oneCellAnchor>
    <xdr:from>
      <xdr:col>7</xdr:col>
      <xdr:colOff>685800</xdr:colOff>
      <xdr:row>13</xdr:row>
      <xdr:rowOff>28575</xdr:rowOff>
    </xdr:from>
    <xdr:ext cx="1384290" cy="342786"/>
    <xdr:sp macro="" textlink="">
      <xdr:nvSpPr>
        <xdr:cNvPr id="37" name="ZoneTexte 36"/>
        <xdr:cNvSpPr txBox="1"/>
      </xdr:nvSpPr>
      <xdr:spPr>
        <a:xfrm>
          <a:off x="6019800" y="2505075"/>
          <a:ext cx="138429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1600" b="1"/>
            <a:t>Suivi Données</a:t>
          </a:r>
        </a:p>
      </xdr:txBody>
    </xdr:sp>
    <xdr:clientData/>
  </xdr:oneCellAnchor>
  <xdr:twoCellAnchor>
    <xdr:from>
      <xdr:col>7</xdr:col>
      <xdr:colOff>504825</xdr:colOff>
      <xdr:row>20</xdr:row>
      <xdr:rowOff>9526</xdr:rowOff>
    </xdr:from>
    <xdr:to>
      <xdr:col>9</xdr:col>
      <xdr:colOff>117348</xdr:colOff>
      <xdr:row>25</xdr:row>
      <xdr:rowOff>31624</xdr:rowOff>
    </xdr:to>
    <xdr:sp macro="[0]!fermeExcell" textlink="">
      <xdr:nvSpPr>
        <xdr:cNvPr id="38" name="Organigramme : Jonction de sommaire 37"/>
        <xdr:cNvSpPr/>
      </xdr:nvSpPr>
      <xdr:spPr>
        <a:xfrm>
          <a:off x="5838825" y="3819526"/>
          <a:ext cx="1136523" cy="974598"/>
        </a:xfrm>
        <a:prstGeom prst="flowChartSummingJunction">
          <a:avLst/>
        </a:prstGeom>
        <a:solidFill>
          <a:srgbClr val="C00000"/>
        </a:solidFill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oneCellAnchor>
    <xdr:from>
      <xdr:col>7</xdr:col>
      <xdr:colOff>628650</xdr:colOff>
      <xdr:row>25</xdr:row>
      <xdr:rowOff>85725</xdr:rowOff>
    </xdr:from>
    <xdr:ext cx="804387" cy="342786"/>
    <xdr:sp macro="" textlink="">
      <xdr:nvSpPr>
        <xdr:cNvPr id="39" name="ZoneTexte 38"/>
        <xdr:cNvSpPr txBox="1"/>
      </xdr:nvSpPr>
      <xdr:spPr>
        <a:xfrm>
          <a:off x="5962650" y="4848225"/>
          <a:ext cx="804387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1600" b="1"/>
            <a:t>Quitter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28576</xdr:colOff>
      <xdr:row>9</xdr:row>
      <xdr:rowOff>104775</xdr:rowOff>
    </xdr:from>
    <xdr:to>
      <xdr:col>5</xdr:col>
      <xdr:colOff>733426</xdr:colOff>
      <xdr:row>23</xdr:row>
      <xdr:rowOff>180975</xdr:rowOff>
    </xdr:to>
    <xdr:graphicFrame macro="">
      <xdr:nvGraphicFramePr>
        <xdr:cNvPr id="2" name="Graphique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581025</xdr:colOff>
      <xdr:row>7</xdr:row>
      <xdr:rowOff>95250</xdr:rowOff>
    </xdr:from>
    <xdr:to>
      <xdr:col>15</xdr:col>
      <xdr:colOff>581025</xdr:colOff>
      <xdr:row>21</xdr:row>
      <xdr:rowOff>171450</xdr:rowOff>
    </xdr:to>
    <xdr:graphicFrame macro="">
      <xdr:nvGraphicFramePr>
        <xdr:cNvPr id="3" name="Graphique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533400</xdr:colOff>
      <xdr:row>8</xdr:row>
      <xdr:rowOff>142875</xdr:rowOff>
    </xdr:from>
    <xdr:to>
      <xdr:col>29</xdr:col>
      <xdr:colOff>533400</xdr:colOff>
      <xdr:row>23</xdr:row>
      <xdr:rowOff>28575</xdr:rowOff>
    </xdr:to>
    <xdr:graphicFrame macro="">
      <xdr:nvGraphicFramePr>
        <xdr:cNvPr id="4" name="Graphique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G11:I26"/>
  <sheetViews>
    <sheetView tabSelected="1" workbookViewId="0">
      <selection activeCell="C23" sqref="C23"/>
    </sheetView>
  </sheetViews>
  <sheetFormatPr baseColWidth="10" defaultRowHeight="15" x14ac:dyDescent="0.25"/>
  <cols>
    <col min="1" max="16384" width="11.42578125" style="4"/>
  </cols>
  <sheetData>
    <row r="11" spans="9:9" x14ac:dyDescent="0.25">
      <c r="I11" s="3"/>
    </row>
    <row r="26" spans="7:7" x14ac:dyDescent="0.25">
      <c r="G26" s="5"/>
    </row>
  </sheetData>
  <pageMargins left="0.7" right="0.7" top="0.75" bottom="0.75" header="0.3" footer="0.3"/>
  <pageSetup paperSize="9" orientation="portrait" r:id="rId1"/>
  <drawing r:id="rId2"/>
  <picture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W102"/>
  <sheetViews>
    <sheetView topLeftCell="M1" zoomScaleNormal="100" workbookViewId="0">
      <selection activeCell="U1" sqref="U1:U101"/>
    </sheetView>
  </sheetViews>
  <sheetFormatPr baseColWidth="10" defaultRowHeight="15" x14ac:dyDescent="0.25"/>
  <cols>
    <col min="1" max="1" width="15.28515625" customWidth="1"/>
    <col min="2" max="2" width="14.140625" customWidth="1"/>
    <col min="3" max="3" width="10.7109375" customWidth="1"/>
    <col min="4" max="4" width="20.85546875" customWidth="1"/>
    <col min="5" max="5" width="9.42578125" customWidth="1"/>
    <col min="6" max="6" width="9.7109375" customWidth="1"/>
    <col min="7" max="7" width="16.42578125" customWidth="1"/>
    <col min="8" max="8" width="14.42578125" customWidth="1"/>
    <col min="9" max="9" width="16.42578125" customWidth="1"/>
    <col min="10" max="10" width="15.140625" customWidth="1"/>
    <col min="11" max="11" width="18.85546875" customWidth="1"/>
    <col min="12" max="12" width="16.85546875" customWidth="1"/>
    <col min="13" max="13" width="14.85546875" customWidth="1"/>
    <col min="14" max="14" width="15.85546875" customWidth="1"/>
    <col min="15" max="15" width="12.7109375" customWidth="1"/>
    <col min="16" max="16" width="13.140625" customWidth="1"/>
    <col min="18" max="18" width="13.7109375" customWidth="1"/>
    <col min="19" max="19" width="20.7109375" customWidth="1"/>
    <col min="20" max="20" width="12.7109375" customWidth="1"/>
    <col min="22" max="22" width="17.28515625" customWidth="1"/>
    <col min="23" max="23" width="31.28515625" customWidth="1"/>
  </cols>
  <sheetData>
    <row r="1" spans="1:23" x14ac:dyDescent="0.25">
      <c r="A1" s="1" t="s">
        <v>19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20</v>
      </c>
      <c r="I1" s="2" t="s">
        <v>7</v>
      </c>
      <c r="J1" s="2" t="s">
        <v>21</v>
      </c>
      <c r="K1" s="2" t="s">
        <v>22</v>
      </c>
      <c r="L1" s="2" t="s">
        <v>8</v>
      </c>
      <c r="M1" s="2" t="s">
        <v>23</v>
      </c>
      <c r="N1" s="2" t="s">
        <v>9</v>
      </c>
      <c r="O1" s="2" t="s">
        <v>10</v>
      </c>
      <c r="P1" s="2" t="s">
        <v>11</v>
      </c>
      <c r="Q1" s="2" t="s">
        <v>12</v>
      </c>
      <c r="R1" s="2" t="s">
        <v>13</v>
      </c>
      <c r="S1" s="2" t="s">
        <v>501</v>
      </c>
      <c r="T1" s="2" t="s">
        <v>14</v>
      </c>
      <c r="U1" s="16" t="s">
        <v>24</v>
      </c>
      <c r="V1" s="6" t="s">
        <v>25</v>
      </c>
      <c r="W1" s="7" t="s">
        <v>35</v>
      </c>
    </row>
    <row r="2" spans="1:23" x14ac:dyDescent="0.25">
      <c r="A2" s="8">
        <v>1</v>
      </c>
      <c r="B2" s="9" t="s">
        <v>15</v>
      </c>
      <c r="C2" s="9" t="s">
        <v>18</v>
      </c>
      <c r="D2" s="10">
        <v>38006</v>
      </c>
      <c r="E2" s="11">
        <v>165</v>
      </c>
      <c r="F2" s="11">
        <v>55</v>
      </c>
      <c r="G2" s="9" t="s">
        <v>29</v>
      </c>
      <c r="H2" s="9" t="s">
        <v>29</v>
      </c>
      <c r="I2" s="11">
        <v>12</v>
      </c>
      <c r="J2" s="9" t="b">
        <v>1</v>
      </c>
      <c r="K2" s="9" t="b">
        <v>1</v>
      </c>
      <c r="L2" s="9" t="s">
        <v>36</v>
      </c>
      <c r="M2" s="9" t="s">
        <v>37</v>
      </c>
      <c r="N2" s="10">
        <v>40229</v>
      </c>
      <c r="O2" s="10">
        <v>40234</v>
      </c>
      <c r="P2" s="9" t="s">
        <v>34</v>
      </c>
      <c r="Q2" s="9" t="s">
        <v>26</v>
      </c>
      <c r="R2" s="9" t="s">
        <v>57</v>
      </c>
      <c r="S2" s="9" t="s">
        <v>31</v>
      </c>
      <c r="T2" s="9" t="s">
        <v>32</v>
      </c>
      <c r="U2" s="9">
        <v>16.666665999999999</v>
      </c>
      <c r="V2" s="9" t="s">
        <v>28</v>
      </c>
      <c r="W2" s="12" t="s">
        <v>46</v>
      </c>
    </row>
    <row r="3" spans="1:23" x14ac:dyDescent="0.25">
      <c r="A3" s="8">
        <v>2</v>
      </c>
      <c r="B3" s="9" t="s">
        <v>15</v>
      </c>
      <c r="C3" s="9" t="s">
        <v>16</v>
      </c>
      <c r="D3" s="9" t="s">
        <v>38</v>
      </c>
      <c r="E3" s="9" t="s">
        <v>30</v>
      </c>
      <c r="F3" s="9" t="s">
        <v>39</v>
      </c>
      <c r="G3" s="9" t="s">
        <v>17</v>
      </c>
      <c r="H3" s="9" t="s">
        <v>0</v>
      </c>
      <c r="I3" s="9" t="s">
        <v>33</v>
      </c>
      <c r="J3" s="9" t="b">
        <v>0</v>
      </c>
      <c r="K3" s="9" t="b">
        <v>1</v>
      </c>
      <c r="L3" s="9" t="s">
        <v>40</v>
      </c>
      <c r="M3" s="9" t="s">
        <v>41</v>
      </c>
      <c r="N3" s="9" t="s">
        <v>42</v>
      </c>
      <c r="O3" s="9" t="s">
        <v>43</v>
      </c>
      <c r="P3" s="9" t="s">
        <v>34</v>
      </c>
      <c r="Q3" s="9" t="s">
        <v>26</v>
      </c>
      <c r="R3" s="9" t="s">
        <v>44</v>
      </c>
      <c r="S3" s="9" t="s">
        <v>31</v>
      </c>
      <c r="T3" s="9" t="s">
        <v>32</v>
      </c>
      <c r="U3" s="9">
        <v>21.604938271604937</v>
      </c>
      <c r="V3" s="9" t="s">
        <v>27</v>
      </c>
      <c r="W3" s="12" t="s">
        <v>45</v>
      </c>
    </row>
    <row r="4" spans="1:23" x14ac:dyDescent="0.25">
      <c r="A4" s="8">
        <v>3</v>
      </c>
      <c r="B4" s="9" t="s">
        <v>15</v>
      </c>
      <c r="C4" s="9" t="s">
        <v>16</v>
      </c>
      <c r="D4" s="9" t="s">
        <v>47</v>
      </c>
      <c r="E4" s="9" t="s">
        <v>48</v>
      </c>
      <c r="F4" s="9" t="s">
        <v>49</v>
      </c>
      <c r="G4" s="9" t="s">
        <v>17</v>
      </c>
      <c r="H4" s="9" t="s">
        <v>50</v>
      </c>
      <c r="I4" s="9" t="s">
        <v>51</v>
      </c>
      <c r="J4" s="9" t="b">
        <v>0</v>
      </c>
      <c r="K4" s="9" t="b">
        <v>1</v>
      </c>
      <c r="L4" s="9" t="s">
        <v>52</v>
      </c>
      <c r="M4" s="9" t="s">
        <v>53</v>
      </c>
      <c r="N4" s="9" t="s">
        <v>54</v>
      </c>
      <c r="O4" s="9" t="s">
        <v>55</v>
      </c>
      <c r="P4" s="9" t="s">
        <v>56</v>
      </c>
      <c r="Q4" s="9" t="s">
        <v>26</v>
      </c>
      <c r="R4" s="9" t="s">
        <v>57</v>
      </c>
      <c r="S4" s="9" t="s">
        <v>31</v>
      </c>
      <c r="T4" s="9" t="s">
        <v>32</v>
      </c>
      <c r="U4" s="9">
        <v>28.010223731662055</v>
      </c>
      <c r="V4" s="9" t="s">
        <v>58</v>
      </c>
      <c r="W4" s="12" t="s">
        <v>59</v>
      </c>
    </row>
    <row r="5" spans="1:23" x14ac:dyDescent="0.25">
      <c r="A5" s="8">
        <v>4</v>
      </c>
      <c r="B5" s="9" t="s">
        <v>60</v>
      </c>
      <c r="C5" s="9" t="s">
        <v>18</v>
      </c>
      <c r="D5" s="9" t="s">
        <v>61</v>
      </c>
      <c r="E5" s="9" t="s">
        <v>62</v>
      </c>
      <c r="F5" s="9" t="s">
        <v>63</v>
      </c>
      <c r="G5" s="9" t="s">
        <v>50</v>
      </c>
      <c r="H5" s="9" t="s">
        <v>0</v>
      </c>
      <c r="I5" s="9" t="s">
        <v>64</v>
      </c>
      <c r="J5" s="9" t="b">
        <v>0</v>
      </c>
      <c r="K5" s="9" t="b">
        <v>1</v>
      </c>
      <c r="L5" s="9" t="s">
        <v>65</v>
      </c>
      <c r="M5" s="9" t="s">
        <v>66</v>
      </c>
      <c r="N5" s="9" t="s">
        <v>67</v>
      </c>
      <c r="O5" s="9" t="s">
        <v>68</v>
      </c>
      <c r="P5" s="9" t="s">
        <v>69</v>
      </c>
      <c r="Q5" s="9" t="s">
        <v>70</v>
      </c>
      <c r="R5" s="9" t="s">
        <v>71</v>
      </c>
      <c r="S5" s="9" t="s">
        <v>31</v>
      </c>
      <c r="T5" s="9" t="s">
        <v>72</v>
      </c>
      <c r="U5" s="9">
        <v>21.733535417083701</v>
      </c>
      <c r="V5" s="9" t="s">
        <v>27</v>
      </c>
      <c r="W5" s="12" t="s">
        <v>73</v>
      </c>
    </row>
    <row r="6" spans="1:23" x14ac:dyDescent="0.25">
      <c r="A6" s="8">
        <v>5</v>
      </c>
      <c r="B6" s="9" t="s">
        <v>60</v>
      </c>
      <c r="C6" s="9" t="s">
        <v>16</v>
      </c>
      <c r="D6" s="9" t="s">
        <v>74</v>
      </c>
      <c r="E6" s="9" t="s">
        <v>75</v>
      </c>
      <c r="F6" s="9" t="s">
        <v>76</v>
      </c>
      <c r="G6" s="9" t="s">
        <v>17</v>
      </c>
      <c r="H6" s="9" t="s">
        <v>0</v>
      </c>
      <c r="I6" s="9" t="s">
        <v>77</v>
      </c>
      <c r="J6" s="9" t="b">
        <v>0</v>
      </c>
      <c r="K6" s="9" t="b">
        <v>1</v>
      </c>
      <c r="L6" s="9" t="s">
        <v>78</v>
      </c>
      <c r="M6" s="9" t="s">
        <v>79</v>
      </c>
      <c r="N6" s="9" t="s">
        <v>80</v>
      </c>
      <c r="O6" s="9" t="s">
        <v>81</v>
      </c>
      <c r="P6" s="9" t="s">
        <v>34</v>
      </c>
      <c r="Q6" s="9" t="s">
        <v>26</v>
      </c>
      <c r="R6" s="9" t="s">
        <v>44</v>
      </c>
      <c r="S6" s="9" t="s">
        <v>82</v>
      </c>
      <c r="T6" s="9" t="s">
        <v>83</v>
      </c>
      <c r="U6" s="9">
        <v>28.076319285110497</v>
      </c>
      <c r="V6" s="9" t="s">
        <v>58</v>
      </c>
      <c r="W6" s="12" t="s">
        <v>84</v>
      </c>
    </row>
    <row r="7" spans="1:23" x14ac:dyDescent="0.25">
      <c r="A7" s="8">
        <v>6</v>
      </c>
      <c r="B7" s="9" t="s">
        <v>15</v>
      </c>
      <c r="C7" s="9" t="s">
        <v>18</v>
      </c>
      <c r="D7" s="9" t="s">
        <v>85</v>
      </c>
      <c r="E7" s="9" t="s">
        <v>86</v>
      </c>
      <c r="F7" s="9" t="s">
        <v>87</v>
      </c>
      <c r="G7" s="9" t="s">
        <v>50</v>
      </c>
      <c r="H7" s="9" t="s">
        <v>0</v>
      </c>
      <c r="I7" s="9" t="s">
        <v>64</v>
      </c>
      <c r="J7" s="9" t="b">
        <v>0</v>
      </c>
      <c r="K7" s="9" t="b">
        <v>1</v>
      </c>
      <c r="L7" s="9" t="s">
        <v>88</v>
      </c>
      <c r="M7" s="9" t="s">
        <v>89</v>
      </c>
      <c r="N7" s="9" t="s">
        <v>90</v>
      </c>
      <c r="O7" s="9" t="s">
        <v>91</v>
      </c>
      <c r="P7" s="9" t="s">
        <v>69</v>
      </c>
      <c r="Q7" s="9" t="s">
        <v>26</v>
      </c>
      <c r="R7" s="9" t="s">
        <v>92</v>
      </c>
      <c r="S7" s="9" t="s">
        <v>93</v>
      </c>
      <c r="T7" s="9" t="s">
        <v>32</v>
      </c>
      <c r="U7" s="9">
        <v>30.77870113881194</v>
      </c>
      <c r="V7" s="9" t="s">
        <v>94</v>
      </c>
      <c r="W7" s="12" t="s">
        <v>95</v>
      </c>
    </row>
    <row r="8" spans="1:23" x14ac:dyDescent="0.25">
      <c r="A8" s="8">
        <v>7</v>
      </c>
      <c r="B8" s="9" t="s">
        <v>60</v>
      </c>
      <c r="C8" s="9" t="s">
        <v>16</v>
      </c>
      <c r="D8" s="9" t="s">
        <v>96</v>
      </c>
      <c r="E8" s="9" t="s">
        <v>97</v>
      </c>
      <c r="F8" s="9" t="s">
        <v>98</v>
      </c>
      <c r="G8" s="9" t="s">
        <v>17</v>
      </c>
      <c r="H8" s="9" t="s">
        <v>0</v>
      </c>
      <c r="I8" s="9" t="s">
        <v>99</v>
      </c>
      <c r="J8" s="9" t="b">
        <v>0</v>
      </c>
      <c r="K8" s="9" t="b">
        <v>1</v>
      </c>
      <c r="L8" s="9" t="s">
        <v>100</v>
      </c>
      <c r="M8" s="9" t="s">
        <v>101</v>
      </c>
      <c r="N8" s="9" t="s">
        <v>102</v>
      </c>
      <c r="O8" s="9" t="s">
        <v>103</v>
      </c>
      <c r="P8" s="9" t="s">
        <v>56</v>
      </c>
      <c r="Q8" s="9" t="s">
        <v>26</v>
      </c>
      <c r="R8" s="9" t="s">
        <v>57</v>
      </c>
      <c r="S8" s="9" t="s">
        <v>82</v>
      </c>
      <c r="T8" s="9" t="s">
        <v>83</v>
      </c>
      <c r="U8" s="9">
        <v>17.959183673469386</v>
      </c>
      <c r="V8" s="9" t="s">
        <v>28</v>
      </c>
      <c r="W8" s="12" t="s">
        <v>104</v>
      </c>
    </row>
    <row r="9" spans="1:23" x14ac:dyDescent="0.25">
      <c r="A9" s="8">
        <v>8</v>
      </c>
      <c r="B9" s="9" t="s">
        <v>15</v>
      </c>
      <c r="C9" s="9" t="s">
        <v>18</v>
      </c>
      <c r="D9" s="9" t="s">
        <v>105</v>
      </c>
      <c r="E9" s="9" t="s">
        <v>106</v>
      </c>
      <c r="F9" s="9" t="s">
        <v>107</v>
      </c>
      <c r="G9" s="9" t="s">
        <v>50</v>
      </c>
      <c r="H9" s="9" t="s">
        <v>0</v>
      </c>
      <c r="I9" s="9" t="s">
        <v>77</v>
      </c>
      <c r="J9" s="9" t="b">
        <v>0</v>
      </c>
      <c r="K9" s="9" t="b">
        <v>1</v>
      </c>
      <c r="L9" s="9" t="s">
        <v>108</v>
      </c>
      <c r="M9" s="9" t="s">
        <v>109</v>
      </c>
      <c r="N9" s="9" t="s">
        <v>110</v>
      </c>
      <c r="O9" s="9" t="s">
        <v>111</v>
      </c>
      <c r="P9" s="9" t="s">
        <v>69</v>
      </c>
      <c r="Q9" s="9" t="s">
        <v>70</v>
      </c>
      <c r="R9" s="9" t="s">
        <v>92</v>
      </c>
      <c r="S9" s="9" t="s">
        <v>82</v>
      </c>
      <c r="T9" s="9" t="s">
        <v>32</v>
      </c>
      <c r="U9" s="9">
        <v>27.776929886145112</v>
      </c>
      <c r="V9" s="9" t="s">
        <v>58</v>
      </c>
      <c r="W9" s="12" t="s">
        <v>112</v>
      </c>
    </row>
    <row r="10" spans="1:23" x14ac:dyDescent="0.25">
      <c r="A10" s="8">
        <v>9</v>
      </c>
      <c r="B10" s="9" t="s">
        <v>15</v>
      </c>
      <c r="C10" s="9" t="s">
        <v>16</v>
      </c>
      <c r="D10" s="9" t="s">
        <v>113</v>
      </c>
      <c r="E10" s="9" t="s">
        <v>48</v>
      </c>
      <c r="F10" s="9" t="s">
        <v>114</v>
      </c>
      <c r="G10" s="9" t="s">
        <v>17</v>
      </c>
      <c r="H10" s="9" t="s">
        <v>50</v>
      </c>
      <c r="I10" s="9" t="s">
        <v>115</v>
      </c>
      <c r="J10" s="9" t="b">
        <v>0</v>
      </c>
      <c r="K10" s="9" t="b">
        <v>1</v>
      </c>
      <c r="L10" s="9" t="s">
        <v>52</v>
      </c>
      <c r="M10" s="9" t="s">
        <v>116</v>
      </c>
      <c r="N10" s="9" t="s">
        <v>117</v>
      </c>
      <c r="O10" s="9" t="s">
        <v>118</v>
      </c>
      <c r="P10" s="9" t="s">
        <v>69</v>
      </c>
      <c r="Q10" s="9" t="s">
        <v>70</v>
      </c>
      <c r="R10" s="9" t="s">
        <v>92</v>
      </c>
      <c r="S10" s="9" t="s">
        <v>93</v>
      </c>
      <c r="T10" s="9" t="s">
        <v>83</v>
      </c>
      <c r="U10" s="9">
        <v>21.007667798746542</v>
      </c>
      <c r="V10" s="9" t="s">
        <v>27</v>
      </c>
      <c r="W10" s="12" t="s">
        <v>119</v>
      </c>
    </row>
    <row r="11" spans="1:23" x14ac:dyDescent="0.25">
      <c r="A11" s="8">
        <v>10</v>
      </c>
      <c r="B11" s="9" t="s">
        <v>15</v>
      </c>
      <c r="C11" s="9" t="s">
        <v>16</v>
      </c>
      <c r="D11" s="9" t="s">
        <v>120</v>
      </c>
      <c r="E11" s="9" t="s">
        <v>121</v>
      </c>
      <c r="F11" s="9" t="s">
        <v>122</v>
      </c>
      <c r="G11" s="9" t="s">
        <v>17</v>
      </c>
      <c r="H11" s="9" t="s">
        <v>50</v>
      </c>
      <c r="I11" s="9" t="s">
        <v>123</v>
      </c>
      <c r="J11" s="9" t="b">
        <v>0</v>
      </c>
      <c r="K11" s="9" t="b">
        <v>1</v>
      </c>
      <c r="L11" s="9" t="s">
        <v>36</v>
      </c>
      <c r="M11" s="9" t="s">
        <v>124</v>
      </c>
      <c r="N11" s="9" t="s">
        <v>117</v>
      </c>
      <c r="O11" s="9" t="s">
        <v>67</v>
      </c>
      <c r="P11" s="9" t="s">
        <v>34</v>
      </c>
      <c r="Q11" s="9" t="s">
        <v>26</v>
      </c>
      <c r="R11" s="9" t="s">
        <v>57</v>
      </c>
      <c r="S11" s="9" t="s">
        <v>31</v>
      </c>
      <c r="T11" s="9" t="s">
        <v>72</v>
      </c>
      <c r="U11" s="9">
        <v>30.470914127423825</v>
      </c>
      <c r="V11" s="9" t="s">
        <v>94</v>
      </c>
      <c r="W11" s="12" t="s">
        <v>125</v>
      </c>
    </row>
    <row r="12" spans="1:23" x14ac:dyDescent="0.25">
      <c r="A12" s="8">
        <v>11</v>
      </c>
      <c r="B12" s="9" t="s">
        <v>15</v>
      </c>
      <c r="C12" s="9" t="s">
        <v>18</v>
      </c>
      <c r="D12" s="9" t="s">
        <v>126</v>
      </c>
      <c r="E12" s="9" t="s">
        <v>127</v>
      </c>
      <c r="F12" s="9" t="s">
        <v>128</v>
      </c>
      <c r="G12" s="9" t="s">
        <v>0</v>
      </c>
      <c r="H12" s="9" t="s">
        <v>0</v>
      </c>
      <c r="I12" s="9" t="s">
        <v>129</v>
      </c>
      <c r="J12" s="9" t="b">
        <v>0</v>
      </c>
      <c r="K12" s="9" t="b">
        <v>1</v>
      </c>
      <c r="L12" s="9" t="s">
        <v>130</v>
      </c>
      <c r="M12" s="9" t="s">
        <v>131</v>
      </c>
      <c r="N12" s="9" t="s">
        <v>132</v>
      </c>
      <c r="O12" s="9" t="s">
        <v>133</v>
      </c>
      <c r="P12" s="9" t="s">
        <v>56</v>
      </c>
      <c r="Q12" s="9" t="s">
        <v>26</v>
      </c>
      <c r="R12" s="9" t="s">
        <v>44</v>
      </c>
      <c r="S12" s="9" t="s">
        <v>31</v>
      </c>
      <c r="T12" s="9" t="s">
        <v>83</v>
      </c>
      <c r="U12" s="9">
        <v>15.570934256055363</v>
      </c>
      <c r="V12" s="9" t="s">
        <v>134</v>
      </c>
      <c r="W12" s="12" t="s">
        <v>135</v>
      </c>
    </row>
    <row r="13" spans="1:23" x14ac:dyDescent="0.25">
      <c r="A13" s="8">
        <v>12</v>
      </c>
      <c r="B13" s="9" t="s">
        <v>15</v>
      </c>
      <c r="C13" s="9" t="s">
        <v>18</v>
      </c>
      <c r="D13" s="9" t="s">
        <v>136</v>
      </c>
      <c r="E13" s="9" t="s">
        <v>127</v>
      </c>
      <c r="F13" s="9" t="s">
        <v>49</v>
      </c>
      <c r="G13" s="9" t="s">
        <v>0</v>
      </c>
      <c r="H13" s="9" t="s">
        <v>50</v>
      </c>
      <c r="I13" s="9" t="s">
        <v>137</v>
      </c>
      <c r="J13" s="9" t="b">
        <v>1</v>
      </c>
      <c r="K13" s="9" t="b">
        <v>1</v>
      </c>
      <c r="L13" s="9" t="s">
        <v>138</v>
      </c>
      <c r="M13" s="9" t="s">
        <v>131</v>
      </c>
      <c r="N13" s="9" t="s">
        <v>139</v>
      </c>
      <c r="O13" s="9" t="s">
        <v>140</v>
      </c>
      <c r="P13" s="9" t="s">
        <v>56</v>
      </c>
      <c r="Q13" s="9" t="s">
        <v>26</v>
      </c>
      <c r="R13" s="9" t="s">
        <v>44</v>
      </c>
      <c r="S13" s="9" t="s">
        <v>31</v>
      </c>
      <c r="T13" s="9" t="s">
        <v>32</v>
      </c>
      <c r="U13" s="9">
        <v>27.681660899653977</v>
      </c>
      <c r="V13" s="9" t="s">
        <v>58</v>
      </c>
      <c r="W13" s="12" t="s">
        <v>141</v>
      </c>
    </row>
    <row r="14" spans="1:23" x14ac:dyDescent="0.25">
      <c r="A14" s="8">
        <v>13</v>
      </c>
      <c r="B14" s="9" t="s">
        <v>60</v>
      </c>
      <c r="C14" s="9" t="s">
        <v>16</v>
      </c>
      <c r="D14" s="9" t="s">
        <v>142</v>
      </c>
      <c r="E14" s="9" t="s">
        <v>143</v>
      </c>
      <c r="F14" s="9" t="s">
        <v>49</v>
      </c>
      <c r="G14" s="9" t="s">
        <v>17</v>
      </c>
      <c r="H14" s="9" t="s">
        <v>50</v>
      </c>
      <c r="I14" s="9" t="s">
        <v>144</v>
      </c>
      <c r="J14" s="9" t="b">
        <v>0</v>
      </c>
      <c r="K14" s="9" t="b">
        <v>1</v>
      </c>
      <c r="L14" s="9" t="s">
        <v>145</v>
      </c>
      <c r="M14" s="9" t="s">
        <v>146</v>
      </c>
      <c r="N14" s="9" t="s">
        <v>147</v>
      </c>
      <c r="O14" s="9" t="s">
        <v>148</v>
      </c>
      <c r="P14" s="9" t="s">
        <v>56</v>
      </c>
      <c r="Q14" s="9" t="s">
        <v>70</v>
      </c>
      <c r="R14" s="9" t="s">
        <v>71</v>
      </c>
      <c r="S14" s="9" t="s">
        <v>82</v>
      </c>
      <c r="T14" s="9" t="s">
        <v>32</v>
      </c>
      <c r="U14" s="9">
        <v>31.64431786717298</v>
      </c>
      <c r="V14" s="9" t="s">
        <v>94</v>
      </c>
      <c r="W14" s="12" t="s">
        <v>149</v>
      </c>
    </row>
    <row r="15" spans="1:23" x14ac:dyDescent="0.25">
      <c r="A15" s="8">
        <v>14</v>
      </c>
      <c r="B15" s="9" t="s">
        <v>60</v>
      </c>
      <c r="C15" s="9" t="s">
        <v>16</v>
      </c>
      <c r="D15" s="9" t="s">
        <v>150</v>
      </c>
      <c r="E15" s="9" t="s">
        <v>75</v>
      </c>
      <c r="F15" s="9" t="s">
        <v>49</v>
      </c>
      <c r="G15" s="9" t="s">
        <v>17</v>
      </c>
      <c r="H15" s="9" t="s">
        <v>50</v>
      </c>
      <c r="I15" s="9" t="s">
        <v>77</v>
      </c>
      <c r="J15" s="9" t="b">
        <v>0</v>
      </c>
      <c r="K15" s="9" t="b">
        <v>1</v>
      </c>
      <c r="L15" s="9" t="s">
        <v>151</v>
      </c>
      <c r="M15" s="9" t="s">
        <v>152</v>
      </c>
      <c r="N15" s="9" t="s">
        <v>147</v>
      </c>
      <c r="O15" s="9" t="s">
        <v>148</v>
      </c>
      <c r="P15" s="9" t="s">
        <v>69</v>
      </c>
      <c r="Q15" s="9" t="s">
        <v>70</v>
      </c>
      <c r="R15" s="9" t="s">
        <v>71</v>
      </c>
      <c r="S15" s="9" t="s">
        <v>82</v>
      </c>
      <c r="T15" s="9" t="s">
        <v>32</v>
      </c>
      <c r="U15" s="9">
        <v>24.151672503320857</v>
      </c>
      <c r="V15" s="9" t="s">
        <v>27</v>
      </c>
      <c r="W15" s="12" t="s">
        <v>153</v>
      </c>
    </row>
    <row r="16" spans="1:23" x14ac:dyDescent="0.25">
      <c r="A16" s="8">
        <v>15</v>
      </c>
      <c r="B16" s="9" t="s">
        <v>60</v>
      </c>
      <c r="C16" s="9" t="s">
        <v>16</v>
      </c>
      <c r="D16" s="9" t="s">
        <v>154</v>
      </c>
      <c r="E16" s="9" t="s">
        <v>155</v>
      </c>
      <c r="F16" s="9" t="s">
        <v>122</v>
      </c>
      <c r="G16" s="9" t="s">
        <v>17</v>
      </c>
      <c r="H16" s="9" t="s">
        <v>0</v>
      </c>
      <c r="I16" s="9" t="s">
        <v>77</v>
      </c>
      <c r="J16" s="9" t="b">
        <v>0</v>
      </c>
      <c r="K16" s="9" t="b">
        <v>1</v>
      </c>
      <c r="L16" s="9" t="s">
        <v>156</v>
      </c>
      <c r="M16" s="9" t="s">
        <v>157</v>
      </c>
      <c r="N16" s="9" t="s">
        <v>158</v>
      </c>
      <c r="O16" s="9" t="s">
        <v>159</v>
      </c>
      <c r="P16" s="9" t="s">
        <v>69</v>
      </c>
      <c r="Q16" s="9" t="s">
        <v>70</v>
      </c>
      <c r="R16" s="9" t="s">
        <v>71</v>
      </c>
      <c r="S16" s="9" t="s">
        <v>31</v>
      </c>
      <c r="T16" s="9" t="s">
        <v>32</v>
      </c>
      <c r="U16" s="9">
        <v>37.182260681449428</v>
      </c>
      <c r="V16" s="9" t="s">
        <v>160</v>
      </c>
      <c r="W16" s="12" t="s">
        <v>161</v>
      </c>
    </row>
    <row r="17" spans="1:23" x14ac:dyDescent="0.25">
      <c r="A17" s="8">
        <v>16</v>
      </c>
      <c r="B17" s="9" t="s">
        <v>15</v>
      </c>
      <c r="C17" s="9" t="s">
        <v>18</v>
      </c>
      <c r="D17" s="9" t="s">
        <v>162</v>
      </c>
      <c r="E17" s="9" t="s">
        <v>155</v>
      </c>
      <c r="F17" s="9" t="s">
        <v>163</v>
      </c>
      <c r="G17" s="9" t="s">
        <v>0</v>
      </c>
      <c r="H17" s="9" t="s">
        <v>0</v>
      </c>
      <c r="I17" s="9" t="s">
        <v>77</v>
      </c>
      <c r="J17" s="9" t="b">
        <v>0</v>
      </c>
      <c r="K17" s="9" t="b">
        <v>1</v>
      </c>
      <c r="L17" s="9" t="s">
        <v>164</v>
      </c>
      <c r="M17" s="9" t="s">
        <v>165</v>
      </c>
      <c r="N17" s="9" t="s">
        <v>166</v>
      </c>
      <c r="O17" s="9" t="s">
        <v>167</v>
      </c>
      <c r="P17" s="9" t="s">
        <v>69</v>
      </c>
      <c r="Q17" s="9" t="s">
        <v>70</v>
      </c>
      <c r="R17" s="9" t="s">
        <v>92</v>
      </c>
      <c r="S17" s="9" t="s">
        <v>93</v>
      </c>
      <c r="T17" s="9" t="s">
        <v>32</v>
      </c>
      <c r="U17" s="9">
        <v>19.605191995673337</v>
      </c>
      <c r="V17" s="9" t="s">
        <v>27</v>
      </c>
      <c r="W17" s="12" t="s">
        <v>168</v>
      </c>
    </row>
    <row r="18" spans="1:23" x14ac:dyDescent="0.25">
      <c r="A18" s="8">
        <v>17</v>
      </c>
      <c r="B18" s="9" t="s">
        <v>15</v>
      </c>
      <c r="C18" s="9" t="s">
        <v>18</v>
      </c>
      <c r="D18" s="9" t="s">
        <v>169</v>
      </c>
      <c r="E18" s="9" t="s">
        <v>155</v>
      </c>
      <c r="F18" s="9" t="s">
        <v>170</v>
      </c>
      <c r="G18" s="9" t="s">
        <v>50</v>
      </c>
      <c r="H18" s="9" t="s">
        <v>0</v>
      </c>
      <c r="I18" s="9" t="s">
        <v>77</v>
      </c>
      <c r="J18" s="9" t="b">
        <v>0</v>
      </c>
      <c r="K18" s="9" t="b">
        <v>1</v>
      </c>
      <c r="L18" s="9" t="s">
        <v>171</v>
      </c>
      <c r="M18" s="9" t="s">
        <v>172</v>
      </c>
      <c r="N18" s="9" t="s">
        <v>166</v>
      </c>
      <c r="O18" s="9" t="s">
        <v>167</v>
      </c>
      <c r="P18" s="9" t="s">
        <v>34</v>
      </c>
      <c r="Q18" s="9" t="s">
        <v>70</v>
      </c>
      <c r="R18" s="9" t="s">
        <v>71</v>
      </c>
      <c r="S18" s="9" t="s">
        <v>31</v>
      </c>
      <c r="T18" s="9" t="s">
        <v>32</v>
      </c>
      <c r="U18" s="9">
        <v>26.365603028664143</v>
      </c>
      <c r="V18" s="9" t="s">
        <v>58</v>
      </c>
      <c r="W18" s="12" t="s">
        <v>173</v>
      </c>
    </row>
    <row r="19" spans="1:23" x14ac:dyDescent="0.25">
      <c r="A19" s="8">
        <v>18</v>
      </c>
      <c r="B19" s="9" t="s">
        <v>15</v>
      </c>
      <c r="C19" s="9" t="s">
        <v>18</v>
      </c>
      <c r="D19" s="9" t="s">
        <v>174</v>
      </c>
      <c r="E19" s="9" t="s">
        <v>175</v>
      </c>
      <c r="F19" s="9" t="s">
        <v>170</v>
      </c>
      <c r="G19" s="9" t="s">
        <v>0</v>
      </c>
      <c r="H19" s="9" t="s">
        <v>50</v>
      </c>
      <c r="I19" s="9" t="s">
        <v>77</v>
      </c>
      <c r="J19" s="9" t="b">
        <v>0</v>
      </c>
      <c r="K19" s="9" t="b">
        <v>1</v>
      </c>
      <c r="L19" s="9" t="s">
        <v>176</v>
      </c>
      <c r="M19" s="9" t="s">
        <v>177</v>
      </c>
      <c r="N19" s="9" t="s">
        <v>166</v>
      </c>
      <c r="O19" s="9" t="s">
        <v>166</v>
      </c>
      <c r="P19" s="9" t="s">
        <v>69</v>
      </c>
      <c r="Q19" s="9" t="s">
        <v>70</v>
      </c>
      <c r="R19" s="9" t="s">
        <v>71</v>
      </c>
      <c r="S19" s="9" t="s">
        <v>31</v>
      </c>
      <c r="T19" s="9" t="s">
        <v>32</v>
      </c>
      <c r="U19" s="9">
        <v>32.46618106139438</v>
      </c>
      <c r="V19" s="9" t="s">
        <v>94</v>
      </c>
      <c r="W19" s="12" t="s">
        <v>178</v>
      </c>
    </row>
    <row r="20" spans="1:23" x14ac:dyDescent="0.25">
      <c r="A20" s="8">
        <v>19</v>
      </c>
      <c r="B20" s="9" t="s">
        <v>15</v>
      </c>
      <c r="C20" s="9" t="s">
        <v>18</v>
      </c>
      <c r="D20" s="9" t="s">
        <v>179</v>
      </c>
      <c r="E20" s="9" t="s">
        <v>180</v>
      </c>
      <c r="F20" s="9" t="s">
        <v>170</v>
      </c>
      <c r="G20" s="9" t="s">
        <v>0</v>
      </c>
      <c r="H20" s="9" t="s">
        <v>0</v>
      </c>
      <c r="I20" s="9" t="s">
        <v>64</v>
      </c>
      <c r="J20" s="9" t="b">
        <v>0</v>
      </c>
      <c r="K20" s="9" t="b">
        <v>1</v>
      </c>
      <c r="L20" s="9" t="s">
        <v>181</v>
      </c>
      <c r="M20" s="9" t="s">
        <v>53</v>
      </c>
      <c r="N20" s="9" t="s">
        <v>182</v>
      </c>
      <c r="O20" s="9" t="s">
        <v>183</v>
      </c>
      <c r="P20" s="9" t="s">
        <v>56</v>
      </c>
      <c r="Q20" s="9" t="s">
        <v>26</v>
      </c>
      <c r="R20" s="9" t="s">
        <v>57</v>
      </c>
      <c r="S20" s="9" t="s">
        <v>31</v>
      </c>
      <c r="T20" s="9" t="s">
        <v>83</v>
      </c>
      <c r="U20" s="9">
        <v>29.721079103795152</v>
      </c>
      <c r="V20" s="9" t="s">
        <v>58</v>
      </c>
      <c r="W20" s="12" t="s">
        <v>184</v>
      </c>
    </row>
    <row r="21" spans="1:23" x14ac:dyDescent="0.25">
      <c r="A21" s="8">
        <v>20</v>
      </c>
      <c r="B21" s="9" t="s">
        <v>15</v>
      </c>
      <c r="C21" s="9" t="s">
        <v>18</v>
      </c>
      <c r="D21" s="9" t="s">
        <v>185</v>
      </c>
      <c r="E21" s="9" t="s">
        <v>186</v>
      </c>
      <c r="F21" s="9" t="s">
        <v>187</v>
      </c>
      <c r="G21" s="9" t="s">
        <v>0</v>
      </c>
      <c r="H21" s="9" t="s">
        <v>0</v>
      </c>
      <c r="I21" s="9" t="s">
        <v>77</v>
      </c>
      <c r="J21" s="9" t="b">
        <v>0</v>
      </c>
      <c r="K21" s="9" t="b">
        <v>1</v>
      </c>
      <c r="L21" s="9" t="s">
        <v>188</v>
      </c>
      <c r="M21" s="9" t="s">
        <v>189</v>
      </c>
      <c r="N21" s="9" t="s">
        <v>182</v>
      </c>
      <c r="O21" s="9" t="s">
        <v>183</v>
      </c>
      <c r="P21" s="9" t="s">
        <v>34</v>
      </c>
      <c r="Q21" s="9" t="s">
        <v>26</v>
      </c>
      <c r="R21" s="9" t="s">
        <v>57</v>
      </c>
      <c r="S21" s="9" t="s">
        <v>31</v>
      </c>
      <c r="T21" s="9" t="s">
        <v>32</v>
      </c>
      <c r="U21" s="9">
        <v>14.792899408284024</v>
      </c>
      <c r="V21" s="9" t="s">
        <v>134</v>
      </c>
      <c r="W21" s="12" t="s">
        <v>190</v>
      </c>
    </row>
    <row r="22" spans="1:23" x14ac:dyDescent="0.25">
      <c r="A22" s="8">
        <v>21</v>
      </c>
      <c r="B22" s="9" t="s">
        <v>60</v>
      </c>
      <c r="C22" s="9" t="s">
        <v>18</v>
      </c>
      <c r="D22" s="9" t="s">
        <v>191</v>
      </c>
      <c r="E22" s="9" t="s">
        <v>127</v>
      </c>
      <c r="F22" s="9" t="s">
        <v>192</v>
      </c>
      <c r="G22" s="9" t="s">
        <v>0</v>
      </c>
      <c r="H22" s="9" t="s">
        <v>0</v>
      </c>
      <c r="I22" s="9" t="s">
        <v>77</v>
      </c>
      <c r="J22" s="9" t="b">
        <v>0</v>
      </c>
      <c r="K22" s="9" t="b">
        <v>1</v>
      </c>
      <c r="L22" s="9" t="s">
        <v>193</v>
      </c>
      <c r="M22" s="9" t="s">
        <v>189</v>
      </c>
      <c r="N22" s="9" t="s">
        <v>90</v>
      </c>
      <c r="O22" s="9" t="s">
        <v>194</v>
      </c>
      <c r="P22" s="9" t="s">
        <v>56</v>
      </c>
      <c r="Q22" s="9" t="s">
        <v>26</v>
      </c>
      <c r="R22" s="9" t="s">
        <v>57</v>
      </c>
      <c r="S22" s="9" t="s">
        <v>31</v>
      </c>
      <c r="T22" s="9" t="s">
        <v>83</v>
      </c>
      <c r="U22" s="9">
        <v>32.871972318339097</v>
      </c>
      <c r="V22" s="9" t="s">
        <v>94</v>
      </c>
      <c r="W22" s="12" t="s">
        <v>195</v>
      </c>
    </row>
    <row r="23" spans="1:23" x14ac:dyDescent="0.25">
      <c r="A23" s="8">
        <v>22</v>
      </c>
      <c r="B23" s="9" t="s">
        <v>60</v>
      </c>
      <c r="C23" s="9" t="s">
        <v>18</v>
      </c>
      <c r="D23" s="9" t="s">
        <v>196</v>
      </c>
      <c r="E23" s="9" t="s">
        <v>127</v>
      </c>
      <c r="F23" s="9" t="s">
        <v>98</v>
      </c>
      <c r="G23" s="9" t="s">
        <v>0</v>
      </c>
      <c r="H23" s="9" t="s">
        <v>50</v>
      </c>
      <c r="I23" s="9" t="s">
        <v>197</v>
      </c>
      <c r="J23" s="9" t="b">
        <v>0</v>
      </c>
      <c r="K23" s="9" t="b">
        <v>1</v>
      </c>
      <c r="L23" s="9" t="s">
        <v>198</v>
      </c>
      <c r="M23" s="9" t="s">
        <v>199</v>
      </c>
      <c r="N23" s="9" t="s">
        <v>200</v>
      </c>
      <c r="O23" s="9" t="s">
        <v>201</v>
      </c>
      <c r="P23" s="9" t="s">
        <v>56</v>
      </c>
      <c r="Q23" s="9" t="s">
        <v>26</v>
      </c>
      <c r="R23" s="9" t="s">
        <v>71</v>
      </c>
      <c r="S23" s="9" t="s">
        <v>31</v>
      </c>
      <c r="T23" s="9" t="s">
        <v>32</v>
      </c>
      <c r="U23" s="9">
        <v>19.031141868512108</v>
      </c>
      <c r="V23" s="9" t="s">
        <v>27</v>
      </c>
      <c r="W23" s="12" t="s">
        <v>202</v>
      </c>
    </row>
    <row r="24" spans="1:23" x14ac:dyDescent="0.25">
      <c r="A24" s="8">
        <v>23</v>
      </c>
      <c r="B24" s="9" t="s">
        <v>60</v>
      </c>
      <c r="C24" s="9" t="s">
        <v>18</v>
      </c>
      <c r="D24" s="9" t="s">
        <v>203</v>
      </c>
      <c r="E24" s="9" t="s">
        <v>204</v>
      </c>
      <c r="F24" s="9" t="s">
        <v>205</v>
      </c>
      <c r="G24" s="9" t="s">
        <v>0</v>
      </c>
      <c r="H24" s="9" t="s">
        <v>50</v>
      </c>
      <c r="I24" s="9" t="s">
        <v>206</v>
      </c>
      <c r="J24" s="9" t="b">
        <v>0</v>
      </c>
      <c r="K24" s="9" t="b">
        <v>1</v>
      </c>
      <c r="L24" s="9" t="s">
        <v>207</v>
      </c>
      <c r="M24" s="9" t="s">
        <v>208</v>
      </c>
      <c r="N24" s="9" t="s">
        <v>200</v>
      </c>
      <c r="O24" s="9" t="s">
        <v>209</v>
      </c>
      <c r="P24" s="9" t="s">
        <v>56</v>
      </c>
      <c r="Q24" s="9" t="s">
        <v>70</v>
      </c>
      <c r="R24" s="9" t="s">
        <v>92</v>
      </c>
      <c r="S24" s="9" t="s">
        <v>31</v>
      </c>
      <c r="T24" s="9" t="s">
        <v>72</v>
      </c>
      <c r="U24" s="9">
        <v>41.234895478504072</v>
      </c>
      <c r="V24" s="9" t="s">
        <v>210</v>
      </c>
      <c r="W24" s="12" t="s">
        <v>211</v>
      </c>
    </row>
    <row r="25" spans="1:23" x14ac:dyDescent="0.25">
      <c r="A25" s="8">
        <v>24</v>
      </c>
      <c r="B25" s="9" t="s">
        <v>60</v>
      </c>
      <c r="C25" s="9" t="s">
        <v>18</v>
      </c>
      <c r="D25" s="9" t="s">
        <v>212</v>
      </c>
      <c r="E25" s="9" t="s">
        <v>213</v>
      </c>
      <c r="F25" s="9" t="s">
        <v>205</v>
      </c>
      <c r="G25" s="9" t="s">
        <v>0</v>
      </c>
      <c r="H25" s="9" t="s">
        <v>50</v>
      </c>
      <c r="I25" s="9" t="s">
        <v>206</v>
      </c>
      <c r="J25" s="9" t="b">
        <v>0</v>
      </c>
      <c r="K25" s="9" t="b">
        <v>1</v>
      </c>
      <c r="L25" s="9" t="s">
        <v>214</v>
      </c>
      <c r="M25" s="9" t="s">
        <v>215</v>
      </c>
      <c r="N25" s="9" t="s">
        <v>216</v>
      </c>
      <c r="O25" s="9" t="s">
        <v>81</v>
      </c>
      <c r="P25" s="9" t="s">
        <v>56</v>
      </c>
      <c r="Q25" s="9" t="s">
        <v>70</v>
      </c>
      <c r="R25" s="9" t="s">
        <v>71</v>
      </c>
      <c r="S25" s="9" t="s">
        <v>31</v>
      </c>
      <c r="T25" s="9" t="s">
        <v>72</v>
      </c>
      <c r="U25" s="9">
        <v>33.240837090993182</v>
      </c>
      <c r="V25" s="9" t="s">
        <v>94</v>
      </c>
      <c r="W25" s="12" t="s">
        <v>217</v>
      </c>
    </row>
    <row r="26" spans="1:23" x14ac:dyDescent="0.25">
      <c r="A26" s="8">
        <v>25</v>
      </c>
      <c r="B26" s="9" t="s">
        <v>60</v>
      </c>
      <c r="C26" s="9" t="s">
        <v>18</v>
      </c>
      <c r="D26" s="9" t="s">
        <v>218</v>
      </c>
      <c r="E26" s="9" t="s">
        <v>213</v>
      </c>
      <c r="F26" s="9" t="s">
        <v>219</v>
      </c>
      <c r="G26" s="9" t="s">
        <v>0</v>
      </c>
      <c r="H26" s="9" t="s">
        <v>50</v>
      </c>
      <c r="I26" s="9" t="s">
        <v>220</v>
      </c>
      <c r="J26" s="9" t="b">
        <v>1</v>
      </c>
      <c r="K26" s="9" t="b">
        <v>1</v>
      </c>
      <c r="L26" s="9" t="s">
        <v>214</v>
      </c>
      <c r="M26" s="9" t="s">
        <v>215</v>
      </c>
      <c r="N26" s="9" t="s">
        <v>221</v>
      </c>
      <c r="O26" s="9" t="s">
        <v>222</v>
      </c>
      <c r="P26" s="9" t="s">
        <v>34</v>
      </c>
      <c r="Q26" s="9" t="s">
        <v>26</v>
      </c>
      <c r="R26" s="9" t="s">
        <v>71</v>
      </c>
      <c r="S26" s="9" t="s">
        <v>31</v>
      </c>
      <c r="T26" s="9" t="s">
        <v>72</v>
      </c>
      <c r="U26" s="9">
        <v>18.78829922534397</v>
      </c>
      <c r="V26" s="9" t="s">
        <v>27</v>
      </c>
      <c r="W26" s="12" t="s">
        <v>223</v>
      </c>
    </row>
    <row r="27" spans="1:23" x14ac:dyDescent="0.25">
      <c r="A27" s="8">
        <v>26</v>
      </c>
      <c r="B27" s="9" t="s">
        <v>15</v>
      </c>
      <c r="C27" s="9" t="s">
        <v>16</v>
      </c>
      <c r="D27" s="9" t="s">
        <v>224</v>
      </c>
      <c r="E27" s="9" t="s">
        <v>213</v>
      </c>
      <c r="F27" s="9" t="s">
        <v>225</v>
      </c>
      <c r="G27" s="9" t="s">
        <v>17</v>
      </c>
      <c r="H27" s="9" t="s">
        <v>50</v>
      </c>
      <c r="I27" s="9" t="s">
        <v>137</v>
      </c>
      <c r="J27" s="9" t="b">
        <v>0</v>
      </c>
      <c r="K27" s="9" t="b">
        <v>1</v>
      </c>
      <c r="L27" s="9" t="s">
        <v>52</v>
      </c>
      <c r="M27" s="9" t="s">
        <v>116</v>
      </c>
      <c r="N27" s="9" t="s">
        <v>226</v>
      </c>
      <c r="O27" s="9" t="s">
        <v>227</v>
      </c>
      <c r="P27" s="9" t="s">
        <v>69</v>
      </c>
      <c r="Q27" s="9" t="s">
        <v>26</v>
      </c>
      <c r="R27" s="9" t="s">
        <v>92</v>
      </c>
      <c r="S27" s="9" t="s">
        <v>93</v>
      </c>
      <c r="T27" s="9" t="s">
        <v>72</v>
      </c>
      <c r="U27" s="9">
        <v>17.921146953405017</v>
      </c>
      <c r="V27" s="9" t="s">
        <v>28</v>
      </c>
      <c r="W27" s="12" t="s">
        <v>228</v>
      </c>
    </row>
    <row r="28" spans="1:23" x14ac:dyDescent="0.25">
      <c r="A28" s="8">
        <v>27</v>
      </c>
      <c r="B28" s="9" t="s">
        <v>15</v>
      </c>
      <c r="C28" s="9" t="s">
        <v>16</v>
      </c>
      <c r="D28" s="9" t="s">
        <v>229</v>
      </c>
      <c r="E28" s="9" t="s">
        <v>230</v>
      </c>
      <c r="F28" s="9" t="s">
        <v>231</v>
      </c>
      <c r="G28" s="9" t="s">
        <v>17</v>
      </c>
      <c r="H28" s="9" t="s">
        <v>50</v>
      </c>
      <c r="I28" s="9" t="s">
        <v>144</v>
      </c>
      <c r="J28" s="9" t="b">
        <v>0</v>
      </c>
      <c r="K28" s="9" t="b">
        <v>1</v>
      </c>
      <c r="L28" s="9" t="s">
        <v>52</v>
      </c>
      <c r="M28" s="9" t="s">
        <v>116</v>
      </c>
      <c r="N28" s="9" t="s">
        <v>226</v>
      </c>
      <c r="O28" s="9" t="s">
        <v>227</v>
      </c>
      <c r="P28" s="9" t="s">
        <v>69</v>
      </c>
      <c r="Q28" s="9" t="s">
        <v>26</v>
      </c>
      <c r="R28" s="9" t="s">
        <v>92</v>
      </c>
      <c r="S28" s="9" t="s">
        <v>232</v>
      </c>
      <c r="T28" s="9" t="s">
        <v>83</v>
      </c>
      <c r="U28" s="9">
        <v>25.039918710988534</v>
      </c>
      <c r="V28" s="9" t="s">
        <v>58</v>
      </c>
      <c r="W28" s="12" t="s">
        <v>233</v>
      </c>
    </row>
    <row r="29" spans="1:23" x14ac:dyDescent="0.25">
      <c r="A29" s="8">
        <v>28</v>
      </c>
      <c r="B29" s="9" t="s">
        <v>15</v>
      </c>
      <c r="C29" s="9" t="s">
        <v>16</v>
      </c>
      <c r="D29" s="9" t="s">
        <v>234</v>
      </c>
      <c r="E29" s="9" t="s">
        <v>230</v>
      </c>
      <c r="F29" s="9" t="s">
        <v>49</v>
      </c>
      <c r="G29" s="9" t="s">
        <v>17</v>
      </c>
      <c r="H29" s="9" t="s">
        <v>50</v>
      </c>
      <c r="I29" s="9" t="s">
        <v>235</v>
      </c>
      <c r="J29" s="9" t="b">
        <v>0</v>
      </c>
      <c r="K29" s="9" t="b">
        <v>1</v>
      </c>
      <c r="L29" s="9" t="s">
        <v>176</v>
      </c>
      <c r="M29" s="9" t="s">
        <v>236</v>
      </c>
      <c r="N29" s="9" t="s">
        <v>159</v>
      </c>
      <c r="O29" s="9" t="s">
        <v>237</v>
      </c>
      <c r="P29" s="9" t="s">
        <v>34</v>
      </c>
      <c r="Q29" s="9" t="s">
        <v>26</v>
      </c>
      <c r="R29" s="9" t="s">
        <v>57</v>
      </c>
      <c r="S29" s="9" t="s">
        <v>82</v>
      </c>
      <c r="T29" s="9" t="s">
        <v>83</v>
      </c>
      <c r="U29" s="9">
        <v>29.031789809841779</v>
      </c>
      <c r="V29" s="9" t="s">
        <v>58</v>
      </c>
      <c r="W29" s="12" t="s">
        <v>238</v>
      </c>
    </row>
    <row r="30" spans="1:23" x14ac:dyDescent="0.25">
      <c r="A30" s="8">
        <v>29</v>
      </c>
      <c r="B30" s="9" t="s">
        <v>15</v>
      </c>
      <c r="C30" s="9" t="s">
        <v>16</v>
      </c>
      <c r="D30" s="9" t="s">
        <v>239</v>
      </c>
      <c r="E30" s="9" t="s">
        <v>175</v>
      </c>
      <c r="F30" s="9" t="s">
        <v>240</v>
      </c>
      <c r="G30" s="9" t="s">
        <v>17</v>
      </c>
      <c r="H30" s="9" t="s">
        <v>50</v>
      </c>
      <c r="I30" s="9" t="s">
        <v>241</v>
      </c>
      <c r="J30" s="9" t="b">
        <v>0</v>
      </c>
      <c r="K30" s="9" t="b">
        <v>1</v>
      </c>
      <c r="L30" s="9" t="s">
        <v>242</v>
      </c>
      <c r="M30" s="9" t="s">
        <v>243</v>
      </c>
      <c r="N30" s="9" t="s">
        <v>244</v>
      </c>
      <c r="O30" s="9" t="s">
        <v>245</v>
      </c>
      <c r="P30" s="9" t="s">
        <v>34</v>
      </c>
      <c r="Q30" s="9" t="s">
        <v>26</v>
      </c>
      <c r="R30" s="9" t="s">
        <v>57</v>
      </c>
      <c r="S30" s="9" t="s">
        <v>31</v>
      </c>
      <c r="T30" s="9" t="s">
        <v>32</v>
      </c>
      <c r="U30" s="9">
        <v>42.039542143600421</v>
      </c>
      <c r="V30" s="9" t="s">
        <v>210</v>
      </c>
      <c r="W30" s="12" t="s">
        <v>246</v>
      </c>
    </row>
    <row r="31" spans="1:23" x14ac:dyDescent="0.25">
      <c r="A31" s="8">
        <v>30</v>
      </c>
      <c r="B31" s="9" t="s">
        <v>15</v>
      </c>
      <c r="C31" s="9" t="s">
        <v>16</v>
      </c>
      <c r="D31" s="9" t="s">
        <v>126</v>
      </c>
      <c r="E31" s="9" t="s">
        <v>127</v>
      </c>
      <c r="F31" s="9" t="s">
        <v>247</v>
      </c>
      <c r="G31" s="9" t="s">
        <v>17</v>
      </c>
      <c r="H31" s="9" t="s">
        <v>50</v>
      </c>
      <c r="I31" s="9" t="s">
        <v>248</v>
      </c>
      <c r="J31" s="9" t="b">
        <v>0</v>
      </c>
      <c r="K31" s="9" t="b">
        <v>1</v>
      </c>
      <c r="L31" s="9" t="s">
        <v>249</v>
      </c>
      <c r="M31" s="9" t="s">
        <v>250</v>
      </c>
      <c r="N31" s="9" t="s">
        <v>251</v>
      </c>
      <c r="O31" s="9" t="s">
        <v>252</v>
      </c>
      <c r="P31" s="9" t="s">
        <v>56</v>
      </c>
      <c r="Q31" s="9" t="s">
        <v>26</v>
      </c>
      <c r="R31" s="9" t="s">
        <v>71</v>
      </c>
      <c r="S31" s="9" t="s">
        <v>82</v>
      </c>
      <c r="T31" s="9" t="s">
        <v>72</v>
      </c>
      <c r="U31" s="9">
        <v>15.916955017301037</v>
      </c>
      <c r="V31" s="9" t="s">
        <v>134</v>
      </c>
      <c r="W31" s="12" t="s">
        <v>253</v>
      </c>
    </row>
    <row r="32" spans="1:23" x14ac:dyDescent="0.25">
      <c r="A32" s="8">
        <v>31</v>
      </c>
      <c r="B32" s="9" t="s">
        <v>15</v>
      </c>
      <c r="C32" s="9" t="s">
        <v>16</v>
      </c>
      <c r="D32" s="9" t="s">
        <v>254</v>
      </c>
      <c r="E32" s="9" t="s">
        <v>127</v>
      </c>
      <c r="F32" s="9" t="s">
        <v>255</v>
      </c>
      <c r="G32" s="9" t="s">
        <v>17</v>
      </c>
      <c r="H32" s="9" t="s">
        <v>50</v>
      </c>
      <c r="I32" s="9" t="s">
        <v>256</v>
      </c>
      <c r="J32" s="9" t="b">
        <v>0</v>
      </c>
      <c r="K32" s="9" t="b">
        <v>1</v>
      </c>
      <c r="L32" s="9" t="s">
        <v>130</v>
      </c>
      <c r="M32" s="9" t="s">
        <v>250</v>
      </c>
      <c r="N32" s="9" t="s">
        <v>257</v>
      </c>
      <c r="O32" s="9" t="s">
        <v>258</v>
      </c>
      <c r="P32" s="9" t="s">
        <v>56</v>
      </c>
      <c r="Q32" s="9" t="s">
        <v>26</v>
      </c>
      <c r="R32" s="9" t="s">
        <v>71</v>
      </c>
      <c r="S32" s="9" t="s">
        <v>259</v>
      </c>
      <c r="T32" s="9" t="s">
        <v>72</v>
      </c>
      <c r="U32" s="9">
        <v>30.79584775086505</v>
      </c>
      <c r="V32" s="9" t="s">
        <v>94</v>
      </c>
      <c r="W32" s="12" t="s">
        <v>260</v>
      </c>
    </row>
    <row r="33" spans="1:23" x14ac:dyDescent="0.25">
      <c r="A33" s="8">
        <v>32</v>
      </c>
      <c r="B33" s="9" t="s">
        <v>60</v>
      </c>
      <c r="C33" s="9" t="s">
        <v>18</v>
      </c>
      <c r="D33" s="9" t="s">
        <v>261</v>
      </c>
      <c r="E33" s="9" t="s">
        <v>262</v>
      </c>
      <c r="F33" s="9" t="s">
        <v>255</v>
      </c>
      <c r="G33" s="9" t="s">
        <v>50</v>
      </c>
      <c r="H33" s="9" t="s">
        <v>0</v>
      </c>
      <c r="I33" s="9" t="s">
        <v>263</v>
      </c>
      <c r="J33" s="9" t="b">
        <v>0</v>
      </c>
      <c r="K33" s="9" t="b">
        <v>1</v>
      </c>
      <c r="L33" s="9" t="s">
        <v>52</v>
      </c>
      <c r="M33" s="9" t="s">
        <v>264</v>
      </c>
      <c r="N33" s="9" t="s">
        <v>265</v>
      </c>
      <c r="O33" s="9" t="s">
        <v>266</v>
      </c>
      <c r="P33" s="9" t="s">
        <v>69</v>
      </c>
      <c r="Q33" s="9" t="s">
        <v>26</v>
      </c>
      <c r="R33" s="9" t="s">
        <v>71</v>
      </c>
      <c r="S33" s="9" t="s">
        <v>82</v>
      </c>
      <c r="T33" s="9" t="s">
        <v>72</v>
      </c>
      <c r="U33" s="9">
        <v>28.089887640449437</v>
      </c>
      <c r="V33" s="9" t="s">
        <v>58</v>
      </c>
      <c r="W33" s="12" t="s">
        <v>267</v>
      </c>
    </row>
    <row r="34" spans="1:23" x14ac:dyDescent="0.25">
      <c r="A34" s="8">
        <v>33</v>
      </c>
      <c r="B34" s="9" t="s">
        <v>60</v>
      </c>
      <c r="C34" s="9" t="s">
        <v>18</v>
      </c>
      <c r="D34" s="9" t="s">
        <v>268</v>
      </c>
      <c r="E34" s="9" t="s">
        <v>262</v>
      </c>
      <c r="F34" s="9" t="s">
        <v>269</v>
      </c>
      <c r="G34" s="9" t="s">
        <v>50</v>
      </c>
      <c r="H34" s="9" t="s">
        <v>0</v>
      </c>
      <c r="I34" s="9" t="s">
        <v>263</v>
      </c>
      <c r="J34" s="9" t="b">
        <v>1</v>
      </c>
      <c r="K34" s="9" t="b">
        <v>1</v>
      </c>
      <c r="L34" s="9" t="s">
        <v>52</v>
      </c>
      <c r="M34" s="9" t="s">
        <v>264</v>
      </c>
      <c r="N34" s="9" t="s">
        <v>159</v>
      </c>
      <c r="O34" s="9" t="s">
        <v>266</v>
      </c>
      <c r="P34" s="9" t="s">
        <v>69</v>
      </c>
      <c r="Q34" s="9" t="s">
        <v>26</v>
      </c>
      <c r="R34" s="9" t="s">
        <v>71</v>
      </c>
      <c r="S34" s="9" t="s">
        <v>82</v>
      </c>
      <c r="T34" s="9" t="s">
        <v>83</v>
      </c>
      <c r="U34" s="9">
        <v>17.043302613306402</v>
      </c>
      <c r="V34" s="9" t="s">
        <v>28</v>
      </c>
      <c r="W34" s="12" t="s">
        <v>270</v>
      </c>
    </row>
    <row r="35" spans="1:23" x14ac:dyDescent="0.25">
      <c r="A35" s="8">
        <v>34</v>
      </c>
      <c r="B35" s="9" t="s">
        <v>60</v>
      </c>
      <c r="C35" s="9" t="s">
        <v>16</v>
      </c>
      <c r="D35" s="9" t="s">
        <v>268</v>
      </c>
      <c r="E35" s="9" t="s">
        <v>262</v>
      </c>
      <c r="F35" s="9" t="s">
        <v>269</v>
      </c>
      <c r="G35" s="9" t="s">
        <v>17</v>
      </c>
      <c r="H35" s="9" t="s">
        <v>0</v>
      </c>
      <c r="I35" s="9" t="s">
        <v>271</v>
      </c>
      <c r="J35" s="9" t="b">
        <v>0</v>
      </c>
      <c r="K35" s="9" t="b">
        <v>1</v>
      </c>
      <c r="L35" s="9" t="s">
        <v>272</v>
      </c>
      <c r="M35" s="9" t="s">
        <v>273</v>
      </c>
      <c r="N35" s="9" t="s">
        <v>159</v>
      </c>
      <c r="O35" s="9" t="s">
        <v>274</v>
      </c>
      <c r="P35" s="9" t="s">
        <v>69</v>
      </c>
      <c r="Q35" s="9" t="s">
        <v>70</v>
      </c>
      <c r="R35" s="9" t="s">
        <v>92</v>
      </c>
      <c r="S35" s="9" t="s">
        <v>82</v>
      </c>
      <c r="T35" s="9" t="s">
        <v>83</v>
      </c>
      <c r="U35" s="9">
        <v>17.043302613306402</v>
      </c>
      <c r="V35" s="9" t="s">
        <v>28</v>
      </c>
      <c r="W35" s="12" t="s">
        <v>270</v>
      </c>
    </row>
    <row r="36" spans="1:23" x14ac:dyDescent="0.25">
      <c r="A36" s="8">
        <v>35</v>
      </c>
      <c r="B36" s="9" t="s">
        <v>60</v>
      </c>
      <c r="C36" s="9" t="s">
        <v>16</v>
      </c>
      <c r="D36" s="9" t="s">
        <v>275</v>
      </c>
      <c r="E36" s="9" t="s">
        <v>30</v>
      </c>
      <c r="F36" s="9" t="s">
        <v>63</v>
      </c>
      <c r="G36" s="9" t="s">
        <v>17</v>
      </c>
      <c r="H36" s="9" t="s">
        <v>0</v>
      </c>
      <c r="I36" s="9" t="s">
        <v>276</v>
      </c>
      <c r="J36" s="9" t="b">
        <v>0</v>
      </c>
      <c r="K36" s="9" t="b">
        <v>1</v>
      </c>
      <c r="L36" s="9" t="s">
        <v>108</v>
      </c>
      <c r="M36" s="9" t="s">
        <v>277</v>
      </c>
      <c r="N36" s="9" t="s">
        <v>278</v>
      </c>
      <c r="O36" s="9" t="s">
        <v>279</v>
      </c>
      <c r="P36" s="9" t="s">
        <v>69</v>
      </c>
      <c r="Q36" s="9" t="s">
        <v>70</v>
      </c>
      <c r="R36" s="9" t="s">
        <v>71</v>
      </c>
      <c r="S36" s="9" t="s">
        <v>232</v>
      </c>
      <c r="T36" s="9" t="s">
        <v>32</v>
      </c>
      <c r="U36" s="9">
        <v>23.456790123456788</v>
      </c>
      <c r="V36" s="9" t="s">
        <v>27</v>
      </c>
      <c r="W36" s="12" t="s">
        <v>280</v>
      </c>
    </row>
    <row r="37" spans="1:23" x14ac:dyDescent="0.25">
      <c r="A37" s="8">
        <v>36</v>
      </c>
      <c r="B37" s="9" t="s">
        <v>15</v>
      </c>
      <c r="C37" s="9" t="s">
        <v>18</v>
      </c>
      <c r="D37" s="9" t="s">
        <v>281</v>
      </c>
      <c r="E37" s="9" t="s">
        <v>30</v>
      </c>
      <c r="F37" s="9" t="s">
        <v>282</v>
      </c>
      <c r="G37" s="9" t="s">
        <v>283</v>
      </c>
      <c r="H37" s="9" t="s">
        <v>50</v>
      </c>
      <c r="I37" s="9" t="s">
        <v>284</v>
      </c>
      <c r="J37" s="9" t="b">
        <v>0</v>
      </c>
      <c r="K37" s="9" t="b">
        <v>1</v>
      </c>
      <c r="L37" s="9" t="s">
        <v>108</v>
      </c>
      <c r="M37" s="9" t="s">
        <v>277</v>
      </c>
      <c r="N37" s="9" t="s">
        <v>285</v>
      </c>
      <c r="O37" s="9" t="s">
        <v>279</v>
      </c>
      <c r="P37" s="9" t="s">
        <v>69</v>
      </c>
      <c r="Q37" s="9" t="s">
        <v>70</v>
      </c>
      <c r="R37" s="9" t="s">
        <v>71</v>
      </c>
      <c r="S37" s="9" t="s">
        <v>259</v>
      </c>
      <c r="T37" s="9" t="s">
        <v>32</v>
      </c>
      <c r="U37" s="9">
        <v>31.79012345679012</v>
      </c>
      <c r="V37" s="9" t="s">
        <v>94</v>
      </c>
      <c r="W37" s="12" t="s">
        <v>286</v>
      </c>
    </row>
    <row r="38" spans="1:23" x14ac:dyDescent="0.25">
      <c r="A38" s="8">
        <v>37</v>
      </c>
      <c r="B38" s="9" t="s">
        <v>15</v>
      </c>
      <c r="C38" s="9" t="s">
        <v>18</v>
      </c>
      <c r="D38" s="9" t="s">
        <v>287</v>
      </c>
      <c r="E38" s="9" t="s">
        <v>143</v>
      </c>
      <c r="F38" s="9" t="s">
        <v>63</v>
      </c>
      <c r="G38" s="9" t="s">
        <v>283</v>
      </c>
      <c r="H38" s="9" t="s">
        <v>50</v>
      </c>
      <c r="I38" s="9" t="s">
        <v>77</v>
      </c>
      <c r="J38" s="9" t="b">
        <v>0</v>
      </c>
      <c r="K38" s="9" t="b">
        <v>1</v>
      </c>
      <c r="L38" s="9" t="s">
        <v>288</v>
      </c>
      <c r="M38" s="9" t="s">
        <v>289</v>
      </c>
      <c r="N38" s="9" t="s">
        <v>285</v>
      </c>
      <c r="O38" s="9" t="s">
        <v>279</v>
      </c>
      <c r="P38" s="9" t="s">
        <v>69</v>
      </c>
      <c r="Q38" s="9" t="s">
        <v>70</v>
      </c>
      <c r="R38" s="9" t="s">
        <v>71</v>
      </c>
      <c r="S38" s="9" t="s">
        <v>31</v>
      </c>
      <c r="T38" s="9" t="s">
        <v>32</v>
      </c>
      <c r="U38" s="9">
        <v>30.062101973814329</v>
      </c>
      <c r="V38" s="9" t="s">
        <v>94</v>
      </c>
      <c r="W38" s="12" t="s">
        <v>290</v>
      </c>
    </row>
    <row r="39" spans="1:23" x14ac:dyDescent="0.25">
      <c r="A39" s="8">
        <v>38</v>
      </c>
      <c r="B39" s="9" t="s">
        <v>15</v>
      </c>
      <c r="C39" s="9" t="s">
        <v>18</v>
      </c>
      <c r="D39" s="9" t="s">
        <v>291</v>
      </c>
      <c r="E39" s="9" t="s">
        <v>262</v>
      </c>
      <c r="F39" s="9" t="s">
        <v>87</v>
      </c>
      <c r="G39" s="9" t="s">
        <v>0</v>
      </c>
      <c r="H39" s="9" t="s">
        <v>50</v>
      </c>
      <c r="I39" s="9" t="s">
        <v>263</v>
      </c>
      <c r="J39" s="9" t="b">
        <v>0</v>
      </c>
      <c r="K39" s="9" t="b">
        <v>1</v>
      </c>
      <c r="L39" s="9" t="s">
        <v>40</v>
      </c>
      <c r="M39" s="9" t="s">
        <v>189</v>
      </c>
      <c r="N39" s="9" t="s">
        <v>292</v>
      </c>
      <c r="O39" s="9" t="s">
        <v>279</v>
      </c>
      <c r="P39" s="9" t="s">
        <v>34</v>
      </c>
      <c r="Q39" s="9" t="s">
        <v>26</v>
      </c>
      <c r="R39" s="9" t="s">
        <v>57</v>
      </c>
      <c r="S39" s="9" t="s">
        <v>31</v>
      </c>
      <c r="T39" s="9" t="s">
        <v>32</v>
      </c>
      <c r="U39" s="9">
        <v>28.405504355510669</v>
      </c>
      <c r="V39" s="9" t="s">
        <v>58</v>
      </c>
      <c r="W39" s="12" t="s">
        <v>293</v>
      </c>
    </row>
    <row r="40" spans="1:23" x14ac:dyDescent="0.25">
      <c r="A40" s="8">
        <v>39</v>
      </c>
      <c r="B40" s="9" t="s">
        <v>60</v>
      </c>
      <c r="C40" s="9" t="s">
        <v>16</v>
      </c>
      <c r="D40" s="9" t="s">
        <v>294</v>
      </c>
      <c r="E40" s="9" t="s">
        <v>262</v>
      </c>
      <c r="F40" s="9" t="s">
        <v>295</v>
      </c>
      <c r="G40" s="9" t="s">
        <v>17</v>
      </c>
      <c r="H40" s="9" t="s">
        <v>50</v>
      </c>
      <c r="I40" s="9" t="s">
        <v>247</v>
      </c>
      <c r="J40" s="9" t="b">
        <v>0</v>
      </c>
      <c r="K40" s="9" t="b">
        <v>1</v>
      </c>
      <c r="L40" s="9" t="s">
        <v>272</v>
      </c>
      <c r="M40" s="9" t="s">
        <v>296</v>
      </c>
      <c r="N40" s="9" t="s">
        <v>297</v>
      </c>
      <c r="O40" s="9" t="s">
        <v>298</v>
      </c>
      <c r="P40" s="9" t="s">
        <v>69</v>
      </c>
      <c r="Q40" s="9" t="s">
        <v>70</v>
      </c>
      <c r="R40" s="9" t="s">
        <v>71</v>
      </c>
      <c r="S40" s="9" t="s">
        <v>232</v>
      </c>
      <c r="T40" s="9" t="s">
        <v>83</v>
      </c>
      <c r="U40" s="9">
        <v>30.299204645878046</v>
      </c>
      <c r="V40" s="9" t="s">
        <v>94</v>
      </c>
      <c r="W40" s="12" t="s">
        <v>299</v>
      </c>
    </row>
    <row r="41" spans="1:23" x14ac:dyDescent="0.25">
      <c r="A41" s="8">
        <v>40</v>
      </c>
      <c r="B41" s="9" t="s">
        <v>60</v>
      </c>
      <c r="C41" s="9" t="s">
        <v>16</v>
      </c>
      <c r="D41" s="9" t="s">
        <v>300</v>
      </c>
      <c r="E41" s="9" t="s">
        <v>262</v>
      </c>
      <c r="F41" s="9" t="s">
        <v>301</v>
      </c>
      <c r="G41" s="9" t="s">
        <v>17</v>
      </c>
      <c r="H41" s="9" t="s">
        <v>50</v>
      </c>
      <c r="I41" s="9" t="s">
        <v>77</v>
      </c>
      <c r="J41" s="9" t="b">
        <v>0</v>
      </c>
      <c r="K41" s="9" t="b">
        <v>1</v>
      </c>
      <c r="L41" s="9" t="s">
        <v>272</v>
      </c>
      <c r="M41" s="9" t="s">
        <v>296</v>
      </c>
      <c r="N41" s="9" t="s">
        <v>302</v>
      </c>
      <c r="O41" s="9" t="s">
        <v>303</v>
      </c>
      <c r="P41" s="9" t="s">
        <v>69</v>
      </c>
      <c r="Q41" s="9" t="s">
        <v>70</v>
      </c>
      <c r="R41" s="9" t="s">
        <v>44</v>
      </c>
      <c r="S41" s="9" t="s">
        <v>82</v>
      </c>
      <c r="T41" s="9" t="s">
        <v>32</v>
      </c>
      <c r="U41" s="9">
        <v>27.458654210326976</v>
      </c>
      <c r="V41" s="9" t="s">
        <v>58</v>
      </c>
      <c r="W41" s="12" t="s">
        <v>304</v>
      </c>
    </row>
    <row r="42" spans="1:23" x14ac:dyDescent="0.25">
      <c r="A42" s="8">
        <v>41</v>
      </c>
      <c r="B42" s="9" t="s">
        <v>60</v>
      </c>
      <c r="C42" s="9" t="s">
        <v>18</v>
      </c>
      <c r="D42" s="9" t="s">
        <v>305</v>
      </c>
      <c r="E42" s="9" t="s">
        <v>262</v>
      </c>
      <c r="F42" s="9" t="s">
        <v>225</v>
      </c>
      <c r="G42" s="9" t="s">
        <v>0</v>
      </c>
      <c r="H42" s="9" t="s">
        <v>50</v>
      </c>
      <c r="I42" s="9" t="s">
        <v>219</v>
      </c>
      <c r="J42" s="9" t="b">
        <v>0</v>
      </c>
      <c r="K42" s="9" t="b">
        <v>1</v>
      </c>
      <c r="L42" s="9" t="s">
        <v>306</v>
      </c>
      <c r="M42" s="9" t="s">
        <v>289</v>
      </c>
      <c r="N42" s="9" t="s">
        <v>307</v>
      </c>
      <c r="O42" s="9" t="s">
        <v>308</v>
      </c>
      <c r="P42" s="9" t="s">
        <v>69</v>
      </c>
      <c r="Q42" s="9" t="s">
        <v>70</v>
      </c>
      <c r="R42" s="9" t="s">
        <v>92</v>
      </c>
      <c r="S42" s="9" t="s">
        <v>93</v>
      </c>
      <c r="T42" s="9" t="s">
        <v>72</v>
      </c>
      <c r="U42" s="9">
        <v>19.568236333796236</v>
      </c>
      <c r="V42" s="9" t="s">
        <v>27</v>
      </c>
      <c r="W42" s="12" t="s">
        <v>309</v>
      </c>
    </row>
    <row r="43" spans="1:23" x14ac:dyDescent="0.25">
      <c r="A43" s="8">
        <v>42</v>
      </c>
      <c r="B43" s="9" t="s">
        <v>60</v>
      </c>
      <c r="C43" s="9" t="s">
        <v>18</v>
      </c>
      <c r="D43" s="9" t="s">
        <v>310</v>
      </c>
      <c r="E43" s="9" t="s">
        <v>311</v>
      </c>
      <c r="F43" s="9" t="s">
        <v>312</v>
      </c>
      <c r="G43" s="9" t="s">
        <v>0</v>
      </c>
      <c r="H43" s="9" t="s">
        <v>50</v>
      </c>
      <c r="I43" s="9" t="s">
        <v>313</v>
      </c>
      <c r="J43" s="9" t="b">
        <v>0</v>
      </c>
      <c r="K43" s="9" t="b">
        <v>1</v>
      </c>
      <c r="L43" s="9" t="s">
        <v>314</v>
      </c>
      <c r="M43" s="9" t="s">
        <v>315</v>
      </c>
      <c r="N43" s="9" t="s">
        <v>316</v>
      </c>
      <c r="O43" s="9" t="s">
        <v>317</v>
      </c>
      <c r="P43" s="9" t="s">
        <v>69</v>
      </c>
      <c r="Q43" s="9" t="s">
        <v>26</v>
      </c>
      <c r="R43" s="9" t="s">
        <v>44</v>
      </c>
      <c r="S43" s="9" t="s">
        <v>31</v>
      </c>
      <c r="T43" s="9" t="s">
        <v>83</v>
      </c>
      <c r="U43" s="9">
        <v>21.222808276895229</v>
      </c>
      <c r="V43" s="9" t="s">
        <v>27</v>
      </c>
      <c r="W43" s="12" t="s">
        <v>318</v>
      </c>
    </row>
    <row r="44" spans="1:23" x14ac:dyDescent="0.25">
      <c r="A44" s="8">
        <v>43</v>
      </c>
      <c r="B44" s="9" t="s">
        <v>60</v>
      </c>
      <c r="C44" s="9" t="s">
        <v>18</v>
      </c>
      <c r="D44" s="9" t="s">
        <v>319</v>
      </c>
      <c r="E44" s="9" t="s">
        <v>320</v>
      </c>
      <c r="F44" s="9" t="s">
        <v>219</v>
      </c>
      <c r="G44" s="9" t="s">
        <v>0</v>
      </c>
      <c r="H44" s="9" t="s">
        <v>50</v>
      </c>
      <c r="I44" s="9" t="s">
        <v>51</v>
      </c>
      <c r="J44" s="9" t="b">
        <v>0</v>
      </c>
      <c r="K44" s="9" t="b">
        <v>1</v>
      </c>
      <c r="L44" s="9" t="s">
        <v>78</v>
      </c>
      <c r="M44" s="9" t="s">
        <v>189</v>
      </c>
      <c r="N44" s="9" t="s">
        <v>316</v>
      </c>
      <c r="O44" s="9" t="s">
        <v>321</v>
      </c>
      <c r="P44" s="9" t="s">
        <v>34</v>
      </c>
      <c r="Q44" s="9" t="s">
        <v>26</v>
      </c>
      <c r="R44" s="9" t="s">
        <v>57</v>
      </c>
      <c r="S44" s="9" t="s">
        <v>31</v>
      </c>
      <c r="T44" s="9" t="s">
        <v>32</v>
      </c>
      <c r="U44" s="9">
        <v>16.92003331945023</v>
      </c>
      <c r="V44" s="9" t="s">
        <v>28</v>
      </c>
      <c r="W44" s="12" t="s">
        <v>322</v>
      </c>
    </row>
    <row r="45" spans="1:23" x14ac:dyDescent="0.25">
      <c r="A45" s="8">
        <v>44</v>
      </c>
      <c r="B45" s="9" t="s">
        <v>60</v>
      </c>
      <c r="C45" s="9" t="s">
        <v>18</v>
      </c>
      <c r="D45" s="9" t="s">
        <v>323</v>
      </c>
      <c r="E45" s="9" t="s">
        <v>324</v>
      </c>
      <c r="F45" s="9" t="s">
        <v>219</v>
      </c>
      <c r="G45" s="9" t="s">
        <v>0</v>
      </c>
      <c r="H45" s="9" t="s">
        <v>50</v>
      </c>
      <c r="I45" s="9" t="s">
        <v>325</v>
      </c>
      <c r="J45" s="9" t="b">
        <v>1</v>
      </c>
      <c r="K45" s="9" t="b">
        <v>1</v>
      </c>
      <c r="L45" s="9" t="s">
        <v>78</v>
      </c>
      <c r="M45" s="9" t="s">
        <v>326</v>
      </c>
      <c r="N45" s="9" t="s">
        <v>327</v>
      </c>
      <c r="O45" s="9" t="s">
        <v>328</v>
      </c>
      <c r="P45" s="9" t="s">
        <v>56</v>
      </c>
      <c r="Q45" s="9" t="s">
        <v>26</v>
      </c>
      <c r="R45" s="9" t="s">
        <v>44</v>
      </c>
      <c r="S45" s="9" t="s">
        <v>31</v>
      </c>
      <c r="T45" s="9" t="s">
        <v>32</v>
      </c>
      <c r="U45" s="9">
        <v>25.076193048107715</v>
      </c>
      <c r="V45" s="9" t="s">
        <v>58</v>
      </c>
      <c r="W45" s="12" t="s">
        <v>329</v>
      </c>
    </row>
    <row r="46" spans="1:23" x14ac:dyDescent="0.25">
      <c r="A46" s="8">
        <v>45</v>
      </c>
      <c r="B46" s="9" t="s">
        <v>60</v>
      </c>
      <c r="C46" s="9" t="s">
        <v>18</v>
      </c>
      <c r="D46" s="9" t="s">
        <v>330</v>
      </c>
      <c r="E46" s="9" t="s">
        <v>324</v>
      </c>
      <c r="F46" s="9" t="s">
        <v>63</v>
      </c>
      <c r="G46" s="9" t="s">
        <v>0</v>
      </c>
      <c r="H46" s="9" t="s">
        <v>50</v>
      </c>
      <c r="I46" s="9" t="s">
        <v>331</v>
      </c>
      <c r="J46" s="9" t="b">
        <v>1</v>
      </c>
      <c r="K46" s="9" t="b">
        <v>1</v>
      </c>
      <c r="L46" s="9" t="s">
        <v>108</v>
      </c>
      <c r="M46" s="9" t="s">
        <v>332</v>
      </c>
      <c r="N46" s="9" t="s">
        <v>327</v>
      </c>
      <c r="O46" s="9" t="s">
        <v>328</v>
      </c>
      <c r="P46" s="9" t="s">
        <v>56</v>
      </c>
      <c r="Q46" s="9" t="s">
        <v>26</v>
      </c>
      <c r="R46" s="9" t="s">
        <v>44</v>
      </c>
      <c r="S46" s="9" t="s">
        <v>31</v>
      </c>
      <c r="T46" s="9" t="s">
        <v>32</v>
      </c>
      <c r="U46" s="9">
        <v>29.319856487018249</v>
      </c>
      <c r="V46" s="9" t="s">
        <v>58</v>
      </c>
      <c r="W46" s="12" t="s">
        <v>333</v>
      </c>
    </row>
    <row r="47" spans="1:23" x14ac:dyDescent="0.25">
      <c r="A47" s="8">
        <v>46</v>
      </c>
      <c r="B47" s="9" t="s">
        <v>15</v>
      </c>
      <c r="C47" s="9" t="s">
        <v>16</v>
      </c>
      <c r="D47" s="9" t="s">
        <v>334</v>
      </c>
      <c r="E47" s="9" t="s">
        <v>86</v>
      </c>
      <c r="F47" s="9" t="s">
        <v>63</v>
      </c>
      <c r="G47" s="9" t="s">
        <v>17</v>
      </c>
      <c r="H47" s="9" t="s">
        <v>50</v>
      </c>
      <c r="I47" s="9" t="s">
        <v>331</v>
      </c>
      <c r="J47" s="9" t="b">
        <v>1</v>
      </c>
      <c r="K47" s="9" t="b">
        <v>1</v>
      </c>
      <c r="L47" s="9" t="s">
        <v>108</v>
      </c>
      <c r="M47" s="9" t="s">
        <v>332</v>
      </c>
      <c r="N47" s="9" t="s">
        <v>335</v>
      </c>
      <c r="O47" s="9" t="s">
        <v>328</v>
      </c>
      <c r="P47" s="9" t="s">
        <v>56</v>
      </c>
      <c r="Q47" s="9" t="s">
        <v>26</v>
      </c>
      <c r="R47" s="9" t="s">
        <v>44</v>
      </c>
      <c r="S47" s="9" t="s">
        <v>82</v>
      </c>
      <c r="T47" s="9" t="s">
        <v>32</v>
      </c>
      <c r="U47" s="9">
        <v>25.990903183885639</v>
      </c>
      <c r="V47" s="9" t="s">
        <v>58</v>
      </c>
      <c r="W47" s="12" t="s">
        <v>336</v>
      </c>
    </row>
    <row r="48" spans="1:23" x14ac:dyDescent="0.25">
      <c r="A48" s="8">
        <v>47</v>
      </c>
      <c r="B48" s="9" t="s">
        <v>15</v>
      </c>
      <c r="C48" s="9" t="s">
        <v>16</v>
      </c>
      <c r="D48" s="9" t="s">
        <v>337</v>
      </c>
      <c r="E48" s="9" t="s">
        <v>86</v>
      </c>
      <c r="F48" s="9" t="s">
        <v>338</v>
      </c>
      <c r="G48" s="9" t="s">
        <v>17</v>
      </c>
      <c r="H48" s="9" t="s">
        <v>0</v>
      </c>
      <c r="I48" s="9" t="s">
        <v>144</v>
      </c>
      <c r="J48" s="9" t="b">
        <v>0</v>
      </c>
      <c r="K48" s="9" t="b">
        <v>1</v>
      </c>
      <c r="L48" s="9" t="s">
        <v>108</v>
      </c>
      <c r="M48" s="9" t="s">
        <v>339</v>
      </c>
      <c r="N48" s="9" t="s">
        <v>335</v>
      </c>
      <c r="O48" s="9" t="s">
        <v>226</v>
      </c>
      <c r="P48" s="9" t="s">
        <v>69</v>
      </c>
      <c r="Q48" s="9" t="s">
        <v>70</v>
      </c>
      <c r="R48" s="9" t="s">
        <v>71</v>
      </c>
      <c r="S48" s="9" t="s">
        <v>82</v>
      </c>
      <c r="T48" s="9" t="s">
        <v>83</v>
      </c>
      <c r="U48" s="9">
        <v>29.410758865975854</v>
      </c>
      <c r="V48" s="9" t="s">
        <v>58</v>
      </c>
      <c r="W48" s="12" t="s">
        <v>340</v>
      </c>
    </row>
    <row r="49" spans="1:23" x14ac:dyDescent="0.25">
      <c r="A49" s="8">
        <v>48</v>
      </c>
      <c r="B49" s="9" t="s">
        <v>60</v>
      </c>
      <c r="C49" s="9" t="s">
        <v>18</v>
      </c>
      <c r="D49" s="9" t="s">
        <v>341</v>
      </c>
      <c r="E49" s="9" t="s">
        <v>342</v>
      </c>
      <c r="F49" s="9" t="s">
        <v>49</v>
      </c>
      <c r="G49" s="9" t="s">
        <v>50</v>
      </c>
      <c r="H49" s="9" t="s">
        <v>50</v>
      </c>
      <c r="I49" s="9" t="s">
        <v>235</v>
      </c>
      <c r="J49" s="9" t="b">
        <v>0</v>
      </c>
      <c r="K49" s="9" t="b">
        <v>1</v>
      </c>
      <c r="L49" s="9" t="s">
        <v>151</v>
      </c>
      <c r="M49" s="9" t="s">
        <v>339</v>
      </c>
      <c r="N49" s="9" t="s">
        <v>343</v>
      </c>
      <c r="O49" s="9" t="s">
        <v>344</v>
      </c>
      <c r="P49" s="9" t="s">
        <v>69</v>
      </c>
      <c r="Q49" s="9" t="s">
        <v>26</v>
      </c>
      <c r="R49" s="9" t="s">
        <v>71</v>
      </c>
      <c r="S49" s="9" t="s">
        <v>31</v>
      </c>
      <c r="T49" s="9" t="s">
        <v>83</v>
      </c>
      <c r="U49" s="9">
        <v>21.929223431375238</v>
      </c>
      <c r="V49" s="9" t="s">
        <v>27</v>
      </c>
      <c r="W49" s="12" t="s">
        <v>345</v>
      </c>
    </row>
    <row r="50" spans="1:23" x14ac:dyDescent="0.25">
      <c r="A50" s="8">
        <v>49</v>
      </c>
      <c r="B50" s="9" t="s">
        <v>60</v>
      </c>
      <c r="C50" s="9" t="s">
        <v>16</v>
      </c>
      <c r="D50" s="9" t="s">
        <v>346</v>
      </c>
      <c r="E50" s="9" t="s">
        <v>342</v>
      </c>
      <c r="F50" s="9" t="s">
        <v>301</v>
      </c>
      <c r="G50" s="9" t="s">
        <v>17</v>
      </c>
      <c r="H50" s="9" t="s">
        <v>50</v>
      </c>
      <c r="I50" s="9" t="s">
        <v>77</v>
      </c>
      <c r="J50" s="9" t="b">
        <v>0</v>
      </c>
      <c r="K50" s="9" t="b">
        <v>1</v>
      </c>
      <c r="L50" s="9" t="s">
        <v>347</v>
      </c>
      <c r="M50" s="9" t="s">
        <v>101</v>
      </c>
      <c r="N50" s="9" t="s">
        <v>343</v>
      </c>
      <c r="O50" s="9" t="s">
        <v>133</v>
      </c>
      <c r="P50" s="9" t="s">
        <v>69</v>
      </c>
      <c r="Q50" s="9" t="s">
        <v>70</v>
      </c>
      <c r="R50" s="9" t="s">
        <v>71</v>
      </c>
      <c r="S50" s="9" t="s">
        <v>348</v>
      </c>
      <c r="T50" s="9" t="s">
        <v>72</v>
      </c>
      <c r="U50" s="9">
        <v>23.848030481620569</v>
      </c>
      <c r="V50" s="9" t="s">
        <v>27</v>
      </c>
      <c r="W50" s="12" t="s">
        <v>349</v>
      </c>
    </row>
    <row r="51" spans="1:23" x14ac:dyDescent="0.25">
      <c r="A51" s="8">
        <v>50</v>
      </c>
      <c r="B51" s="9" t="s">
        <v>15</v>
      </c>
      <c r="C51" s="9" t="s">
        <v>18</v>
      </c>
      <c r="D51" s="9" t="s">
        <v>350</v>
      </c>
      <c r="E51" s="9" t="s">
        <v>204</v>
      </c>
      <c r="F51" s="9" t="s">
        <v>301</v>
      </c>
      <c r="G51" s="9" t="s">
        <v>50</v>
      </c>
      <c r="H51" s="9" t="s">
        <v>50</v>
      </c>
      <c r="I51" s="9" t="s">
        <v>351</v>
      </c>
      <c r="J51" s="9" t="b">
        <v>0</v>
      </c>
      <c r="K51" s="9" t="b">
        <v>1</v>
      </c>
      <c r="L51" s="9" t="s">
        <v>198</v>
      </c>
      <c r="M51" s="9" t="s">
        <v>124</v>
      </c>
      <c r="N51" s="9" t="s">
        <v>343</v>
      </c>
      <c r="O51" s="9" t="s">
        <v>133</v>
      </c>
      <c r="P51" s="9" t="s">
        <v>34</v>
      </c>
      <c r="Q51" s="9" t="s">
        <v>26</v>
      </c>
      <c r="R51" s="9" t="s">
        <v>57</v>
      </c>
      <c r="S51" s="9" t="s">
        <v>31</v>
      </c>
      <c r="T51" s="9" t="s">
        <v>83</v>
      </c>
      <c r="U51" s="9">
        <v>31.1950948402596</v>
      </c>
      <c r="V51" s="9" t="s">
        <v>94</v>
      </c>
      <c r="W51" s="12" t="s">
        <v>352</v>
      </c>
    </row>
    <row r="52" spans="1:23" x14ac:dyDescent="0.25">
      <c r="A52" s="8">
        <v>51</v>
      </c>
      <c r="B52" s="9" t="s">
        <v>15</v>
      </c>
      <c r="C52" s="9" t="s">
        <v>18</v>
      </c>
      <c r="D52" s="9" t="s">
        <v>353</v>
      </c>
      <c r="E52" s="9" t="s">
        <v>354</v>
      </c>
      <c r="F52" s="9" t="s">
        <v>64</v>
      </c>
      <c r="G52" s="9" t="s">
        <v>0</v>
      </c>
      <c r="H52" s="9" t="s">
        <v>50</v>
      </c>
      <c r="I52" s="9" t="s">
        <v>64</v>
      </c>
      <c r="J52" s="9" t="b">
        <v>0</v>
      </c>
      <c r="K52" s="9" t="b">
        <v>1</v>
      </c>
      <c r="L52" s="9" t="s">
        <v>65</v>
      </c>
      <c r="M52" s="9" t="s">
        <v>289</v>
      </c>
      <c r="N52" s="9" t="s">
        <v>222</v>
      </c>
      <c r="O52" s="9" t="s">
        <v>355</v>
      </c>
      <c r="P52" s="9" t="s">
        <v>34</v>
      </c>
      <c r="Q52" s="9" t="s">
        <v>26</v>
      </c>
      <c r="R52" s="9" t="s">
        <v>71</v>
      </c>
      <c r="S52" s="9" t="s">
        <v>31</v>
      </c>
      <c r="T52" s="9" t="s">
        <v>32</v>
      </c>
      <c r="U52" s="9">
        <v>13.888888888888889</v>
      </c>
      <c r="V52" s="9" t="s">
        <v>134</v>
      </c>
      <c r="W52" s="12" t="s">
        <v>356</v>
      </c>
    </row>
    <row r="53" spans="1:23" x14ac:dyDescent="0.25">
      <c r="A53" s="8">
        <v>52</v>
      </c>
      <c r="B53" s="9" t="s">
        <v>15</v>
      </c>
      <c r="C53" s="9" t="s">
        <v>18</v>
      </c>
      <c r="D53" s="9" t="s">
        <v>357</v>
      </c>
      <c r="E53" s="9" t="s">
        <v>358</v>
      </c>
      <c r="F53" s="9" t="s">
        <v>359</v>
      </c>
      <c r="G53" s="9" t="s">
        <v>0</v>
      </c>
      <c r="H53" s="9" t="s">
        <v>0</v>
      </c>
      <c r="I53" s="9" t="s">
        <v>360</v>
      </c>
      <c r="J53" s="9" t="b">
        <v>0</v>
      </c>
      <c r="K53" s="9" t="b">
        <v>1</v>
      </c>
      <c r="L53" s="9" t="s">
        <v>65</v>
      </c>
      <c r="M53" s="9" t="s">
        <v>289</v>
      </c>
      <c r="N53" s="9" t="s">
        <v>361</v>
      </c>
      <c r="O53" s="9" t="s">
        <v>362</v>
      </c>
      <c r="P53" s="9" t="s">
        <v>69</v>
      </c>
      <c r="Q53" s="9" t="s">
        <v>70</v>
      </c>
      <c r="R53" s="9" t="s">
        <v>92</v>
      </c>
      <c r="S53" s="9" t="s">
        <v>31</v>
      </c>
      <c r="T53" s="9" t="s">
        <v>32</v>
      </c>
      <c r="U53" s="9">
        <v>19.976218787158146</v>
      </c>
      <c r="V53" s="9" t="s">
        <v>27</v>
      </c>
      <c r="W53" s="12" t="s">
        <v>363</v>
      </c>
    </row>
    <row r="54" spans="1:23" x14ac:dyDescent="0.25">
      <c r="A54" s="8">
        <v>53</v>
      </c>
      <c r="B54" s="9" t="s">
        <v>15</v>
      </c>
      <c r="C54" s="9" t="s">
        <v>18</v>
      </c>
      <c r="D54" s="9" t="s">
        <v>364</v>
      </c>
      <c r="E54" s="9" t="s">
        <v>358</v>
      </c>
      <c r="F54" s="9" t="s">
        <v>312</v>
      </c>
      <c r="G54" s="9" t="s">
        <v>0</v>
      </c>
      <c r="H54" s="9" t="s">
        <v>50</v>
      </c>
      <c r="I54" s="9" t="s">
        <v>64</v>
      </c>
      <c r="J54" s="9" t="b">
        <v>0</v>
      </c>
      <c r="K54" s="9" t="b">
        <v>1</v>
      </c>
      <c r="L54" s="9" t="s">
        <v>65</v>
      </c>
      <c r="M54" s="9" t="s">
        <v>236</v>
      </c>
      <c r="N54" s="9" t="s">
        <v>361</v>
      </c>
      <c r="O54" s="9" t="s">
        <v>365</v>
      </c>
      <c r="P54" s="9" t="s">
        <v>69</v>
      </c>
      <c r="Q54" s="9" t="s">
        <v>70</v>
      </c>
      <c r="R54" s="9" t="s">
        <v>71</v>
      </c>
      <c r="S54" s="9" t="s">
        <v>31</v>
      </c>
      <c r="T54" s="9" t="s">
        <v>32</v>
      </c>
      <c r="U54" s="9">
        <v>32.342449464922709</v>
      </c>
      <c r="V54" s="9" t="s">
        <v>94</v>
      </c>
      <c r="W54" s="12" t="s">
        <v>366</v>
      </c>
    </row>
    <row r="55" spans="1:23" x14ac:dyDescent="0.25">
      <c r="A55" s="8">
        <v>54</v>
      </c>
      <c r="B55" s="9" t="s">
        <v>60</v>
      </c>
      <c r="C55" s="9" t="s">
        <v>16</v>
      </c>
      <c r="D55" s="9" t="s">
        <v>367</v>
      </c>
      <c r="E55" s="9" t="s">
        <v>155</v>
      </c>
      <c r="F55" s="9" t="s">
        <v>368</v>
      </c>
      <c r="G55" s="9" t="s">
        <v>17</v>
      </c>
      <c r="H55" s="9" t="s">
        <v>50</v>
      </c>
      <c r="I55" s="9" t="s">
        <v>77</v>
      </c>
      <c r="J55" s="9" t="b">
        <v>0</v>
      </c>
      <c r="K55" s="9" t="b">
        <v>1</v>
      </c>
      <c r="L55" s="9" t="s">
        <v>369</v>
      </c>
      <c r="M55" s="9" t="s">
        <v>236</v>
      </c>
      <c r="N55" s="9" t="s">
        <v>370</v>
      </c>
      <c r="O55" s="9" t="s">
        <v>327</v>
      </c>
      <c r="P55" s="9" t="s">
        <v>34</v>
      </c>
      <c r="Q55" s="9" t="s">
        <v>26</v>
      </c>
      <c r="R55" s="9" t="s">
        <v>57</v>
      </c>
      <c r="S55" s="9" t="s">
        <v>31</v>
      </c>
      <c r="T55" s="9" t="s">
        <v>32</v>
      </c>
      <c r="U55" s="9">
        <v>35.154137371552189</v>
      </c>
      <c r="V55" s="9" t="s">
        <v>160</v>
      </c>
      <c r="W55" s="12" t="s">
        <v>371</v>
      </c>
    </row>
    <row r="56" spans="1:23" x14ac:dyDescent="0.25">
      <c r="A56" s="8">
        <v>55</v>
      </c>
      <c r="B56" s="9" t="s">
        <v>60</v>
      </c>
      <c r="C56" s="9" t="s">
        <v>16</v>
      </c>
      <c r="D56" s="9" t="s">
        <v>372</v>
      </c>
      <c r="E56" s="9" t="s">
        <v>373</v>
      </c>
      <c r="F56" s="9" t="s">
        <v>122</v>
      </c>
      <c r="G56" s="9" t="s">
        <v>17</v>
      </c>
      <c r="H56" s="9" t="s">
        <v>0</v>
      </c>
      <c r="I56" s="9" t="s">
        <v>351</v>
      </c>
      <c r="J56" s="9" t="b">
        <v>0</v>
      </c>
      <c r="K56" s="9" t="b">
        <v>1</v>
      </c>
      <c r="L56" s="9" t="s">
        <v>40</v>
      </c>
      <c r="M56" s="9" t="s">
        <v>53</v>
      </c>
      <c r="N56" s="9" t="s">
        <v>374</v>
      </c>
      <c r="O56" s="9" t="s">
        <v>139</v>
      </c>
      <c r="P56" s="9" t="s">
        <v>56</v>
      </c>
      <c r="Q56" s="9" t="s">
        <v>26</v>
      </c>
      <c r="R56" s="9" t="s">
        <v>57</v>
      </c>
      <c r="S56" s="9" t="s">
        <v>31</v>
      </c>
      <c r="T56" s="9" t="s">
        <v>83</v>
      </c>
      <c r="U56" s="9">
        <v>29.839409722222221</v>
      </c>
      <c r="V56" s="9" t="s">
        <v>58</v>
      </c>
      <c r="W56" s="12" t="s">
        <v>375</v>
      </c>
    </row>
    <row r="57" spans="1:23" x14ac:dyDescent="0.25">
      <c r="A57" s="8">
        <v>56</v>
      </c>
      <c r="B57" s="9" t="s">
        <v>15</v>
      </c>
      <c r="C57" s="9" t="s">
        <v>18</v>
      </c>
      <c r="D57" s="9" t="s">
        <v>376</v>
      </c>
      <c r="E57" s="9" t="s">
        <v>373</v>
      </c>
      <c r="F57" s="9" t="s">
        <v>255</v>
      </c>
      <c r="G57" s="9" t="s">
        <v>283</v>
      </c>
      <c r="H57" s="9" t="s">
        <v>50</v>
      </c>
      <c r="I57" s="9" t="s">
        <v>187</v>
      </c>
      <c r="J57" s="9" t="b">
        <v>0</v>
      </c>
      <c r="K57" s="9" t="b">
        <v>1</v>
      </c>
      <c r="L57" s="9" t="s">
        <v>52</v>
      </c>
      <c r="M57" s="9" t="s">
        <v>277</v>
      </c>
      <c r="N57" s="9" t="s">
        <v>377</v>
      </c>
      <c r="O57" s="9" t="s">
        <v>378</v>
      </c>
      <c r="P57" s="9" t="s">
        <v>69</v>
      </c>
      <c r="Q57" s="9" t="s">
        <v>70</v>
      </c>
      <c r="R57" s="9" t="s">
        <v>92</v>
      </c>
      <c r="S57" s="9" t="s">
        <v>31</v>
      </c>
      <c r="T57" s="9" t="s">
        <v>32</v>
      </c>
      <c r="U57" s="9">
        <v>24.142795138888889</v>
      </c>
      <c r="V57" s="9" t="s">
        <v>27</v>
      </c>
      <c r="W57" s="12" t="s">
        <v>379</v>
      </c>
    </row>
    <row r="58" spans="1:23" x14ac:dyDescent="0.25">
      <c r="A58" s="8">
        <v>57</v>
      </c>
      <c r="B58" s="9" t="s">
        <v>60</v>
      </c>
      <c r="C58" s="9" t="s">
        <v>16</v>
      </c>
      <c r="D58" s="9" t="s">
        <v>380</v>
      </c>
      <c r="E58" s="9" t="s">
        <v>180</v>
      </c>
      <c r="F58" s="9" t="s">
        <v>76</v>
      </c>
      <c r="G58" s="9" t="s">
        <v>17</v>
      </c>
      <c r="H58" s="9" t="s">
        <v>50</v>
      </c>
      <c r="I58" s="9" t="s">
        <v>187</v>
      </c>
      <c r="J58" s="9" t="b">
        <v>0</v>
      </c>
      <c r="K58" s="9" t="b">
        <v>1</v>
      </c>
      <c r="L58" s="9" t="s">
        <v>52</v>
      </c>
      <c r="M58" s="9" t="s">
        <v>277</v>
      </c>
      <c r="N58" s="9" t="s">
        <v>381</v>
      </c>
      <c r="O58" s="9" t="s">
        <v>382</v>
      </c>
      <c r="P58" s="9" t="s">
        <v>69</v>
      </c>
      <c r="Q58" s="9" t="s">
        <v>70</v>
      </c>
      <c r="R58" s="9" t="s">
        <v>92</v>
      </c>
      <c r="S58" s="9" t="s">
        <v>31</v>
      </c>
      <c r="T58" s="9" t="s">
        <v>32</v>
      </c>
      <c r="U58" s="9">
        <v>35.436671239140374</v>
      </c>
      <c r="V58" s="9" t="s">
        <v>160</v>
      </c>
      <c r="W58" s="12" t="s">
        <v>383</v>
      </c>
    </row>
    <row r="59" spans="1:23" x14ac:dyDescent="0.25">
      <c r="A59" s="8">
        <v>58</v>
      </c>
      <c r="B59" s="9" t="s">
        <v>60</v>
      </c>
      <c r="C59" s="9" t="s">
        <v>16</v>
      </c>
      <c r="D59" s="9" t="s">
        <v>384</v>
      </c>
      <c r="E59" s="9" t="s">
        <v>180</v>
      </c>
      <c r="F59" s="9" t="s">
        <v>76</v>
      </c>
      <c r="G59" s="9" t="s">
        <v>17</v>
      </c>
      <c r="H59" s="9" t="s">
        <v>50</v>
      </c>
      <c r="I59" s="9" t="s">
        <v>187</v>
      </c>
      <c r="J59" s="9" t="b">
        <v>0</v>
      </c>
      <c r="K59" s="9" t="b">
        <v>1</v>
      </c>
      <c r="L59" s="9" t="s">
        <v>52</v>
      </c>
      <c r="M59" s="9" t="s">
        <v>385</v>
      </c>
      <c r="N59" s="9" t="s">
        <v>386</v>
      </c>
      <c r="O59" s="9" t="s">
        <v>387</v>
      </c>
      <c r="P59" s="9" t="s">
        <v>69</v>
      </c>
      <c r="Q59" s="9" t="s">
        <v>70</v>
      </c>
      <c r="R59" s="9" t="s">
        <v>92</v>
      </c>
      <c r="S59" s="9" t="s">
        <v>93</v>
      </c>
      <c r="T59" s="9" t="s">
        <v>32</v>
      </c>
      <c r="U59" s="9">
        <v>35.436671239140374</v>
      </c>
      <c r="V59" s="9" t="s">
        <v>160</v>
      </c>
      <c r="W59" s="12" t="s">
        <v>388</v>
      </c>
    </row>
    <row r="60" spans="1:23" x14ac:dyDescent="0.25">
      <c r="A60" s="8">
        <v>59</v>
      </c>
      <c r="B60" s="9" t="s">
        <v>15</v>
      </c>
      <c r="C60" s="9" t="s">
        <v>16</v>
      </c>
      <c r="D60" s="9" t="s">
        <v>389</v>
      </c>
      <c r="E60" s="9" t="s">
        <v>180</v>
      </c>
      <c r="F60" s="9" t="s">
        <v>219</v>
      </c>
      <c r="G60" s="9" t="s">
        <v>17</v>
      </c>
      <c r="H60" s="9" t="s">
        <v>50</v>
      </c>
      <c r="I60" s="9" t="s">
        <v>77</v>
      </c>
      <c r="J60" s="9" t="b">
        <v>0</v>
      </c>
      <c r="K60" s="9" t="b">
        <v>1</v>
      </c>
      <c r="L60" s="9" t="s">
        <v>52</v>
      </c>
      <c r="M60" s="9" t="s">
        <v>385</v>
      </c>
      <c r="N60" s="9" t="s">
        <v>390</v>
      </c>
      <c r="O60" s="9" t="s">
        <v>118</v>
      </c>
      <c r="P60" s="9" t="s">
        <v>69</v>
      </c>
      <c r="Q60" s="9" t="s">
        <v>70</v>
      </c>
      <c r="R60" s="9" t="s">
        <v>92</v>
      </c>
      <c r="S60" s="9" t="s">
        <v>93</v>
      </c>
      <c r="T60" s="9" t="s">
        <v>32</v>
      </c>
      <c r="U60" s="9">
        <v>24.767565919829295</v>
      </c>
      <c r="V60" s="9" t="s">
        <v>27</v>
      </c>
      <c r="W60" s="12" t="s">
        <v>391</v>
      </c>
    </row>
    <row r="61" spans="1:23" x14ac:dyDescent="0.25">
      <c r="A61" s="8">
        <v>60</v>
      </c>
      <c r="B61" s="9" t="s">
        <v>60</v>
      </c>
      <c r="C61" s="9" t="s">
        <v>18</v>
      </c>
      <c r="D61" s="9" t="s">
        <v>389</v>
      </c>
      <c r="E61" s="9" t="s">
        <v>180</v>
      </c>
      <c r="F61" s="9" t="s">
        <v>219</v>
      </c>
      <c r="G61" s="9" t="s">
        <v>50</v>
      </c>
      <c r="H61" s="9" t="s">
        <v>50</v>
      </c>
      <c r="I61" s="9" t="s">
        <v>77</v>
      </c>
      <c r="J61" s="9" t="b">
        <v>0</v>
      </c>
      <c r="K61" s="9" t="b">
        <v>1</v>
      </c>
      <c r="L61" s="9" t="s">
        <v>52</v>
      </c>
      <c r="M61" s="9" t="s">
        <v>385</v>
      </c>
      <c r="N61" s="9" t="s">
        <v>390</v>
      </c>
      <c r="O61" s="9" t="s">
        <v>118</v>
      </c>
      <c r="P61" s="9" t="s">
        <v>69</v>
      </c>
      <c r="Q61" s="9" t="s">
        <v>70</v>
      </c>
      <c r="R61" s="9" t="s">
        <v>92</v>
      </c>
      <c r="S61" s="9" t="s">
        <v>93</v>
      </c>
      <c r="T61" s="9" t="s">
        <v>32</v>
      </c>
      <c r="U61" s="9">
        <v>24.767565919829295</v>
      </c>
      <c r="V61" s="9" t="s">
        <v>27</v>
      </c>
      <c r="W61" s="12" t="s">
        <v>391</v>
      </c>
    </row>
    <row r="62" spans="1:23" x14ac:dyDescent="0.25">
      <c r="A62" s="8">
        <v>61</v>
      </c>
      <c r="B62" s="9" t="s">
        <v>15</v>
      </c>
      <c r="C62" s="9" t="s">
        <v>16</v>
      </c>
      <c r="D62" s="9" t="s">
        <v>392</v>
      </c>
      <c r="E62" s="9" t="s">
        <v>62</v>
      </c>
      <c r="F62" s="9" t="s">
        <v>393</v>
      </c>
      <c r="G62" s="9" t="s">
        <v>17</v>
      </c>
      <c r="H62" s="9" t="s">
        <v>50</v>
      </c>
      <c r="I62" s="9" t="s">
        <v>77</v>
      </c>
      <c r="J62" s="9" t="b">
        <v>0</v>
      </c>
      <c r="K62" s="9" t="b">
        <v>1</v>
      </c>
      <c r="L62" s="9" t="s">
        <v>145</v>
      </c>
      <c r="M62" s="9" t="s">
        <v>236</v>
      </c>
      <c r="N62" s="9" t="s">
        <v>394</v>
      </c>
      <c r="O62" s="9" t="s">
        <v>67</v>
      </c>
      <c r="P62" s="9" t="s">
        <v>56</v>
      </c>
      <c r="Q62" s="9" t="s">
        <v>26</v>
      </c>
      <c r="R62" s="9" t="s">
        <v>44</v>
      </c>
      <c r="S62" s="9" t="s">
        <v>31</v>
      </c>
      <c r="T62" s="9" t="s">
        <v>32</v>
      </c>
      <c r="U62" s="9">
        <v>20.303697560696616</v>
      </c>
      <c r="V62" s="9" t="s">
        <v>27</v>
      </c>
      <c r="W62" s="12" t="s">
        <v>395</v>
      </c>
    </row>
    <row r="63" spans="1:23" x14ac:dyDescent="0.25">
      <c r="A63" s="8">
        <v>62</v>
      </c>
      <c r="B63" s="9" t="s">
        <v>15</v>
      </c>
      <c r="C63" s="9" t="s">
        <v>16</v>
      </c>
      <c r="D63" s="9" t="s">
        <v>396</v>
      </c>
      <c r="E63" s="9" t="s">
        <v>62</v>
      </c>
      <c r="F63" s="9" t="s">
        <v>107</v>
      </c>
      <c r="G63" s="9" t="s">
        <v>17</v>
      </c>
      <c r="H63" s="9" t="s">
        <v>0</v>
      </c>
      <c r="I63" s="9" t="s">
        <v>64</v>
      </c>
      <c r="J63" s="9" t="b">
        <v>0</v>
      </c>
      <c r="K63" s="9" t="b">
        <v>1</v>
      </c>
      <c r="L63" s="9" t="s">
        <v>145</v>
      </c>
      <c r="M63" s="9" t="s">
        <v>236</v>
      </c>
      <c r="N63" s="9" t="s">
        <v>394</v>
      </c>
      <c r="O63" s="9" t="s">
        <v>67</v>
      </c>
      <c r="P63" s="9" t="s">
        <v>56</v>
      </c>
      <c r="Q63" s="9" t="s">
        <v>26</v>
      </c>
      <c r="R63" s="9" t="s">
        <v>44</v>
      </c>
      <c r="S63" s="9" t="s">
        <v>31</v>
      </c>
      <c r="T63" s="9" t="s">
        <v>32</v>
      </c>
      <c r="U63" s="9">
        <v>26.023048986244959</v>
      </c>
      <c r="V63" s="9" t="s">
        <v>58</v>
      </c>
      <c r="W63" s="12" t="s">
        <v>397</v>
      </c>
    </row>
    <row r="64" spans="1:23" x14ac:dyDescent="0.25">
      <c r="A64" s="8">
        <v>63</v>
      </c>
      <c r="B64" s="9" t="s">
        <v>15</v>
      </c>
      <c r="C64" s="9" t="s">
        <v>16</v>
      </c>
      <c r="D64" s="9" t="s">
        <v>398</v>
      </c>
      <c r="E64" s="9" t="s">
        <v>62</v>
      </c>
      <c r="F64" s="9" t="s">
        <v>107</v>
      </c>
      <c r="G64" s="9" t="s">
        <v>17</v>
      </c>
      <c r="H64" s="9" t="s">
        <v>0</v>
      </c>
      <c r="I64" s="9" t="s">
        <v>64</v>
      </c>
      <c r="J64" s="9" t="b">
        <v>0</v>
      </c>
      <c r="K64" s="9" t="b">
        <v>1</v>
      </c>
      <c r="L64" s="9" t="s">
        <v>145</v>
      </c>
      <c r="M64" s="9" t="s">
        <v>236</v>
      </c>
      <c r="N64" s="9" t="s">
        <v>394</v>
      </c>
      <c r="O64" s="9" t="s">
        <v>67</v>
      </c>
      <c r="P64" s="9" t="s">
        <v>56</v>
      </c>
      <c r="Q64" s="9" t="s">
        <v>26</v>
      </c>
      <c r="R64" s="9" t="s">
        <v>44</v>
      </c>
      <c r="S64" s="9" t="s">
        <v>31</v>
      </c>
      <c r="T64" s="9" t="s">
        <v>83</v>
      </c>
      <c r="U64" s="9">
        <v>26.023048986244959</v>
      </c>
      <c r="V64" s="9" t="s">
        <v>58</v>
      </c>
      <c r="W64" s="12" t="s">
        <v>399</v>
      </c>
    </row>
    <row r="65" spans="1:23" x14ac:dyDescent="0.25">
      <c r="A65" s="8">
        <v>64</v>
      </c>
      <c r="B65" s="9" t="s">
        <v>15</v>
      </c>
      <c r="C65" s="9" t="s">
        <v>16</v>
      </c>
      <c r="D65" s="9" t="s">
        <v>398</v>
      </c>
      <c r="E65" s="9" t="s">
        <v>62</v>
      </c>
      <c r="F65" s="9" t="s">
        <v>107</v>
      </c>
      <c r="G65" s="9" t="s">
        <v>17</v>
      </c>
      <c r="H65" s="9" t="s">
        <v>0</v>
      </c>
      <c r="I65" s="9" t="s">
        <v>64</v>
      </c>
      <c r="J65" s="9" t="b">
        <v>0</v>
      </c>
      <c r="K65" s="9" t="b">
        <v>1</v>
      </c>
      <c r="L65" s="9" t="s">
        <v>400</v>
      </c>
      <c r="M65" s="9" t="s">
        <v>289</v>
      </c>
      <c r="N65" s="9" t="s">
        <v>394</v>
      </c>
      <c r="O65" s="9" t="s">
        <v>67</v>
      </c>
      <c r="P65" s="9" t="s">
        <v>56</v>
      </c>
      <c r="Q65" s="9" t="s">
        <v>26</v>
      </c>
      <c r="R65" s="9" t="s">
        <v>44</v>
      </c>
      <c r="S65" s="9" t="s">
        <v>31</v>
      </c>
      <c r="T65" s="9" t="s">
        <v>83</v>
      </c>
      <c r="U65" s="9">
        <v>26.023048986244959</v>
      </c>
      <c r="V65" s="9" t="s">
        <v>58</v>
      </c>
      <c r="W65" s="12" t="s">
        <v>399</v>
      </c>
    </row>
    <row r="66" spans="1:23" x14ac:dyDescent="0.25">
      <c r="A66" s="8">
        <v>65</v>
      </c>
      <c r="B66" s="9" t="s">
        <v>15</v>
      </c>
      <c r="C66" s="9" t="s">
        <v>18</v>
      </c>
      <c r="D66" s="9" t="s">
        <v>398</v>
      </c>
      <c r="E66" s="9" t="s">
        <v>62</v>
      </c>
      <c r="F66" s="9" t="s">
        <v>107</v>
      </c>
      <c r="G66" s="9" t="s">
        <v>0</v>
      </c>
      <c r="H66" s="9" t="s">
        <v>0</v>
      </c>
      <c r="I66" s="9" t="s">
        <v>64</v>
      </c>
      <c r="J66" s="9" t="b">
        <v>0</v>
      </c>
      <c r="K66" s="9" t="b">
        <v>1</v>
      </c>
      <c r="L66" s="9" t="s">
        <v>400</v>
      </c>
      <c r="M66" s="9" t="s">
        <v>289</v>
      </c>
      <c r="N66" s="9" t="s">
        <v>394</v>
      </c>
      <c r="O66" s="9" t="s">
        <v>67</v>
      </c>
      <c r="P66" s="9" t="s">
        <v>56</v>
      </c>
      <c r="Q66" s="9" t="s">
        <v>26</v>
      </c>
      <c r="R66" s="9" t="s">
        <v>44</v>
      </c>
      <c r="S66" s="9" t="s">
        <v>31</v>
      </c>
      <c r="T66" s="9" t="s">
        <v>72</v>
      </c>
      <c r="U66" s="9">
        <v>26.023048986244959</v>
      </c>
      <c r="V66" s="9" t="s">
        <v>58</v>
      </c>
      <c r="W66" s="12" t="s">
        <v>399</v>
      </c>
    </row>
    <row r="67" spans="1:23" x14ac:dyDescent="0.25">
      <c r="A67" s="8">
        <v>66</v>
      </c>
      <c r="B67" s="9" t="s">
        <v>15</v>
      </c>
      <c r="C67" s="9" t="s">
        <v>18</v>
      </c>
      <c r="D67" s="9" t="s">
        <v>401</v>
      </c>
      <c r="E67" s="9" t="s">
        <v>62</v>
      </c>
      <c r="F67" s="9" t="s">
        <v>107</v>
      </c>
      <c r="G67" s="9" t="s">
        <v>0</v>
      </c>
      <c r="H67" s="9" t="s">
        <v>0</v>
      </c>
      <c r="I67" s="9" t="s">
        <v>64</v>
      </c>
      <c r="J67" s="9" t="b">
        <v>0</v>
      </c>
      <c r="K67" s="9" t="b">
        <v>1</v>
      </c>
      <c r="L67" s="9" t="s">
        <v>400</v>
      </c>
      <c r="M67" s="9" t="s">
        <v>289</v>
      </c>
      <c r="N67" s="9" t="s">
        <v>394</v>
      </c>
      <c r="O67" s="9" t="s">
        <v>67</v>
      </c>
      <c r="P67" s="9" t="s">
        <v>56</v>
      </c>
      <c r="Q67" s="9" t="s">
        <v>70</v>
      </c>
      <c r="R67" s="9" t="s">
        <v>44</v>
      </c>
      <c r="S67" s="9" t="s">
        <v>348</v>
      </c>
      <c r="T67" s="9" t="s">
        <v>72</v>
      </c>
      <c r="U67" s="9">
        <v>26.023048986244959</v>
      </c>
      <c r="V67" s="9" t="s">
        <v>58</v>
      </c>
      <c r="W67" s="12" t="s">
        <v>402</v>
      </c>
    </row>
    <row r="68" spans="1:23" x14ac:dyDescent="0.25">
      <c r="A68" s="8">
        <v>67</v>
      </c>
      <c r="B68" s="9" t="s">
        <v>60</v>
      </c>
      <c r="C68" s="9" t="s">
        <v>18</v>
      </c>
      <c r="D68" s="9" t="s">
        <v>401</v>
      </c>
      <c r="E68" s="9" t="s">
        <v>62</v>
      </c>
      <c r="F68" s="9" t="s">
        <v>107</v>
      </c>
      <c r="G68" s="9" t="s">
        <v>0</v>
      </c>
      <c r="H68" s="9" t="s">
        <v>0</v>
      </c>
      <c r="I68" s="9" t="s">
        <v>64</v>
      </c>
      <c r="J68" s="9" t="b">
        <v>0</v>
      </c>
      <c r="K68" s="9" t="b">
        <v>1</v>
      </c>
      <c r="L68" s="9" t="s">
        <v>214</v>
      </c>
      <c r="M68" s="9" t="s">
        <v>315</v>
      </c>
      <c r="N68" s="9" t="s">
        <v>394</v>
      </c>
      <c r="O68" s="9" t="s">
        <v>67</v>
      </c>
      <c r="P68" s="9" t="s">
        <v>56</v>
      </c>
      <c r="Q68" s="9" t="s">
        <v>70</v>
      </c>
      <c r="R68" s="9" t="s">
        <v>44</v>
      </c>
      <c r="S68" s="9" t="s">
        <v>348</v>
      </c>
      <c r="T68" s="9" t="s">
        <v>72</v>
      </c>
      <c r="U68" s="9">
        <v>26.023048986244959</v>
      </c>
      <c r="V68" s="9" t="s">
        <v>58</v>
      </c>
      <c r="W68" s="12" t="s">
        <v>402</v>
      </c>
    </row>
    <row r="69" spans="1:23" x14ac:dyDescent="0.25">
      <c r="A69" s="8">
        <v>68</v>
      </c>
      <c r="B69" s="9" t="s">
        <v>60</v>
      </c>
      <c r="C69" s="9" t="s">
        <v>18</v>
      </c>
      <c r="D69" s="9" t="s">
        <v>401</v>
      </c>
      <c r="E69" s="9" t="s">
        <v>62</v>
      </c>
      <c r="F69" s="9" t="s">
        <v>107</v>
      </c>
      <c r="G69" s="9" t="s">
        <v>0</v>
      </c>
      <c r="H69" s="9" t="s">
        <v>0</v>
      </c>
      <c r="I69" s="9" t="s">
        <v>64</v>
      </c>
      <c r="J69" s="9" t="b">
        <v>0</v>
      </c>
      <c r="K69" s="9" t="b">
        <v>1</v>
      </c>
      <c r="L69" s="9" t="s">
        <v>214</v>
      </c>
      <c r="M69" s="9" t="s">
        <v>315</v>
      </c>
      <c r="N69" s="9" t="s">
        <v>394</v>
      </c>
      <c r="O69" s="9" t="s">
        <v>67</v>
      </c>
      <c r="P69" s="9" t="s">
        <v>56</v>
      </c>
      <c r="Q69" s="9" t="s">
        <v>70</v>
      </c>
      <c r="R69" s="9" t="s">
        <v>44</v>
      </c>
      <c r="S69" s="9" t="s">
        <v>348</v>
      </c>
      <c r="T69" s="9" t="s">
        <v>72</v>
      </c>
      <c r="U69" s="9">
        <v>26.023048986244959</v>
      </c>
      <c r="V69" s="9" t="s">
        <v>58</v>
      </c>
      <c r="W69" s="12" t="s">
        <v>402</v>
      </c>
    </row>
    <row r="70" spans="1:23" x14ac:dyDescent="0.25">
      <c r="A70" s="8">
        <v>69</v>
      </c>
      <c r="B70" s="9" t="s">
        <v>60</v>
      </c>
      <c r="C70" s="9" t="s">
        <v>18</v>
      </c>
      <c r="D70" s="9" t="s">
        <v>401</v>
      </c>
      <c r="E70" s="9" t="s">
        <v>62</v>
      </c>
      <c r="F70" s="9" t="s">
        <v>107</v>
      </c>
      <c r="G70" s="9" t="s">
        <v>0</v>
      </c>
      <c r="H70" s="9" t="s">
        <v>50</v>
      </c>
      <c r="I70" s="9" t="s">
        <v>64</v>
      </c>
      <c r="J70" s="9" t="b">
        <v>0</v>
      </c>
      <c r="K70" s="9" t="b">
        <v>1</v>
      </c>
      <c r="L70" s="9" t="s">
        <v>214</v>
      </c>
      <c r="M70" s="9" t="s">
        <v>315</v>
      </c>
      <c r="N70" s="9" t="s">
        <v>403</v>
      </c>
      <c r="O70" s="9" t="s">
        <v>90</v>
      </c>
      <c r="P70" s="9" t="s">
        <v>56</v>
      </c>
      <c r="Q70" s="9" t="s">
        <v>70</v>
      </c>
      <c r="R70" s="9" t="s">
        <v>92</v>
      </c>
      <c r="S70" s="9" t="s">
        <v>93</v>
      </c>
      <c r="T70" s="9" t="s">
        <v>72</v>
      </c>
      <c r="U70" s="9">
        <v>26.023048986244959</v>
      </c>
      <c r="V70" s="9" t="s">
        <v>58</v>
      </c>
      <c r="W70" s="12" t="s">
        <v>404</v>
      </c>
    </row>
    <row r="71" spans="1:23" x14ac:dyDescent="0.25">
      <c r="A71" s="8">
        <v>70</v>
      </c>
      <c r="B71" s="9" t="s">
        <v>60</v>
      </c>
      <c r="C71" s="9" t="s">
        <v>18</v>
      </c>
      <c r="D71" s="9" t="s">
        <v>405</v>
      </c>
      <c r="E71" s="9" t="s">
        <v>62</v>
      </c>
      <c r="F71" s="9" t="s">
        <v>406</v>
      </c>
      <c r="G71" s="9" t="s">
        <v>0</v>
      </c>
      <c r="H71" s="9" t="s">
        <v>50</v>
      </c>
      <c r="I71" s="9" t="s">
        <v>64</v>
      </c>
      <c r="J71" s="9" t="b">
        <v>0</v>
      </c>
      <c r="K71" s="9" t="b">
        <v>1</v>
      </c>
      <c r="L71" s="9" t="s">
        <v>214</v>
      </c>
      <c r="M71" s="9" t="s">
        <v>315</v>
      </c>
      <c r="N71" s="9" t="s">
        <v>403</v>
      </c>
      <c r="O71" s="9" t="s">
        <v>90</v>
      </c>
      <c r="P71" s="9" t="s">
        <v>56</v>
      </c>
      <c r="Q71" s="9" t="s">
        <v>70</v>
      </c>
      <c r="R71" s="9" t="s">
        <v>92</v>
      </c>
      <c r="S71" s="9" t="s">
        <v>348</v>
      </c>
      <c r="T71" s="9" t="s">
        <v>72</v>
      </c>
      <c r="U71" s="9">
        <v>17.444021847922446</v>
      </c>
      <c r="V71" s="9" t="s">
        <v>28</v>
      </c>
      <c r="W71" s="12" t="s">
        <v>407</v>
      </c>
    </row>
    <row r="72" spans="1:23" x14ac:dyDescent="0.25">
      <c r="A72" s="8">
        <v>71</v>
      </c>
      <c r="B72" s="9" t="s">
        <v>60</v>
      </c>
      <c r="C72" s="9" t="s">
        <v>18</v>
      </c>
      <c r="D72" s="9" t="s">
        <v>405</v>
      </c>
      <c r="E72" s="9" t="s">
        <v>62</v>
      </c>
      <c r="F72" s="9" t="s">
        <v>406</v>
      </c>
      <c r="G72" s="9" t="s">
        <v>0</v>
      </c>
      <c r="H72" s="9" t="s">
        <v>50</v>
      </c>
      <c r="I72" s="9" t="s">
        <v>64</v>
      </c>
      <c r="J72" s="9" t="b">
        <v>0</v>
      </c>
      <c r="K72" s="9" t="b">
        <v>1</v>
      </c>
      <c r="L72" s="9" t="s">
        <v>214</v>
      </c>
      <c r="M72" s="9" t="s">
        <v>315</v>
      </c>
      <c r="N72" s="9" t="s">
        <v>403</v>
      </c>
      <c r="O72" s="9" t="s">
        <v>90</v>
      </c>
      <c r="P72" s="9" t="s">
        <v>56</v>
      </c>
      <c r="Q72" s="9" t="s">
        <v>70</v>
      </c>
      <c r="R72" s="9" t="s">
        <v>92</v>
      </c>
      <c r="S72" s="9" t="s">
        <v>348</v>
      </c>
      <c r="T72" s="9" t="s">
        <v>72</v>
      </c>
      <c r="U72" s="9">
        <v>17.444021847922446</v>
      </c>
      <c r="V72" s="9" t="s">
        <v>28</v>
      </c>
      <c r="W72" s="12" t="s">
        <v>407</v>
      </c>
    </row>
    <row r="73" spans="1:23" x14ac:dyDescent="0.25">
      <c r="A73" s="8">
        <v>72</v>
      </c>
      <c r="B73" s="9" t="s">
        <v>60</v>
      </c>
      <c r="C73" s="9" t="s">
        <v>18</v>
      </c>
      <c r="D73" s="9" t="s">
        <v>408</v>
      </c>
      <c r="E73" s="9" t="s">
        <v>62</v>
      </c>
      <c r="F73" s="9" t="s">
        <v>406</v>
      </c>
      <c r="G73" s="9" t="s">
        <v>50</v>
      </c>
      <c r="H73" s="9" t="s">
        <v>50</v>
      </c>
      <c r="I73" s="9" t="s">
        <v>64</v>
      </c>
      <c r="J73" s="9" t="b">
        <v>0</v>
      </c>
      <c r="K73" s="9" t="b">
        <v>1</v>
      </c>
      <c r="L73" s="9" t="s">
        <v>214</v>
      </c>
      <c r="M73" s="9" t="s">
        <v>409</v>
      </c>
      <c r="N73" s="9" t="s">
        <v>403</v>
      </c>
      <c r="O73" s="9" t="s">
        <v>90</v>
      </c>
      <c r="P73" s="9" t="s">
        <v>56</v>
      </c>
      <c r="Q73" s="9" t="s">
        <v>70</v>
      </c>
      <c r="R73" s="9" t="s">
        <v>44</v>
      </c>
      <c r="S73" s="9" t="s">
        <v>348</v>
      </c>
      <c r="T73" s="9" t="s">
        <v>83</v>
      </c>
      <c r="U73" s="9">
        <v>17.444021847922446</v>
      </c>
      <c r="V73" s="9" t="s">
        <v>28</v>
      </c>
      <c r="W73" s="12" t="s">
        <v>410</v>
      </c>
    </row>
    <row r="74" spans="1:23" x14ac:dyDescent="0.25">
      <c r="A74" s="8">
        <v>73</v>
      </c>
      <c r="B74" s="9" t="s">
        <v>60</v>
      </c>
      <c r="C74" s="9" t="s">
        <v>18</v>
      </c>
      <c r="D74" s="9" t="s">
        <v>408</v>
      </c>
      <c r="E74" s="9" t="s">
        <v>411</v>
      </c>
      <c r="F74" s="9" t="s">
        <v>406</v>
      </c>
      <c r="G74" s="9" t="s">
        <v>50</v>
      </c>
      <c r="H74" s="9" t="s">
        <v>50</v>
      </c>
      <c r="I74" s="9" t="s">
        <v>412</v>
      </c>
      <c r="J74" s="9" t="b">
        <v>1</v>
      </c>
      <c r="K74" s="9" t="b">
        <v>1</v>
      </c>
      <c r="L74" s="9" t="s">
        <v>413</v>
      </c>
      <c r="M74" s="9" t="s">
        <v>409</v>
      </c>
      <c r="N74" s="9" t="s">
        <v>403</v>
      </c>
      <c r="O74" s="9" t="s">
        <v>361</v>
      </c>
      <c r="P74" s="9" t="s">
        <v>56</v>
      </c>
      <c r="Q74" s="9" t="s">
        <v>70</v>
      </c>
      <c r="R74" s="9" t="s">
        <v>44</v>
      </c>
      <c r="S74" s="9" t="s">
        <v>348</v>
      </c>
      <c r="T74" s="9" t="s">
        <v>83</v>
      </c>
      <c r="U74" s="9">
        <v>16.042077580539118</v>
      </c>
      <c r="V74" s="9" t="s">
        <v>134</v>
      </c>
      <c r="W74" s="12" t="s">
        <v>410</v>
      </c>
    </row>
    <row r="75" spans="1:23" x14ac:dyDescent="0.25">
      <c r="A75" s="8">
        <v>74</v>
      </c>
      <c r="B75" s="9" t="s">
        <v>15</v>
      </c>
      <c r="C75" s="9" t="s">
        <v>16</v>
      </c>
      <c r="D75" s="9" t="s">
        <v>414</v>
      </c>
      <c r="E75" s="9" t="s">
        <v>411</v>
      </c>
      <c r="F75" s="9" t="s">
        <v>301</v>
      </c>
      <c r="G75" s="9" t="s">
        <v>17</v>
      </c>
      <c r="H75" s="9" t="s">
        <v>50</v>
      </c>
      <c r="I75" s="9" t="s">
        <v>412</v>
      </c>
      <c r="J75" s="9" t="b">
        <v>0</v>
      </c>
      <c r="K75" s="9" t="b">
        <v>1</v>
      </c>
      <c r="L75" s="9" t="s">
        <v>413</v>
      </c>
      <c r="M75" s="9" t="s">
        <v>409</v>
      </c>
      <c r="N75" s="9" t="s">
        <v>415</v>
      </c>
      <c r="O75" s="9" t="s">
        <v>416</v>
      </c>
      <c r="P75" s="9" t="s">
        <v>56</v>
      </c>
      <c r="Q75" s="9" t="s">
        <v>26</v>
      </c>
      <c r="R75" s="9" t="s">
        <v>44</v>
      </c>
      <c r="S75" s="9" t="s">
        <v>259</v>
      </c>
      <c r="T75" s="9" t="s">
        <v>83</v>
      </c>
      <c r="U75" s="9">
        <v>22.879684418145956</v>
      </c>
      <c r="V75" s="9" t="s">
        <v>27</v>
      </c>
      <c r="W75" s="12" t="s">
        <v>417</v>
      </c>
    </row>
    <row r="76" spans="1:23" x14ac:dyDescent="0.25">
      <c r="A76" s="8">
        <v>75</v>
      </c>
      <c r="B76" s="9" t="s">
        <v>15</v>
      </c>
      <c r="C76" s="9" t="s">
        <v>18</v>
      </c>
      <c r="D76" s="9" t="s">
        <v>418</v>
      </c>
      <c r="E76" s="9" t="s">
        <v>411</v>
      </c>
      <c r="F76" s="9" t="s">
        <v>301</v>
      </c>
      <c r="G76" s="9" t="s">
        <v>0</v>
      </c>
      <c r="H76" s="9" t="s">
        <v>50</v>
      </c>
      <c r="I76" s="9" t="s">
        <v>412</v>
      </c>
      <c r="J76" s="9" t="b">
        <v>0</v>
      </c>
      <c r="K76" s="9" t="b">
        <v>1</v>
      </c>
      <c r="L76" s="9" t="s">
        <v>413</v>
      </c>
      <c r="M76" s="9" t="s">
        <v>409</v>
      </c>
      <c r="N76" s="9" t="s">
        <v>415</v>
      </c>
      <c r="O76" s="9" t="s">
        <v>416</v>
      </c>
      <c r="P76" s="9" t="s">
        <v>56</v>
      </c>
      <c r="Q76" s="9" t="s">
        <v>26</v>
      </c>
      <c r="R76" s="9" t="s">
        <v>44</v>
      </c>
      <c r="S76" s="9" t="s">
        <v>259</v>
      </c>
      <c r="T76" s="9" t="s">
        <v>83</v>
      </c>
      <c r="U76" s="9">
        <v>22.879684418145956</v>
      </c>
      <c r="V76" s="9" t="s">
        <v>27</v>
      </c>
      <c r="W76" s="12" t="s">
        <v>419</v>
      </c>
    </row>
    <row r="77" spans="1:23" x14ac:dyDescent="0.25">
      <c r="A77" s="8">
        <v>76</v>
      </c>
      <c r="B77" s="9" t="s">
        <v>15</v>
      </c>
      <c r="C77" s="9" t="s">
        <v>18</v>
      </c>
      <c r="D77" s="9" t="s">
        <v>418</v>
      </c>
      <c r="E77" s="9" t="s">
        <v>411</v>
      </c>
      <c r="F77" s="9" t="s">
        <v>301</v>
      </c>
      <c r="G77" s="9" t="s">
        <v>0</v>
      </c>
      <c r="H77" s="9" t="s">
        <v>50</v>
      </c>
      <c r="I77" s="9" t="s">
        <v>412</v>
      </c>
      <c r="J77" s="9" t="b">
        <v>0</v>
      </c>
      <c r="K77" s="9" t="b">
        <v>1</v>
      </c>
      <c r="L77" s="9" t="s">
        <v>272</v>
      </c>
      <c r="M77" s="9" t="s">
        <v>315</v>
      </c>
      <c r="N77" s="9" t="s">
        <v>415</v>
      </c>
      <c r="O77" s="9" t="s">
        <v>416</v>
      </c>
      <c r="P77" s="9" t="s">
        <v>69</v>
      </c>
      <c r="Q77" s="9" t="s">
        <v>26</v>
      </c>
      <c r="R77" s="9" t="s">
        <v>92</v>
      </c>
      <c r="S77" s="9" t="s">
        <v>93</v>
      </c>
      <c r="T77" s="9" t="s">
        <v>72</v>
      </c>
      <c r="U77" s="9">
        <v>22.879684418145956</v>
      </c>
      <c r="V77" s="9" t="s">
        <v>27</v>
      </c>
      <c r="W77" s="12" t="s">
        <v>419</v>
      </c>
    </row>
    <row r="78" spans="1:23" x14ac:dyDescent="0.25">
      <c r="A78" s="8">
        <v>77</v>
      </c>
      <c r="B78" s="9" t="s">
        <v>15</v>
      </c>
      <c r="C78" s="9" t="s">
        <v>18</v>
      </c>
      <c r="D78" s="9" t="s">
        <v>418</v>
      </c>
      <c r="E78" s="9" t="s">
        <v>420</v>
      </c>
      <c r="F78" s="9" t="s">
        <v>301</v>
      </c>
      <c r="G78" s="9" t="s">
        <v>0</v>
      </c>
      <c r="H78" s="9" t="s">
        <v>50</v>
      </c>
      <c r="I78" s="9" t="s">
        <v>77</v>
      </c>
      <c r="J78" s="9" t="b">
        <v>0</v>
      </c>
      <c r="K78" s="9" t="b">
        <v>1</v>
      </c>
      <c r="L78" s="9" t="s">
        <v>421</v>
      </c>
      <c r="M78" s="9" t="s">
        <v>315</v>
      </c>
      <c r="N78" s="9" t="s">
        <v>422</v>
      </c>
      <c r="O78" s="9" t="s">
        <v>90</v>
      </c>
      <c r="P78" s="9" t="s">
        <v>34</v>
      </c>
      <c r="Q78" s="9" t="s">
        <v>26</v>
      </c>
      <c r="R78" s="9" t="s">
        <v>44</v>
      </c>
      <c r="S78" s="9" t="s">
        <v>31</v>
      </c>
      <c r="T78" s="9" t="s">
        <v>83</v>
      </c>
      <c r="U78" s="9">
        <v>35.749506903353051</v>
      </c>
      <c r="V78" s="9" t="s">
        <v>160</v>
      </c>
      <c r="W78" s="12" t="s">
        <v>423</v>
      </c>
    </row>
    <row r="79" spans="1:23" x14ac:dyDescent="0.25">
      <c r="A79" s="8">
        <v>78</v>
      </c>
      <c r="B79" s="9" t="s">
        <v>15</v>
      </c>
      <c r="C79" s="9" t="s">
        <v>18</v>
      </c>
      <c r="D79" s="9" t="s">
        <v>418</v>
      </c>
      <c r="E79" s="9" t="s">
        <v>420</v>
      </c>
      <c r="F79" s="9" t="s">
        <v>49</v>
      </c>
      <c r="G79" s="9" t="s">
        <v>50</v>
      </c>
      <c r="H79" s="9" t="s">
        <v>50</v>
      </c>
      <c r="I79" s="9" t="s">
        <v>77</v>
      </c>
      <c r="J79" s="9" t="b">
        <v>0</v>
      </c>
      <c r="K79" s="9" t="b">
        <v>1</v>
      </c>
      <c r="L79" s="9" t="s">
        <v>421</v>
      </c>
      <c r="M79" s="9" t="s">
        <v>424</v>
      </c>
      <c r="N79" s="9" t="s">
        <v>422</v>
      </c>
      <c r="O79" s="9" t="s">
        <v>90</v>
      </c>
      <c r="P79" s="9" t="s">
        <v>34</v>
      </c>
      <c r="Q79" s="9" t="s">
        <v>26</v>
      </c>
      <c r="R79" s="9" t="s">
        <v>44</v>
      </c>
      <c r="S79" s="9" t="s">
        <v>31</v>
      </c>
      <c r="T79" s="9" t="s">
        <v>32</v>
      </c>
      <c r="U79" s="9">
        <v>32.873109796186718</v>
      </c>
      <c r="V79" s="9" t="s">
        <v>94</v>
      </c>
      <c r="W79" s="12" t="s">
        <v>423</v>
      </c>
    </row>
    <row r="80" spans="1:23" x14ac:dyDescent="0.25">
      <c r="A80" s="8">
        <v>79</v>
      </c>
      <c r="B80" s="9" t="s">
        <v>60</v>
      </c>
      <c r="C80" s="9" t="s">
        <v>18</v>
      </c>
      <c r="D80" s="9" t="s">
        <v>418</v>
      </c>
      <c r="E80" s="9" t="s">
        <v>420</v>
      </c>
      <c r="F80" s="9" t="s">
        <v>49</v>
      </c>
      <c r="G80" s="9" t="s">
        <v>0</v>
      </c>
      <c r="H80" s="9" t="s">
        <v>50</v>
      </c>
      <c r="I80" s="9" t="s">
        <v>351</v>
      </c>
      <c r="J80" s="9" t="b">
        <v>0</v>
      </c>
      <c r="K80" s="9" t="b">
        <v>1</v>
      </c>
      <c r="L80" s="9" t="s">
        <v>198</v>
      </c>
      <c r="M80" s="9" t="s">
        <v>289</v>
      </c>
      <c r="N80" s="9" t="s">
        <v>316</v>
      </c>
      <c r="O80" s="9" t="s">
        <v>425</v>
      </c>
      <c r="P80" s="9" t="s">
        <v>34</v>
      </c>
      <c r="Q80" s="9" t="s">
        <v>26</v>
      </c>
      <c r="R80" s="9" t="s">
        <v>44</v>
      </c>
      <c r="S80" s="9" t="s">
        <v>31</v>
      </c>
      <c r="T80" s="9" t="s">
        <v>32</v>
      </c>
      <c r="U80" s="9">
        <v>32.873109796186718</v>
      </c>
      <c r="V80" s="9" t="s">
        <v>94</v>
      </c>
      <c r="W80" s="12" t="s">
        <v>426</v>
      </c>
    </row>
    <row r="81" spans="1:23" x14ac:dyDescent="0.25">
      <c r="A81" s="8">
        <v>80</v>
      </c>
      <c r="B81" s="9" t="s">
        <v>15</v>
      </c>
      <c r="C81" s="9" t="s">
        <v>16</v>
      </c>
      <c r="D81" s="9" t="s">
        <v>418</v>
      </c>
      <c r="E81" s="9" t="s">
        <v>420</v>
      </c>
      <c r="F81" s="9" t="s">
        <v>49</v>
      </c>
      <c r="G81" s="9" t="s">
        <v>17</v>
      </c>
      <c r="H81" s="9" t="s">
        <v>0</v>
      </c>
      <c r="I81" s="9" t="s">
        <v>351</v>
      </c>
      <c r="J81" s="9" t="b">
        <v>0</v>
      </c>
      <c r="K81" s="9" t="b">
        <v>1</v>
      </c>
      <c r="L81" s="9" t="s">
        <v>40</v>
      </c>
      <c r="M81" s="9" t="s">
        <v>53</v>
      </c>
      <c r="N81" s="9" t="s">
        <v>316</v>
      </c>
      <c r="O81" s="9" t="s">
        <v>425</v>
      </c>
      <c r="P81" s="9" t="s">
        <v>56</v>
      </c>
      <c r="Q81" s="9" t="s">
        <v>26</v>
      </c>
      <c r="R81" s="9" t="s">
        <v>71</v>
      </c>
      <c r="S81" s="9" t="s">
        <v>259</v>
      </c>
      <c r="T81" s="9" t="s">
        <v>72</v>
      </c>
      <c r="U81" s="9">
        <v>32.873109796186718</v>
      </c>
      <c r="V81" s="9" t="s">
        <v>94</v>
      </c>
      <c r="W81" s="12" t="s">
        <v>426</v>
      </c>
    </row>
    <row r="82" spans="1:23" x14ac:dyDescent="0.25">
      <c r="A82" s="8">
        <v>81</v>
      </c>
      <c r="B82" s="9" t="s">
        <v>15</v>
      </c>
      <c r="C82" s="9" t="s">
        <v>16</v>
      </c>
      <c r="D82" s="9" t="s">
        <v>427</v>
      </c>
      <c r="E82" s="9" t="s">
        <v>420</v>
      </c>
      <c r="F82" s="9" t="s">
        <v>428</v>
      </c>
      <c r="G82" s="9" t="s">
        <v>17</v>
      </c>
      <c r="H82" s="9" t="s">
        <v>0</v>
      </c>
      <c r="I82" s="9" t="s">
        <v>429</v>
      </c>
      <c r="J82" s="9" t="b">
        <v>0</v>
      </c>
      <c r="K82" s="9" t="b">
        <v>1</v>
      </c>
      <c r="L82" s="9" t="s">
        <v>40</v>
      </c>
      <c r="M82" s="9" t="s">
        <v>53</v>
      </c>
      <c r="N82" s="9" t="s">
        <v>316</v>
      </c>
      <c r="O82" s="9" t="s">
        <v>425</v>
      </c>
      <c r="P82" s="9" t="s">
        <v>34</v>
      </c>
      <c r="Q82" s="9" t="s">
        <v>26</v>
      </c>
      <c r="R82" s="9" t="s">
        <v>71</v>
      </c>
      <c r="S82" s="9" t="s">
        <v>259</v>
      </c>
      <c r="T82" s="9" t="s">
        <v>72</v>
      </c>
      <c r="U82" s="9">
        <v>23.011176857330703</v>
      </c>
      <c r="V82" s="9" t="s">
        <v>27</v>
      </c>
      <c r="W82" s="12" t="s">
        <v>430</v>
      </c>
    </row>
    <row r="83" spans="1:23" x14ac:dyDescent="0.25">
      <c r="A83" s="8">
        <v>82</v>
      </c>
      <c r="B83" s="9" t="s">
        <v>15</v>
      </c>
      <c r="C83" s="9" t="s">
        <v>16</v>
      </c>
      <c r="D83" s="9" t="s">
        <v>427</v>
      </c>
      <c r="E83" s="9" t="s">
        <v>431</v>
      </c>
      <c r="F83" s="9" t="s">
        <v>263</v>
      </c>
      <c r="G83" s="9" t="s">
        <v>17</v>
      </c>
      <c r="H83" s="9" t="s">
        <v>0</v>
      </c>
      <c r="I83" s="9" t="s">
        <v>429</v>
      </c>
      <c r="J83" s="9" t="b">
        <v>0</v>
      </c>
      <c r="K83" s="9" t="b">
        <v>1</v>
      </c>
      <c r="L83" s="9" t="s">
        <v>40</v>
      </c>
      <c r="M83" s="9" t="s">
        <v>53</v>
      </c>
      <c r="N83" s="9" t="s">
        <v>316</v>
      </c>
      <c r="O83" s="9" t="s">
        <v>425</v>
      </c>
      <c r="P83" s="9" t="s">
        <v>69</v>
      </c>
      <c r="Q83" s="9" t="s">
        <v>26</v>
      </c>
      <c r="R83" s="9" t="s">
        <v>71</v>
      </c>
      <c r="S83" s="9" t="s">
        <v>232</v>
      </c>
      <c r="T83" s="9" t="s">
        <v>72</v>
      </c>
      <c r="U83" s="9">
        <v>12.913223140495868</v>
      </c>
      <c r="V83" s="9" t="s">
        <v>134</v>
      </c>
      <c r="W83" s="12" t="s">
        <v>430</v>
      </c>
    </row>
    <row r="84" spans="1:23" x14ac:dyDescent="0.25">
      <c r="A84" s="8">
        <v>83</v>
      </c>
      <c r="B84" s="9" t="s">
        <v>15</v>
      </c>
      <c r="C84" s="9" t="s">
        <v>16</v>
      </c>
      <c r="D84" s="9" t="s">
        <v>427</v>
      </c>
      <c r="E84" s="9" t="s">
        <v>411</v>
      </c>
      <c r="F84" s="9" t="s">
        <v>432</v>
      </c>
      <c r="G84" s="9" t="s">
        <v>17</v>
      </c>
      <c r="H84" s="9" t="s">
        <v>0</v>
      </c>
      <c r="I84" s="9" t="s">
        <v>271</v>
      </c>
      <c r="J84" s="9" t="b">
        <v>0</v>
      </c>
      <c r="K84" s="9" t="b">
        <v>1</v>
      </c>
      <c r="L84" s="9" t="s">
        <v>214</v>
      </c>
      <c r="M84" s="9" t="s">
        <v>53</v>
      </c>
      <c r="N84" s="9" t="s">
        <v>433</v>
      </c>
      <c r="O84" s="9" t="s">
        <v>434</v>
      </c>
      <c r="P84" s="9" t="s">
        <v>69</v>
      </c>
      <c r="Q84" s="9" t="s">
        <v>26</v>
      </c>
      <c r="R84" s="9" t="s">
        <v>71</v>
      </c>
      <c r="S84" s="9" t="s">
        <v>232</v>
      </c>
      <c r="T84" s="9" t="s">
        <v>72</v>
      </c>
      <c r="U84" s="9">
        <v>13.412228796844181</v>
      </c>
      <c r="V84" s="9" t="s">
        <v>134</v>
      </c>
      <c r="W84" s="12" t="s">
        <v>435</v>
      </c>
    </row>
    <row r="85" spans="1:23" x14ac:dyDescent="0.25">
      <c r="A85" s="8">
        <v>84</v>
      </c>
      <c r="B85" s="9" t="s">
        <v>60</v>
      </c>
      <c r="C85" s="9" t="s">
        <v>18</v>
      </c>
      <c r="D85" s="9" t="s">
        <v>427</v>
      </c>
      <c r="E85" s="9" t="s">
        <v>411</v>
      </c>
      <c r="F85" s="9" t="s">
        <v>432</v>
      </c>
      <c r="G85" s="9" t="s">
        <v>0</v>
      </c>
      <c r="H85" s="9" t="s">
        <v>50</v>
      </c>
      <c r="I85" s="9" t="s">
        <v>99</v>
      </c>
      <c r="J85" s="9" t="b">
        <v>0</v>
      </c>
      <c r="K85" s="9" t="b">
        <v>1</v>
      </c>
      <c r="L85" s="9" t="s">
        <v>214</v>
      </c>
      <c r="M85" s="9" t="s">
        <v>53</v>
      </c>
      <c r="N85" s="9" t="s">
        <v>433</v>
      </c>
      <c r="O85" s="9" t="s">
        <v>316</v>
      </c>
      <c r="P85" s="9" t="s">
        <v>56</v>
      </c>
      <c r="Q85" s="9" t="s">
        <v>26</v>
      </c>
      <c r="R85" s="9" t="s">
        <v>71</v>
      </c>
      <c r="S85" s="9" t="s">
        <v>232</v>
      </c>
      <c r="T85" s="9" t="s">
        <v>83</v>
      </c>
      <c r="U85" s="9">
        <v>13.412228796844181</v>
      </c>
      <c r="V85" s="9" t="s">
        <v>134</v>
      </c>
      <c r="W85" s="12" t="s">
        <v>435</v>
      </c>
    </row>
    <row r="86" spans="1:23" x14ac:dyDescent="0.25">
      <c r="A86" s="8">
        <v>85</v>
      </c>
      <c r="B86" s="9" t="s">
        <v>15</v>
      </c>
      <c r="C86" s="9" t="s">
        <v>16</v>
      </c>
      <c r="D86" s="9" t="s">
        <v>436</v>
      </c>
      <c r="E86" s="9" t="s">
        <v>437</v>
      </c>
      <c r="F86" s="9" t="s">
        <v>393</v>
      </c>
      <c r="G86" s="9" t="s">
        <v>17</v>
      </c>
      <c r="H86" s="9" t="s">
        <v>50</v>
      </c>
      <c r="I86" s="9" t="s">
        <v>438</v>
      </c>
      <c r="J86" s="9" t="b">
        <v>0</v>
      </c>
      <c r="K86" s="9" t="b">
        <v>1</v>
      </c>
      <c r="L86" s="9" t="s">
        <v>130</v>
      </c>
      <c r="M86" s="9" t="s">
        <v>101</v>
      </c>
      <c r="N86" s="9" t="s">
        <v>316</v>
      </c>
      <c r="O86" s="9" t="s">
        <v>439</v>
      </c>
      <c r="P86" s="9" t="s">
        <v>56</v>
      </c>
      <c r="Q86" s="9" t="s">
        <v>26</v>
      </c>
      <c r="R86" s="9" t="s">
        <v>57</v>
      </c>
      <c r="S86" s="9" t="s">
        <v>31</v>
      </c>
      <c r="T86" s="9" t="s">
        <v>72</v>
      </c>
      <c r="U86" s="9">
        <v>20.745069393718044</v>
      </c>
      <c r="V86" s="9" t="s">
        <v>27</v>
      </c>
      <c r="W86" s="12" t="s">
        <v>440</v>
      </c>
    </row>
    <row r="87" spans="1:23" x14ac:dyDescent="0.25">
      <c r="A87" s="8">
        <v>86</v>
      </c>
      <c r="B87" s="9" t="s">
        <v>60</v>
      </c>
      <c r="C87" s="9" t="s">
        <v>16</v>
      </c>
      <c r="D87" s="9" t="s">
        <v>441</v>
      </c>
      <c r="E87" s="9" t="s">
        <v>175</v>
      </c>
      <c r="F87" s="9" t="s">
        <v>393</v>
      </c>
      <c r="G87" s="9" t="s">
        <v>17</v>
      </c>
      <c r="H87" s="9" t="s">
        <v>50</v>
      </c>
      <c r="I87" s="9" t="s">
        <v>412</v>
      </c>
      <c r="J87" s="9" t="b">
        <v>1</v>
      </c>
      <c r="K87" s="9" t="b">
        <v>1</v>
      </c>
      <c r="L87" s="9" t="s">
        <v>130</v>
      </c>
      <c r="M87" s="9" t="s">
        <v>101</v>
      </c>
      <c r="N87" s="9" t="s">
        <v>442</v>
      </c>
      <c r="O87" s="9" t="s">
        <v>443</v>
      </c>
      <c r="P87" s="9" t="s">
        <v>56</v>
      </c>
      <c r="Q87" s="9" t="s">
        <v>26</v>
      </c>
      <c r="R87" s="9" t="s">
        <v>57</v>
      </c>
      <c r="S87" s="9" t="s">
        <v>31</v>
      </c>
      <c r="T87" s="9" t="s">
        <v>72</v>
      </c>
      <c r="U87" s="9">
        <v>29.552549427679502</v>
      </c>
      <c r="V87" s="9" t="s">
        <v>58</v>
      </c>
      <c r="W87" s="12" t="s">
        <v>444</v>
      </c>
    </row>
    <row r="88" spans="1:23" x14ac:dyDescent="0.25">
      <c r="A88" s="8">
        <v>87</v>
      </c>
      <c r="B88" s="9" t="s">
        <v>15</v>
      </c>
      <c r="C88" s="9" t="s">
        <v>18</v>
      </c>
      <c r="D88" s="9" t="s">
        <v>445</v>
      </c>
      <c r="E88" s="9" t="s">
        <v>175</v>
      </c>
      <c r="F88" s="9" t="s">
        <v>393</v>
      </c>
      <c r="G88" s="9" t="s">
        <v>0</v>
      </c>
      <c r="H88" s="9" t="s">
        <v>50</v>
      </c>
      <c r="I88" s="9" t="s">
        <v>206</v>
      </c>
      <c r="J88" s="9" t="b">
        <v>0</v>
      </c>
      <c r="K88" s="9" t="b">
        <v>1</v>
      </c>
      <c r="L88" s="9" t="s">
        <v>347</v>
      </c>
      <c r="M88" s="9" t="s">
        <v>446</v>
      </c>
      <c r="N88" s="9" t="s">
        <v>442</v>
      </c>
      <c r="O88" s="9" t="s">
        <v>443</v>
      </c>
      <c r="P88" s="9" t="s">
        <v>56</v>
      </c>
      <c r="Q88" s="9" t="s">
        <v>26</v>
      </c>
      <c r="R88" s="9" t="s">
        <v>71</v>
      </c>
      <c r="S88" s="9" t="s">
        <v>31</v>
      </c>
      <c r="T88" s="9" t="s">
        <v>83</v>
      </c>
      <c r="U88" s="9">
        <v>29.552549427679502</v>
      </c>
      <c r="V88" s="9" t="s">
        <v>58</v>
      </c>
      <c r="W88" s="12" t="s">
        <v>447</v>
      </c>
    </row>
    <row r="89" spans="1:23" x14ac:dyDescent="0.25">
      <c r="A89" s="8">
        <v>88</v>
      </c>
      <c r="B89" s="9" t="s">
        <v>15</v>
      </c>
      <c r="C89" s="9" t="s">
        <v>18</v>
      </c>
      <c r="D89" s="9" t="s">
        <v>405</v>
      </c>
      <c r="E89" s="9" t="s">
        <v>448</v>
      </c>
      <c r="F89" s="9" t="s">
        <v>393</v>
      </c>
      <c r="G89" s="9" t="s">
        <v>0</v>
      </c>
      <c r="H89" s="9" t="s">
        <v>50</v>
      </c>
      <c r="I89" s="9" t="s">
        <v>206</v>
      </c>
      <c r="J89" s="9" t="b">
        <v>0</v>
      </c>
      <c r="K89" s="9" t="b">
        <v>1</v>
      </c>
      <c r="L89" s="9" t="s">
        <v>52</v>
      </c>
      <c r="M89" s="9" t="s">
        <v>449</v>
      </c>
      <c r="N89" s="9" t="s">
        <v>442</v>
      </c>
      <c r="O89" s="9" t="s">
        <v>450</v>
      </c>
      <c r="P89" s="9" t="s">
        <v>69</v>
      </c>
      <c r="Q89" s="9" t="s">
        <v>26</v>
      </c>
      <c r="R89" s="9" t="s">
        <v>92</v>
      </c>
      <c r="S89" s="9" t="s">
        <v>93</v>
      </c>
      <c r="T89" s="9" t="s">
        <v>83</v>
      </c>
      <c r="U89" s="9">
        <v>26.078971533516988</v>
      </c>
      <c r="V89" s="9" t="s">
        <v>58</v>
      </c>
      <c r="W89" s="12" t="s">
        <v>451</v>
      </c>
    </row>
    <row r="90" spans="1:23" x14ac:dyDescent="0.25">
      <c r="A90" s="8">
        <v>89</v>
      </c>
      <c r="B90" s="9" t="s">
        <v>15</v>
      </c>
      <c r="C90" s="9" t="s">
        <v>16</v>
      </c>
      <c r="D90" s="9" t="s">
        <v>452</v>
      </c>
      <c r="E90" s="9" t="s">
        <v>448</v>
      </c>
      <c r="F90" s="9" t="s">
        <v>453</v>
      </c>
      <c r="G90" s="9" t="s">
        <v>17</v>
      </c>
      <c r="H90" s="9" t="s">
        <v>50</v>
      </c>
      <c r="I90" s="9" t="s">
        <v>220</v>
      </c>
      <c r="J90" s="9" t="b">
        <v>1</v>
      </c>
      <c r="K90" s="9" t="b">
        <v>1</v>
      </c>
      <c r="L90" s="9" t="s">
        <v>52</v>
      </c>
      <c r="M90" s="9" t="s">
        <v>172</v>
      </c>
      <c r="N90" s="9" t="s">
        <v>442</v>
      </c>
      <c r="O90" s="9" t="s">
        <v>450</v>
      </c>
      <c r="P90" s="9" t="s">
        <v>34</v>
      </c>
      <c r="Q90" s="9" t="s">
        <v>26</v>
      </c>
      <c r="R90" s="9" t="s">
        <v>57</v>
      </c>
      <c r="S90" s="9" t="s">
        <v>31</v>
      </c>
      <c r="T90" s="9" t="s">
        <v>72</v>
      </c>
      <c r="U90" s="9">
        <v>29.752066115702476</v>
      </c>
      <c r="V90" s="9" t="s">
        <v>58</v>
      </c>
      <c r="W90" s="12" t="s">
        <v>454</v>
      </c>
    </row>
    <row r="91" spans="1:23" x14ac:dyDescent="0.25">
      <c r="A91" s="8">
        <v>90</v>
      </c>
      <c r="B91" s="9" t="s">
        <v>60</v>
      </c>
      <c r="C91" s="9" t="s">
        <v>16</v>
      </c>
      <c r="D91" s="9" t="s">
        <v>455</v>
      </c>
      <c r="E91" s="9" t="s">
        <v>97</v>
      </c>
      <c r="F91" s="9" t="s">
        <v>107</v>
      </c>
      <c r="G91" s="9" t="s">
        <v>17</v>
      </c>
      <c r="H91" s="9" t="s">
        <v>50</v>
      </c>
      <c r="I91" s="9" t="s">
        <v>206</v>
      </c>
      <c r="J91" s="9" t="b">
        <v>1</v>
      </c>
      <c r="K91" s="9" t="b">
        <v>1</v>
      </c>
      <c r="L91" s="9" t="s">
        <v>52</v>
      </c>
      <c r="M91" s="9" t="s">
        <v>424</v>
      </c>
      <c r="N91" s="9" t="s">
        <v>442</v>
      </c>
      <c r="O91" s="9" t="s">
        <v>450</v>
      </c>
      <c r="P91" s="9" t="s">
        <v>56</v>
      </c>
      <c r="Q91" s="9" t="s">
        <v>26</v>
      </c>
      <c r="R91" s="9" t="s">
        <v>57</v>
      </c>
      <c r="S91" s="9" t="s">
        <v>31</v>
      </c>
      <c r="T91" s="9" t="s">
        <v>32</v>
      </c>
      <c r="U91" s="9">
        <v>29.714285714285715</v>
      </c>
      <c r="V91" s="9" t="s">
        <v>58</v>
      </c>
      <c r="W91" s="12" t="s">
        <v>456</v>
      </c>
    </row>
    <row r="92" spans="1:23" x14ac:dyDescent="0.25">
      <c r="A92" s="8">
        <v>91</v>
      </c>
      <c r="B92" s="9" t="s">
        <v>60</v>
      </c>
      <c r="C92" s="9" t="s">
        <v>16</v>
      </c>
      <c r="D92" s="9" t="s">
        <v>455</v>
      </c>
      <c r="E92" s="9" t="s">
        <v>457</v>
      </c>
      <c r="F92" s="9" t="s">
        <v>107</v>
      </c>
      <c r="G92" s="9" t="s">
        <v>17</v>
      </c>
      <c r="H92" s="9" t="s">
        <v>50</v>
      </c>
      <c r="I92" s="9" t="s">
        <v>77</v>
      </c>
      <c r="J92" s="9" t="b">
        <v>0</v>
      </c>
      <c r="K92" s="9" t="b">
        <v>1</v>
      </c>
      <c r="L92" s="9" t="s">
        <v>171</v>
      </c>
      <c r="M92" s="9" t="s">
        <v>458</v>
      </c>
      <c r="N92" s="9" t="s">
        <v>442</v>
      </c>
      <c r="O92" s="9" t="s">
        <v>450</v>
      </c>
      <c r="P92" s="9" t="s">
        <v>69</v>
      </c>
      <c r="Q92" s="9" t="s">
        <v>70</v>
      </c>
      <c r="R92" s="9" t="s">
        <v>92</v>
      </c>
      <c r="S92" s="9" t="s">
        <v>232</v>
      </c>
      <c r="T92" s="9" t="s">
        <v>32</v>
      </c>
      <c r="U92" s="9">
        <v>35.546875</v>
      </c>
      <c r="V92" s="9" t="s">
        <v>160</v>
      </c>
      <c r="W92" s="12" t="s">
        <v>456</v>
      </c>
    </row>
    <row r="93" spans="1:23" x14ac:dyDescent="0.25">
      <c r="A93" s="8">
        <v>92</v>
      </c>
      <c r="B93" s="9" t="s">
        <v>15</v>
      </c>
      <c r="C93" s="9" t="s">
        <v>16</v>
      </c>
      <c r="D93" s="9" t="s">
        <v>459</v>
      </c>
      <c r="E93" s="9" t="s">
        <v>460</v>
      </c>
      <c r="F93" s="9" t="s">
        <v>461</v>
      </c>
      <c r="G93" s="9" t="s">
        <v>17</v>
      </c>
      <c r="H93" s="9" t="s">
        <v>50</v>
      </c>
      <c r="I93" s="9" t="s">
        <v>77</v>
      </c>
      <c r="J93" s="9" t="b">
        <v>0</v>
      </c>
      <c r="K93" s="9" t="b">
        <v>1</v>
      </c>
      <c r="L93" s="9" t="s">
        <v>171</v>
      </c>
      <c r="M93" s="9" t="s">
        <v>458</v>
      </c>
      <c r="N93" s="9" t="s">
        <v>462</v>
      </c>
      <c r="O93" s="9" t="s">
        <v>463</v>
      </c>
      <c r="P93" s="9" t="s">
        <v>69</v>
      </c>
      <c r="Q93" s="9" t="s">
        <v>70</v>
      </c>
      <c r="R93" s="9" t="s">
        <v>71</v>
      </c>
      <c r="S93" s="9" t="s">
        <v>232</v>
      </c>
      <c r="T93" s="9" t="s">
        <v>83</v>
      </c>
      <c r="U93" s="9">
        <v>24.056934745564501</v>
      </c>
      <c r="V93" s="9" t="s">
        <v>27</v>
      </c>
      <c r="W93" s="12" t="s">
        <v>464</v>
      </c>
    </row>
    <row r="94" spans="1:23" x14ac:dyDescent="0.25">
      <c r="A94" s="8">
        <v>93</v>
      </c>
      <c r="B94" s="9" t="s">
        <v>60</v>
      </c>
      <c r="C94" s="9" t="s">
        <v>18</v>
      </c>
      <c r="D94" s="9" t="s">
        <v>465</v>
      </c>
      <c r="E94" s="9" t="s">
        <v>62</v>
      </c>
      <c r="F94" s="9" t="s">
        <v>466</v>
      </c>
      <c r="G94" s="9" t="s">
        <v>0</v>
      </c>
      <c r="H94" s="9" t="s">
        <v>0</v>
      </c>
      <c r="I94" s="9" t="s">
        <v>467</v>
      </c>
      <c r="J94" s="9" t="b">
        <v>0</v>
      </c>
      <c r="K94" s="9" t="b">
        <v>1</v>
      </c>
      <c r="L94" s="9" t="s">
        <v>306</v>
      </c>
      <c r="M94" s="9" t="s">
        <v>468</v>
      </c>
      <c r="N94" s="9" t="s">
        <v>469</v>
      </c>
      <c r="O94" s="9" t="s">
        <v>200</v>
      </c>
      <c r="P94" s="9" t="s">
        <v>56</v>
      </c>
      <c r="Q94" s="9" t="s">
        <v>26</v>
      </c>
      <c r="R94" s="9" t="s">
        <v>57</v>
      </c>
      <c r="S94" s="9" t="s">
        <v>348</v>
      </c>
      <c r="T94" s="9" t="s">
        <v>72</v>
      </c>
      <c r="U94" s="9">
        <v>16.872086705367611</v>
      </c>
      <c r="V94" s="9" t="s">
        <v>28</v>
      </c>
      <c r="W94" s="12" t="s">
        <v>470</v>
      </c>
    </row>
    <row r="95" spans="1:23" x14ac:dyDescent="0.25">
      <c r="A95" s="8">
        <v>94</v>
      </c>
      <c r="B95" s="9" t="s">
        <v>15</v>
      </c>
      <c r="C95" s="9" t="s">
        <v>18</v>
      </c>
      <c r="D95" s="9" t="s">
        <v>471</v>
      </c>
      <c r="E95" s="9" t="s">
        <v>30</v>
      </c>
      <c r="F95" s="9" t="s">
        <v>107</v>
      </c>
      <c r="G95" s="9" t="s">
        <v>0</v>
      </c>
      <c r="H95" s="9" t="s">
        <v>0</v>
      </c>
      <c r="I95" s="9" t="s">
        <v>472</v>
      </c>
      <c r="J95" s="9" t="b">
        <v>0</v>
      </c>
      <c r="K95" s="9" t="b">
        <v>1</v>
      </c>
      <c r="L95" s="9" t="s">
        <v>306</v>
      </c>
      <c r="M95" s="9" t="s">
        <v>468</v>
      </c>
      <c r="N95" s="9" t="s">
        <v>473</v>
      </c>
      <c r="O95" s="9" t="s">
        <v>474</v>
      </c>
      <c r="P95" s="9" t="s">
        <v>69</v>
      </c>
      <c r="Q95" s="9" t="s">
        <v>70</v>
      </c>
      <c r="R95" s="9" t="s">
        <v>71</v>
      </c>
      <c r="S95" s="9" t="s">
        <v>232</v>
      </c>
      <c r="T95" s="9" t="s">
        <v>72</v>
      </c>
      <c r="U95" s="9">
        <v>28.086419753086417</v>
      </c>
      <c r="V95" s="9" t="s">
        <v>58</v>
      </c>
      <c r="W95" s="12" t="s">
        <v>475</v>
      </c>
    </row>
    <row r="96" spans="1:23" x14ac:dyDescent="0.25">
      <c r="A96" s="8">
        <v>95</v>
      </c>
      <c r="B96" s="9" t="s">
        <v>15</v>
      </c>
      <c r="C96" s="9" t="s">
        <v>18</v>
      </c>
      <c r="D96" s="9" t="s">
        <v>476</v>
      </c>
      <c r="E96" s="9" t="s">
        <v>30</v>
      </c>
      <c r="F96" s="9" t="s">
        <v>269</v>
      </c>
      <c r="G96" s="9" t="s">
        <v>0</v>
      </c>
      <c r="H96" s="9" t="s">
        <v>0</v>
      </c>
      <c r="I96" s="9" t="s">
        <v>77</v>
      </c>
      <c r="J96" s="9" t="b">
        <v>0</v>
      </c>
      <c r="K96" s="9" t="b">
        <v>1</v>
      </c>
      <c r="L96" s="9" t="s">
        <v>151</v>
      </c>
      <c r="M96" s="9" t="s">
        <v>189</v>
      </c>
      <c r="N96" s="9" t="s">
        <v>159</v>
      </c>
      <c r="O96" s="9" t="s">
        <v>477</v>
      </c>
      <c r="P96" s="9" t="s">
        <v>56</v>
      </c>
      <c r="Q96" s="9" t="s">
        <v>26</v>
      </c>
      <c r="R96" s="9" t="s">
        <v>57</v>
      </c>
      <c r="S96" s="9" t="s">
        <v>31</v>
      </c>
      <c r="T96" s="9" t="s">
        <v>32</v>
      </c>
      <c r="U96" s="9">
        <v>16.666666666666664</v>
      </c>
      <c r="V96" s="9" t="s">
        <v>28</v>
      </c>
      <c r="W96" s="12" t="s">
        <v>478</v>
      </c>
    </row>
    <row r="97" spans="1:23" x14ac:dyDescent="0.25">
      <c r="A97" s="8">
        <v>96</v>
      </c>
      <c r="B97" s="9" t="s">
        <v>15</v>
      </c>
      <c r="C97" s="9" t="s">
        <v>18</v>
      </c>
      <c r="D97" s="9" t="s">
        <v>479</v>
      </c>
      <c r="E97" s="9" t="s">
        <v>30</v>
      </c>
      <c r="F97" s="9" t="s">
        <v>480</v>
      </c>
      <c r="G97" s="9" t="s">
        <v>0</v>
      </c>
      <c r="H97" s="9" t="s">
        <v>0</v>
      </c>
      <c r="I97" s="9" t="s">
        <v>351</v>
      </c>
      <c r="J97" s="9" t="b">
        <v>0</v>
      </c>
      <c r="K97" s="9" t="b">
        <v>1</v>
      </c>
      <c r="L97" s="9" t="s">
        <v>193</v>
      </c>
      <c r="M97" s="9" t="s">
        <v>189</v>
      </c>
      <c r="N97" s="9" t="s">
        <v>481</v>
      </c>
      <c r="O97" s="9" t="s">
        <v>482</v>
      </c>
      <c r="P97" s="9" t="s">
        <v>34</v>
      </c>
      <c r="Q97" s="9" t="s">
        <v>26</v>
      </c>
      <c r="R97" s="9" t="s">
        <v>57</v>
      </c>
      <c r="S97" s="9" t="s">
        <v>31</v>
      </c>
      <c r="T97" s="9" t="s">
        <v>32</v>
      </c>
      <c r="U97" s="9">
        <v>25.925925925925924</v>
      </c>
      <c r="V97" s="9" t="s">
        <v>58</v>
      </c>
      <c r="W97" s="12" t="s">
        <v>483</v>
      </c>
    </row>
    <row r="98" spans="1:23" x14ac:dyDescent="0.25">
      <c r="A98" s="8">
        <v>97</v>
      </c>
      <c r="B98" s="9" t="s">
        <v>15</v>
      </c>
      <c r="C98" s="9" t="s">
        <v>18</v>
      </c>
      <c r="D98" s="9" t="s">
        <v>479</v>
      </c>
      <c r="E98" s="9" t="s">
        <v>30</v>
      </c>
      <c r="F98" s="9" t="s">
        <v>480</v>
      </c>
      <c r="G98" s="9" t="s">
        <v>0</v>
      </c>
      <c r="H98" s="9" t="s">
        <v>0</v>
      </c>
      <c r="I98" s="9" t="s">
        <v>77</v>
      </c>
      <c r="J98" s="9" t="b">
        <v>0</v>
      </c>
      <c r="K98" s="9" t="b">
        <v>1</v>
      </c>
      <c r="L98" s="9" t="s">
        <v>484</v>
      </c>
      <c r="M98" s="9" t="s">
        <v>273</v>
      </c>
      <c r="N98" s="9" t="s">
        <v>485</v>
      </c>
      <c r="O98" s="9" t="s">
        <v>486</v>
      </c>
      <c r="P98" s="9" t="s">
        <v>69</v>
      </c>
      <c r="Q98" s="9" t="s">
        <v>70</v>
      </c>
      <c r="R98" s="9" t="s">
        <v>92</v>
      </c>
      <c r="S98" s="9" t="s">
        <v>93</v>
      </c>
      <c r="T98" s="9" t="s">
        <v>72</v>
      </c>
      <c r="U98" s="9">
        <v>25.925925925925924</v>
      </c>
      <c r="V98" s="9" t="s">
        <v>58</v>
      </c>
      <c r="W98" s="12" t="s">
        <v>487</v>
      </c>
    </row>
    <row r="99" spans="1:23" x14ac:dyDescent="0.25">
      <c r="A99" s="8">
        <v>98</v>
      </c>
      <c r="B99" s="9" t="s">
        <v>60</v>
      </c>
      <c r="C99" s="9" t="s">
        <v>18</v>
      </c>
      <c r="D99" s="9" t="s">
        <v>488</v>
      </c>
      <c r="E99" s="9" t="s">
        <v>448</v>
      </c>
      <c r="F99" s="9" t="s">
        <v>295</v>
      </c>
      <c r="G99" s="9" t="s">
        <v>0</v>
      </c>
      <c r="H99" s="9" t="s">
        <v>0</v>
      </c>
      <c r="I99" s="9" t="s">
        <v>351</v>
      </c>
      <c r="J99" s="9" t="b">
        <v>1</v>
      </c>
      <c r="K99" s="9" t="b">
        <v>1</v>
      </c>
      <c r="L99" s="9" t="s">
        <v>181</v>
      </c>
      <c r="M99" s="9" t="s">
        <v>489</v>
      </c>
      <c r="N99" s="9" t="s">
        <v>490</v>
      </c>
      <c r="O99" s="9" t="s">
        <v>491</v>
      </c>
      <c r="P99" s="9" t="s">
        <v>34</v>
      </c>
      <c r="Q99" s="9" t="s">
        <v>26</v>
      </c>
      <c r="R99" s="9" t="s">
        <v>57</v>
      </c>
      <c r="S99" s="9" t="s">
        <v>31</v>
      </c>
      <c r="T99" s="9" t="s">
        <v>32</v>
      </c>
      <c r="U99" s="9">
        <v>35.261707988980717</v>
      </c>
      <c r="V99" s="9" t="s">
        <v>160</v>
      </c>
      <c r="W99" s="12" t="s">
        <v>492</v>
      </c>
    </row>
    <row r="100" spans="1:23" x14ac:dyDescent="0.25">
      <c r="A100" s="8">
        <v>99</v>
      </c>
      <c r="B100" s="9" t="s">
        <v>60</v>
      </c>
      <c r="C100" s="9" t="s">
        <v>16</v>
      </c>
      <c r="D100" s="9" t="s">
        <v>488</v>
      </c>
      <c r="E100" s="9" t="s">
        <v>448</v>
      </c>
      <c r="F100" s="9" t="s">
        <v>406</v>
      </c>
      <c r="G100" s="9" t="s">
        <v>17</v>
      </c>
      <c r="H100" s="9" t="s">
        <v>0</v>
      </c>
      <c r="I100" s="9" t="s">
        <v>276</v>
      </c>
      <c r="J100" s="9" t="b">
        <v>0</v>
      </c>
      <c r="K100" s="9" t="b">
        <v>1</v>
      </c>
      <c r="L100" s="9" t="s">
        <v>288</v>
      </c>
      <c r="M100" s="9" t="s">
        <v>446</v>
      </c>
      <c r="N100" s="9" t="s">
        <v>493</v>
      </c>
      <c r="O100" s="9" t="s">
        <v>222</v>
      </c>
      <c r="P100" s="9" t="s">
        <v>69</v>
      </c>
      <c r="Q100" s="9" t="s">
        <v>70</v>
      </c>
      <c r="R100" s="9" t="s">
        <v>92</v>
      </c>
      <c r="S100" s="9" t="s">
        <v>82</v>
      </c>
      <c r="T100" s="9" t="s">
        <v>32</v>
      </c>
      <c r="U100" s="9">
        <v>22.405876951331496</v>
      </c>
      <c r="V100" s="9" t="s">
        <v>27</v>
      </c>
      <c r="W100" s="12" t="s">
        <v>494</v>
      </c>
    </row>
    <row r="101" spans="1:23" x14ac:dyDescent="0.25">
      <c r="A101" s="8">
        <v>100</v>
      </c>
      <c r="B101" s="9" t="s">
        <v>60</v>
      </c>
      <c r="C101" s="9" t="s">
        <v>16</v>
      </c>
      <c r="D101" s="9" t="s">
        <v>495</v>
      </c>
      <c r="E101" s="9" t="s">
        <v>496</v>
      </c>
      <c r="F101" s="9" t="s">
        <v>497</v>
      </c>
      <c r="G101" s="9" t="s">
        <v>17</v>
      </c>
      <c r="H101" s="9" t="s">
        <v>50</v>
      </c>
      <c r="I101" s="9" t="s">
        <v>241</v>
      </c>
      <c r="J101" s="9" t="b">
        <v>0</v>
      </c>
      <c r="K101" s="9" t="b">
        <v>1</v>
      </c>
      <c r="L101" s="9" t="s">
        <v>214</v>
      </c>
      <c r="M101" s="9" t="s">
        <v>215</v>
      </c>
      <c r="N101" s="9" t="s">
        <v>498</v>
      </c>
      <c r="O101" s="9" t="s">
        <v>499</v>
      </c>
      <c r="P101" s="9" t="s">
        <v>56</v>
      </c>
      <c r="Q101" s="9" t="s">
        <v>26</v>
      </c>
      <c r="R101" s="9" t="s">
        <v>57</v>
      </c>
      <c r="S101" s="9" t="s">
        <v>82</v>
      </c>
      <c r="T101" s="9" t="s">
        <v>72</v>
      </c>
      <c r="U101" s="9">
        <v>84.739571919059102</v>
      </c>
      <c r="V101" s="9" t="s">
        <v>210</v>
      </c>
      <c r="W101" s="12" t="s">
        <v>500</v>
      </c>
    </row>
    <row r="102" spans="1:23" x14ac:dyDescent="0.25">
      <c r="A102" s="13"/>
      <c r="B102" s="14"/>
      <c r="C102" s="14"/>
      <c r="D102" s="17"/>
      <c r="E102" s="14"/>
      <c r="F102" s="14"/>
      <c r="G102" s="14"/>
      <c r="H102" s="14"/>
      <c r="I102" s="14"/>
      <c r="J102" s="14"/>
      <c r="K102" s="14"/>
      <c r="L102" s="14"/>
      <c r="M102" s="14"/>
      <c r="N102" s="14"/>
      <c r="O102" s="14"/>
      <c r="P102" s="14"/>
      <c r="Q102" s="14"/>
      <c r="R102" s="14"/>
      <c r="S102" s="14"/>
      <c r="T102" s="14"/>
      <c r="U102" s="14"/>
      <c r="V102" s="14"/>
      <c r="W102" s="15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W102"/>
  <sheetViews>
    <sheetView topLeftCell="F1" workbookViewId="0">
      <selection activeCell="N2" sqref="N2"/>
    </sheetView>
  </sheetViews>
  <sheetFormatPr baseColWidth="10" defaultRowHeight="15" x14ac:dyDescent="0.25"/>
  <sheetData>
    <row r="1" spans="1:23" x14ac:dyDescent="0.25">
      <c r="A1" s="18" t="s">
        <v>503</v>
      </c>
      <c r="G1" s="6" t="s">
        <v>25</v>
      </c>
      <c r="K1" s="18" t="s">
        <v>504</v>
      </c>
      <c r="Q1" s="2" t="s">
        <v>14</v>
      </c>
      <c r="U1" s="18" t="s">
        <v>509</v>
      </c>
    </row>
    <row r="2" spans="1:23" x14ac:dyDescent="0.25">
      <c r="G2" s="9" t="s">
        <v>28</v>
      </c>
      <c r="K2" t="s">
        <v>506</v>
      </c>
      <c r="L2" t="s">
        <v>507</v>
      </c>
      <c r="Q2" s="9" t="s">
        <v>32</v>
      </c>
      <c r="U2" s="2" t="s">
        <v>4</v>
      </c>
      <c r="V2" s="2" t="s">
        <v>5</v>
      </c>
      <c r="W2" s="16" t="s">
        <v>24</v>
      </c>
    </row>
    <row r="3" spans="1:23" x14ac:dyDescent="0.25">
      <c r="A3" t="s">
        <v>134</v>
      </c>
      <c r="B3">
        <f>COUNTIF(G2:G101, "=Aneroxie")</f>
        <v>8</v>
      </c>
      <c r="G3" s="9" t="s">
        <v>27</v>
      </c>
      <c r="K3" t="s">
        <v>32</v>
      </c>
      <c r="L3">
        <f>COUNTIF(Q2:Q101, "=OUI")</f>
        <v>43</v>
      </c>
      <c r="Q3" s="9" t="s">
        <v>32</v>
      </c>
      <c r="U3" s="11">
        <v>165</v>
      </c>
      <c r="V3" s="11">
        <v>55</v>
      </c>
      <c r="W3" s="9">
        <v>16.666665999999999</v>
      </c>
    </row>
    <row r="4" spans="1:23" x14ac:dyDescent="0.25">
      <c r="A4" t="s">
        <v>28</v>
      </c>
      <c r="B4">
        <f>COUNTIF(G2:G101, "=Maigreur")</f>
        <v>11</v>
      </c>
      <c r="G4" s="9" t="s">
        <v>58</v>
      </c>
      <c r="K4" t="s">
        <v>505</v>
      </c>
      <c r="L4">
        <f>COUNTIF(Q2:Q101, "=NON")</f>
        <v>0</v>
      </c>
      <c r="Q4" s="9" t="s">
        <v>32</v>
      </c>
      <c r="U4" s="9" t="s">
        <v>30</v>
      </c>
      <c r="V4" s="9" t="s">
        <v>39</v>
      </c>
      <c r="W4" s="9">
        <v>21.604938271604937</v>
      </c>
    </row>
    <row r="5" spans="1:23" x14ac:dyDescent="0.25">
      <c r="A5" t="s">
        <v>502</v>
      </c>
      <c r="B5">
        <f>COUNTIF(G2:G101, "=Poids Normal")</f>
        <v>24</v>
      </c>
      <c r="G5" s="9" t="s">
        <v>27</v>
      </c>
      <c r="K5" t="s">
        <v>72</v>
      </c>
      <c r="L5">
        <f>COUNTIF(Q2:Q101, "=NE SAIT PAS")</f>
        <v>30</v>
      </c>
      <c r="Q5" s="9" t="s">
        <v>72</v>
      </c>
      <c r="U5" s="9" t="s">
        <v>48</v>
      </c>
      <c r="V5" s="9" t="s">
        <v>49</v>
      </c>
      <c r="W5" s="9">
        <v>28.010223731662055</v>
      </c>
    </row>
    <row r="6" spans="1:23" x14ac:dyDescent="0.25">
      <c r="A6" t="s">
        <v>58</v>
      </c>
      <c r="B6">
        <f>COUNTIF(G2:G101, "=Surpoids")</f>
        <v>32</v>
      </c>
      <c r="G6" s="9" t="s">
        <v>58</v>
      </c>
      <c r="K6" t="s">
        <v>508</v>
      </c>
      <c r="L6">
        <f>COUNTIF(Q2:Q101,"=POSSIBLE")</f>
        <v>27</v>
      </c>
      <c r="Q6" s="9" t="s">
        <v>83</v>
      </c>
      <c r="U6" s="9" t="s">
        <v>62</v>
      </c>
      <c r="V6" s="9" t="s">
        <v>63</v>
      </c>
      <c r="W6" s="9">
        <v>21.733535417083701</v>
      </c>
    </row>
    <row r="7" spans="1:23" x14ac:dyDescent="0.25">
      <c r="A7" t="s">
        <v>94</v>
      </c>
      <c r="B7">
        <f>COUNTIF(G2:G101, "=Obésité Modéré")</f>
        <v>15</v>
      </c>
      <c r="G7" s="9" t="s">
        <v>94</v>
      </c>
      <c r="Q7" s="9" t="s">
        <v>32</v>
      </c>
      <c r="U7" s="9" t="s">
        <v>75</v>
      </c>
      <c r="V7" s="9" t="s">
        <v>76</v>
      </c>
      <c r="W7" s="9">
        <v>28.076319285110497</v>
      </c>
    </row>
    <row r="8" spans="1:23" x14ac:dyDescent="0.25">
      <c r="A8" t="s">
        <v>160</v>
      </c>
      <c r="B8">
        <f>COUNTIF(G2:G101,"=Obésité Sévère")</f>
        <v>7</v>
      </c>
      <c r="G8" s="9" t="s">
        <v>28</v>
      </c>
      <c r="Q8" s="9" t="s">
        <v>83</v>
      </c>
      <c r="U8" s="9" t="s">
        <v>86</v>
      </c>
      <c r="V8" s="9" t="s">
        <v>87</v>
      </c>
      <c r="W8" s="9">
        <v>30.77870113881194</v>
      </c>
    </row>
    <row r="9" spans="1:23" x14ac:dyDescent="0.25">
      <c r="A9" t="s">
        <v>210</v>
      </c>
      <c r="B9">
        <f xml:space="preserve"> COUNTIF(G2:G101, "=Obésité Morbide")</f>
        <v>3</v>
      </c>
      <c r="G9" s="9" t="s">
        <v>58</v>
      </c>
      <c r="Q9" s="9" t="s">
        <v>32</v>
      </c>
      <c r="U9" s="9" t="s">
        <v>97</v>
      </c>
      <c r="V9" s="9" t="s">
        <v>98</v>
      </c>
      <c r="W9" s="9">
        <v>17.959183673469386</v>
      </c>
    </row>
    <row r="10" spans="1:23" x14ac:dyDescent="0.25">
      <c r="G10" s="9" t="s">
        <v>27</v>
      </c>
      <c r="Q10" s="9" t="s">
        <v>83</v>
      </c>
      <c r="U10" s="9" t="s">
        <v>106</v>
      </c>
      <c r="V10" s="9" t="s">
        <v>107</v>
      </c>
      <c r="W10" s="9">
        <v>27.776929886145112</v>
      </c>
    </row>
    <row r="11" spans="1:23" x14ac:dyDescent="0.25">
      <c r="G11" s="9" t="s">
        <v>94</v>
      </c>
      <c r="Q11" s="9" t="s">
        <v>72</v>
      </c>
      <c r="U11" s="9" t="s">
        <v>48</v>
      </c>
      <c r="V11" s="9" t="s">
        <v>114</v>
      </c>
      <c r="W11" s="9">
        <v>21.007667798746542</v>
      </c>
    </row>
    <row r="12" spans="1:23" x14ac:dyDescent="0.25">
      <c r="G12" s="9" t="s">
        <v>134</v>
      </c>
      <c r="Q12" s="9" t="s">
        <v>83</v>
      </c>
      <c r="U12" s="9" t="s">
        <v>121</v>
      </c>
      <c r="V12" s="9" t="s">
        <v>122</v>
      </c>
      <c r="W12" s="9">
        <v>30.470914127423825</v>
      </c>
    </row>
    <row r="13" spans="1:23" x14ac:dyDescent="0.25">
      <c r="G13" s="9" t="s">
        <v>58</v>
      </c>
      <c r="Q13" s="9" t="s">
        <v>32</v>
      </c>
      <c r="U13" s="9" t="s">
        <v>127</v>
      </c>
      <c r="V13" s="9" t="s">
        <v>128</v>
      </c>
      <c r="W13" s="9">
        <v>15.570934256055363</v>
      </c>
    </row>
    <row r="14" spans="1:23" x14ac:dyDescent="0.25">
      <c r="G14" s="9" t="s">
        <v>94</v>
      </c>
      <c r="Q14" s="9" t="s">
        <v>32</v>
      </c>
      <c r="U14" s="9" t="s">
        <v>127</v>
      </c>
      <c r="V14" s="9" t="s">
        <v>49</v>
      </c>
      <c r="W14" s="9">
        <v>27.681660899653977</v>
      </c>
    </row>
    <row r="15" spans="1:23" x14ac:dyDescent="0.25">
      <c r="G15" s="9" t="s">
        <v>27</v>
      </c>
      <c r="Q15" s="9" t="s">
        <v>32</v>
      </c>
      <c r="U15" s="9" t="s">
        <v>143</v>
      </c>
      <c r="V15" s="9" t="s">
        <v>49</v>
      </c>
      <c r="W15" s="9">
        <v>31.64431786717298</v>
      </c>
    </row>
    <row r="16" spans="1:23" x14ac:dyDescent="0.25">
      <c r="G16" s="9" t="s">
        <v>160</v>
      </c>
      <c r="Q16" s="9" t="s">
        <v>32</v>
      </c>
      <c r="U16" s="9" t="s">
        <v>75</v>
      </c>
      <c r="V16" s="9" t="s">
        <v>49</v>
      </c>
      <c r="W16" s="9">
        <v>24.151672503320857</v>
      </c>
    </row>
    <row r="17" spans="7:23" x14ac:dyDescent="0.25">
      <c r="G17" s="9" t="s">
        <v>27</v>
      </c>
      <c r="Q17" s="9" t="s">
        <v>32</v>
      </c>
      <c r="U17" s="9" t="s">
        <v>155</v>
      </c>
      <c r="V17" s="9" t="s">
        <v>122</v>
      </c>
      <c r="W17" s="9">
        <v>37.182260681449428</v>
      </c>
    </row>
    <row r="18" spans="7:23" x14ac:dyDescent="0.25">
      <c r="G18" s="9" t="s">
        <v>58</v>
      </c>
      <c r="Q18" s="9" t="s">
        <v>32</v>
      </c>
      <c r="U18" s="9" t="s">
        <v>155</v>
      </c>
      <c r="V18" s="9" t="s">
        <v>163</v>
      </c>
      <c r="W18" s="9">
        <v>19.605191995673337</v>
      </c>
    </row>
    <row r="19" spans="7:23" x14ac:dyDescent="0.25">
      <c r="G19" s="9" t="s">
        <v>94</v>
      </c>
      <c r="Q19" s="9" t="s">
        <v>32</v>
      </c>
      <c r="U19" s="9" t="s">
        <v>155</v>
      </c>
      <c r="V19" s="9" t="s">
        <v>170</v>
      </c>
      <c r="W19" s="9">
        <v>26.365603028664143</v>
      </c>
    </row>
    <row r="20" spans="7:23" x14ac:dyDescent="0.25">
      <c r="G20" s="9" t="s">
        <v>58</v>
      </c>
      <c r="Q20" s="9" t="s">
        <v>83</v>
      </c>
      <c r="U20" s="9" t="s">
        <v>175</v>
      </c>
      <c r="V20" s="9" t="s">
        <v>170</v>
      </c>
      <c r="W20" s="9">
        <v>32.46618106139438</v>
      </c>
    </row>
    <row r="21" spans="7:23" x14ac:dyDescent="0.25">
      <c r="G21" s="9" t="s">
        <v>134</v>
      </c>
      <c r="Q21" s="9" t="s">
        <v>32</v>
      </c>
      <c r="U21" s="9" t="s">
        <v>180</v>
      </c>
      <c r="V21" s="9" t="s">
        <v>170</v>
      </c>
      <c r="W21" s="9">
        <v>29.721079103795152</v>
      </c>
    </row>
    <row r="22" spans="7:23" x14ac:dyDescent="0.25">
      <c r="G22" s="9" t="s">
        <v>94</v>
      </c>
      <c r="Q22" s="9" t="s">
        <v>83</v>
      </c>
      <c r="U22" s="9" t="s">
        <v>186</v>
      </c>
      <c r="V22" s="9" t="s">
        <v>187</v>
      </c>
      <c r="W22" s="9">
        <v>14.792899408284024</v>
      </c>
    </row>
    <row r="23" spans="7:23" x14ac:dyDescent="0.25">
      <c r="G23" s="9" t="s">
        <v>27</v>
      </c>
      <c r="Q23" s="9" t="s">
        <v>32</v>
      </c>
      <c r="U23" s="9" t="s">
        <v>127</v>
      </c>
      <c r="V23" s="9" t="s">
        <v>192</v>
      </c>
      <c r="W23" s="9">
        <v>32.871972318339097</v>
      </c>
    </row>
    <row r="24" spans="7:23" x14ac:dyDescent="0.25">
      <c r="G24" s="9" t="s">
        <v>210</v>
      </c>
      <c r="Q24" s="9" t="s">
        <v>72</v>
      </c>
      <c r="U24" s="9" t="s">
        <v>127</v>
      </c>
      <c r="V24" s="9" t="s">
        <v>98</v>
      </c>
      <c r="W24" s="9">
        <v>19.031141868512108</v>
      </c>
    </row>
    <row r="25" spans="7:23" x14ac:dyDescent="0.25">
      <c r="G25" s="9" t="s">
        <v>94</v>
      </c>
      <c r="Q25" s="9" t="s">
        <v>72</v>
      </c>
      <c r="U25" s="9" t="s">
        <v>204</v>
      </c>
      <c r="V25" s="9" t="s">
        <v>205</v>
      </c>
      <c r="W25" s="9">
        <v>41.234895478504072</v>
      </c>
    </row>
    <row r="26" spans="7:23" x14ac:dyDescent="0.25">
      <c r="G26" s="9" t="s">
        <v>27</v>
      </c>
      <c r="Q26" s="9" t="s">
        <v>72</v>
      </c>
      <c r="U26" s="9" t="s">
        <v>213</v>
      </c>
      <c r="V26" s="9" t="s">
        <v>205</v>
      </c>
      <c r="W26" s="9">
        <v>33.240837090993182</v>
      </c>
    </row>
    <row r="27" spans="7:23" x14ac:dyDescent="0.25">
      <c r="G27" s="9" t="s">
        <v>28</v>
      </c>
      <c r="Q27" s="9" t="s">
        <v>72</v>
      </c>
      <c r="U27" s="9" t="s">
        <v>213</v>
      </c>
      <c r="V27" s="9" t="s">
        <v>219</v>
      </c>
      <c r="W27" s="9">
        <v>18.78829922534397</v>
      </c>
    </row>
    <row r="28" spans="7:23" x14ac:dyDescent="0.25">
      <c r="G28" s="9" t="s">
        <v>58</v>
      </c>
      <c r="Q28" s="9" t="s">
        <v>83</v>
      </c>
      <c r="U28" s="9" t="s">
        <v>213</v>
      </c>
      <c r="V28" s="9" t="s">
        <v>225</v>
      </c>
      <c r="W28" s="9">
        <v>17.921146953405017</v>
      </c>
    </row>
    <row r="29" spans="7:23" x14ac:dyDescent="0.25">
      <c r="G29" s="9" t="s">
        <v>58</v>
      </c>
      <c r="Q29" s="9" t="s">
        <v>83</v>
      </c>
      <c r="U29" s="9" t="s">
        <v>230</v>
      </c>
      <c r="V29" s="9" t="s">
        <v>231</v>
      </c>
      <c r="W29" s="9">
        <v>25.039918710988534</v>
      </c>
    </row>
    <row r="30" spans="7:23" x14ac:dyDescent="0.25">
      <c r="G30" s="9" t="s">
        <v>210</v>
      </c>
      <c r="Q30" s="9" t="s">
        <v>32</v>
      </c>
      <c r="U30" s="9" t="s">
        <v>230</v>
      </c>
      <c r="V30" s="9" t="s">
        <v>49</v>
      </c>
      <c r="W30" s="9">
        <v>29.031789809841779</v>
      </c>
    </row>
    <row r="31" spans="7:23" x14ac:dyDescent="0.25">
      <c r="G31" s="9" t="s">
        <v>134</v>
      </c>
      <c r="Q31" s="9" t="s">
        <v>72</v>
      </c>
      <c r="U31" s="9" t="s">
        <v>175</v>
      </c>
      <c r="V31" s="9" t="s">
        <v>240</v>
      </c>
      <c r="W31" s="9">
        <v>42.039542143600421</v>
      </c>
    </row>
    <row r="32" spans="7:23" x14ac:dyDescent="0.25">
      <c r="G32" s="9" t="s">
        <v>94</v>
      </c>
      <c r="Q32" s="9" t="s">
        <v>72</v>
      </c>
      <c r="U32" s="9" t="s">
        <v>127</v>
      </c>
      <c r="V32" s="9" t="s">
        <v>247</v>
      </c>
      <c r="W32" s="9">
        <v>15.916955017301037</v>
      </c>
    </row>
    <row r="33" spans="7:23" x14ac:dyDescent="0.25">
      <c r="G33" s="9" t="s">
        <v>58</v>
      </c>
      <c r="Q33" s="9" t="s">
        <v>72</v>
      </c>
      <c r="U33" s="9" t="s">
        <v>127</v>
      </c>
      <c r="V33" s="9" t="s">
        <v>255</v>
      </c>
      <c r="W33" s="9">
        <v>30.79584775086505</v>
      </c>
    </row>
    <row r="34" spans="7:23" x14ac:dyDescent="0.25">
      <c r="G34" s="9" t="s">
        <v>28</v>
      </c>
      <c r="Q34" s="9" t="s">
        <v>83</v>
      </c>
      <c r="U34" s="9" t="s">
        <v>262</v>
      </c>
      <c r="V34" s="9" t="s">
        <v>255</v>
      </c>
      <c r="W34" s="9">
        <v>28.089887640449437</v>
      </c>
    </row>
    <row r="35" spans="7:23" x14ac:dyDescent="0.25">
      <c r="G35" s="9" t="s">
        <v>28</v>
      </c>
      <c r="Q35" s="9" t="s">
        <v>83</v>
      </c>
      <c r="U35" s="9" t="s">
        <v>262</v>
      </c>
      <c r="V35" s="9" t="s">
        <v>269</v>
      </c>
      <c r="W35" s="9">
        <v>17.043302613306402</v>
      </c>
    </row>
    <row r="36" spans="7:23" x14ac:dyDescent="0.25">
      <c r="G36" s="9" t="s">
        <v>27</v>
      </c>
      <c r="Q36" s="9" t="s">
        <v>32</v>
      </c>
      <c r="U36" s="9" t="s">
        <v>262</v>
      </c>
      <c r="V36" s="9" t="s">
        <v>269</v>
      </c>
      <c r="W36" s="9">
        <v>17.043302613306402</v>
      </c>
    </row>
    <row r="37" spans="7:23" x14ac:dyDescent="0.25">
      <c r="G37" s="9" t="s">
        <v>94</v>
      </c>
      <c r="Q37" s="9" t="s">
        <v>32</v>
      </c>
      <c r="U37" s="9" t="s">
        <v>30</v>
      </c>
      <c r="V37" s="9" t="s">
        <v>63</v>
      </c>
      <c r="W37" s="9">
        <v>23.456790123456788</v>
      </c>
    </row>
    <row r="38" spans="7:23" x14ac:dyDescent="0.25">
      <c r="G38" s="9" t="s">
        <v>94</v>
      </c>
      <c r="Q38" s="9" t="s">
        <v>32</v>
      </c>
      <c r="U38" s="9" t="s">
        <v>30</v>
      </c>
      <c r="V38" s="9" t="s">
        <v>282</v>
      </c>
      <c r="W38" s="9">
        <v>31.79012345679012</v>
      </c>
    </row>
    <row r="39" spans="7:23" x14ac:dyDescent="0.25">
      <c r="G39" s="9" t="s">
        <v>58</v>
      </c>
      <c r="Q39" s="9" t="s">
        <v>32</v>
      </c>
      <c r="U39" s="9" t="s">
        <v>143</v>
      </c>
      <c r="V39" s="9" t="s">
        <v>63</v>
      </c>
      <c r="W39" s="9">
        <v>30.062101973814329</v>
      </c>
    </row>
    <row r="40" spans="7:23" x14ac:dyDescent="0.25">
      <c r="G40" s="9" t="s">
        <v>94</v>
      </c>
      <c r="Q40" s="9" t="s">
        <v>83</v>
      </c>
      <c r="U40" s="9" t="s">
        <v>262</v>
      </c>
      <c r="V40" s="9" t="s">
        <v>87</v>
      </c>
      <c r="W40" s="9">
        <v>28.405504355510669</v>
      </c>
    </row>
    <row r="41" spans="7:23" x14ac:dyDescent="0.25">
      <c r="G41" s="9" t="s">
        <v>58</v>
      </c>
      <c r="Q41" s="9" t="s">
        <v>32</v>
      </c>
      <c r="U41" s="9" t="s">
        <v>262</v>
      </c>
      <c r="V41" s="9" t="s">
        <v>295</v>
      </c>
      <c r="W41" s="9">
        <v>30.299204645878046</v>
      </c>
    </row>
    <row r="42" spans="7:23" x14ac:dyDescent="0.25">
      <c r="G42" s="9" t="s">
        <v>27</v>
      </c>
      <c r="Q42" s="9" t="s">
        <v>72</v>
      </c>
      <c r="U42" s="9" t="s">
        <v>262</v>
      </c>
      <c r="V42" s="9" t="s">
        <v>301</v>
      </c>
      <c r="W42" s="9">
        <v>27.458654210326976</v>
      </c>
    </row>
    <row r="43" spans="7:23" x14ac:dyDescent="0.25">
      <c r="G43" s="9" t="s">
        <v>27</v>
      </c>
      <c r="Q43" s="9" t="s">
        <v>83</v>
      </c>
      <c r="U43" s="9" t="s">
        <v>262</v>
      </c>
      <c r="V43" s="9" t="s">
        <v>225</v>
      </c>
      <c r="W43" s="9">
        <v>19.568236333796236</v>
      </c>
    </row>
    <row r="44" spans="7:23" x14ac:dyDescent="0.25">
      <c r="G44" s="9" t="s">
        <v>28</v>
      </c>
      <c r="Q44" s="9" t="s">
        <v>32</v>
      </c>
      <c r="U44" s="9" t="s">
        <v>311</v>
      </c>
      <c r="V44" s="9" t="s">
        <v>312</v>
      </c>
      <c r="W44" s="9">
        <v>21.222808276895229</v>
      </c>
    </row>
    <row r="45" spans="7:23" x14ac:dyDescent="0.25">
      <c r="G45" s="9" t="s">
        <v>58</v>
      </c>
      <c r="Q45" s="9" t="s">
        <v>32</v>
      </c>
      <c r="U45" s="9" t="s">
        <v>320</v>
      </c>
      <c r="V45" s="9" t="s">
        <v>219</v>
      </c>
      <c r="W45" s="9">
        <v>16.92003331945023</v>
      </c>
    </row>
    <row r="46" spans="7:23" x14ac:dyDescent="0.25">
      <c r="G46" s="9" t="s">
        <v>58</v>
      </c>
      <c r="Q46" s="9" t="s">
        <v>32</v>
      </c>
      <c r="U46" s="9" t="s">
        <v>324</v>
      </c>
      <c r="V46" s="9" t="s">
        <v>219</v>
      </c>
      <c r="W46" s="9">
        <v>25.076193048107715</v>
      </c>
    </row>
    <row r="47" spans="7:23" x14ac:dyDescent="0.25">
      <c r="G47" s="9" t="s">
        <v>58</v>
      </c>
      <c r="Q47" s="9" t="s">
        <v>32</v>
      </c>
      <c r="U47" s="9" t="s">
        <v>324</v>
      </c>
      <c r="V47" s="9" t="s">
        <v>63</v>
      </c>
      <c r="W47" s="9">
        <v>29.319856487018249</v>
      </c>
    </row>
    <row r="48" spans="7:23" x14ac:dyDescent="0.25">
      <c r="G48" s="9" t="s">
        <v>58</v>
      </c>
      <c r="Q48" s="9" t="s">
        <v>83</v>
      </c>
      <c r="U48" s="9" t="s">
        <v>86</v>
      </c>
      <c r="V48" s="9" t="s">
        <v>63</v>
      </c>
      <c r="W48" s="9">
        <v>25.990903183885639</v>
      </c>
    </row>
    <row r="49" spans="7:23" x14ac:dyDescent="0.25">
      <c r="G49" s="9" t="s">
        <v>27</v>
      </c>
      <c r="Q49" s="9" t="s">
        <v>83</v>
      </c>
      <c r="U49" s="9" t="s">
        <v>86</v>
      </c>
      <c r="V49" s="9" t="s">
        <v>338</v>
      </c>
      <c r="W49" s="9">
        <v>29.410758865975854</v>
      </c>
    </row>
    <row r="50" spans="7:23" x14ac:dyDescent="0.25">
      <c r="G50" s="9" t="s">
        <v>27</v>
      </c>
      <c r="Q50" s="9" t="s">
        <v>72</v>
      </c>
      <c r="U50" s="9" t="s">
        <v>342</v>
      </c>
      <c r="V50" s="9" t="s">
        <v>49</v>
      </c>
      <c r="W50" s="9">
        <v>21.929223431375238</v>
      </c>
    </row>
    <row r="51" spans="7:23" x14ac:dyDescent="0.25">
      <c r="G51" s="9" t="s">
        <v>94</v>
      </c>
      <c r="Q51" s="9" t="s">
        <v>83</v>
      </c>
      <c r="U51" s="9" t="s">
        <v>342</v>
      </c>
      <c r="V51" s="9" t="s">
        <v>301</v>
      </c>
      <c r="W51" s="9">
        <v>23.848030481620569</v>
      </c>
    </row>
    <row r="52" spans="7:23" x14ac:dyDescent="0.25">
      <c r="G52" s="9" t="s">
        <v>134</v>
      </c>
      <c r="Q52" s="9" t="s">
        <v>32</v>
      </c>
      <c r="U52" s="9" t="s">
        <v>204</v>
      </c>
      <c r="V52" s="9" t="s">
        <v>301</v>
      </c>
      <c r="W52" s="9">
        <v>31.1950948402596</v>
      </c>
    </row>
    <row r="53" spans="7:23" x14ac:dyDescent="0.25">
      <c r="G53" s="9" t="s">
        <v>27</v>
      </c>
      <c r="Q53" s="9" t="s">
        <v>32</v>
      </c>
      <c r="U53" s="9" t="s">
        <v>354</v>
      </c>
      <c r="V53" s="9" t="s">
        <v>64</v>
      </c>
      <c r="W53" s="9">
        <v>13.888888888888889</v>
      </c>
    </row>
    <row r="54" spans="7:23" x14ac:dyDescent="0.25">
      <c r="G54" s="9" t="s">
        <v>94</v>
      </c>
      <c r="Q54" s="9" t="s">
        <v>32</v>
      </c>
      <c r="U54" s="9" t="s">
        <v>358</v>
      </c>
      <c r="V54" s="9" t="s">
        <v>359</v>
      </c>
      <c r="W54" s="9">
        <v>19.976218787158146</v>
      </c>
    </row>
    <row r="55" spans="7:23" x14ac:dyDescent="0.25">
      <c r="G55" s="9" t="s">
        <v>160</v>
      </c>
      <c r="Q55" s="9" t="s">
        <v>32</v>
      </c>
      <c r="U55" s="9" t="s">
        <v>358</v>
      </c>
      <c r="V55" s="9" t="s">
        <v>312</v>
      </c>
      <c r="W55" s="9">
        <v>32.342449464922709</v>
      </c>
    </row>
    <row r="56" spans="7:23" x14ac:dyDescent="0.25">
      <c r="G56" s="9" t="s">
        <v>58</v>
      </c>
      <c r="Q56" s="9" t="s">
        <v>83</v>
      </c>
      <c r="U56" s="9" t="s">
        <v>155</v>
      </c>
      <c r="V56" s="9" t="s">
        <v>368</v>
      </c>
      <c r="W56" s="9">
        <v>35.154137371552189</v>
      </c>
    </row>
    <row r="57" spans="7:23" x14ac:dyDescent="0.25">
      <c r="G57" s="9" t="s">
        <v>27</v>
      </c>
      <c r="Q57" s="9" t="s">
        <v>32</v>
      </c>
      <c r="U57" s="9" t="s">
        <v>373</v>
      </c>
      <c r="V57" s="9" t="s">
        <v>122</v>
      </c>
      <c r="W57" s="9">
        <v>29.839409722222221</v>
      </c>
    </row>
    <row r="58" spans="7:23" x14ac:dyDescent="0.25">
      <c r="G58" s="9" t="s">
        <v>160</v>
      </c>
      <c r="Q58" s="9" t="s">
        <v>32</v>
      </c>
      <c r="U58" s="9" t="s">
        <v>373</v>
      </c>
      <c r="V58" s="9" t="s">
        <v>255</v>
      </c>
      <c r="W58" s="9">
        <v>24.142795138888889</v>
      </c>
    </row>
    <row r="59" spans="7:23" x14ac:dyDescent="0.25">
      <c r="G59" s="9" t="s">
        <v>160</v>
      </c>
      <c r="Q59" s="9" t="s">
        <v>32</v>
      </c>
      <c r="U59" s="9" t="s">
        <v>180</v>
      </c>
      <c r="V59" s="9" t="s">
        <v>76</v>
      </c>
      <c r="W59" s="9">
        <v>35.436671239140374</v>
      </c>
    </row>
    <row r="60" spans="7:23" x14ac:dyDescent="0.25">
      <c r="G60" s="9" t="s">
        <v>27</v>
      </c>
      <c r="Q60" s="9" t="s">
        <v>32</v>
      </c>
      <c r="U60" s="9" t="s">
        <v>180</v>
      </c>
      <c r="V60" s="9" t="s">
        <v>76</v>
      </c>
      <c r="W60" s="9">
        <v>35.436671239140374</v>
      </c>
    </row>
    <row r="61" spans="7:23" x14ac:dyDescent="0.25">
      <c r="G61" s="9" t="s">
        <v>27</v>
      </c>
      <c r="Q61" s="9" t="s">
        <v>32</v>
      </c>
      <c r="U61" s="9" t="s">
        <v>180</v>
      </c>
      <c r="V61" s="9" t="s">
        <v>219</v>
      </c>
      <c r="W61" s="9">
        <v>24.767565919829295</v>
      </c>
    </row>
    <row r="62" spans="7:23" x14ac:dyDescent="0.25">
      <c r="G62" s="9" t="s">
        <v>27</v>
      </c>
      <c r="Q62" s="9" t="s">
        <v>32</v>
      </c>
      <c r="U62" s="9" t="s">
        <v>180</v>
      </c>
      <c r="V62" s="9" t="s">
        <v>219</v>
      </c>
      <c r="W62" s="9">
        <v>24.767565919829295</v>
      </c>
    </row>
    <row r="63" spans="7:23" x14ac:dyDescent="0.25">
      <c r="G63" s="9" t="s">
        <v>58</v>
      </c>
      <c r="Q63" s="9" t="s">
        <v>32</v>
      </c>
      <c r="U63" s="9" t="s">
        <v>62</v>
      </c>
      <c r="V63" s="9" t="s">
        <v>393</v>
      </c>
      <c r="W63" s="9">
        <v>20.303697560696616</v>
      </c>
    </row>
    <row r="64" spans="7:23" x14ac:dyDescent="0.25">
      <c r="G64" s="9" t="s">
        <v>58</v>
      </c>
      <c r="Q64" s="9" t="s">
        <v>83</v>
      </c>
      <c r="U64" s="9" t="s">
        <v>62</v>
      </c>
      <c r="V64" s="9" t="s">
        <v>107</v>
      </c>
      <c r="W64" s="9">
        <v>26.023048986244959</v>
      </c>
    </row>
    <row r="65" spans="7:23" x14ac:dyDescent="0.25">
      <c r="G65" s="9" t="s">
        <v>58</v>
      </c>
      <c r="Q65" s="9" t="s">
        <v>83</v>
      </c>
      <c r="U65" s="9" t="s">
        <v>62</v>
      </c>
      <c r="V65" s="9" t="s">
        <v>107</v>
      </c>
      <c r="W65" s="9">
        <v>26.023048986244959</v>
      </c>
    </row>
    <row r="66" spans="7:23" x14ac:dyDescent="0.25">
      <c r="G66" s="9" t="s">
        <v>58</v>
      </c>
      <c r="Q66" s="9" t="s">
        <v>72</v>
      </c>
      <c r="U66" s="9" t="s">
        <v>62</v>
      </c>
      <c r="V66" s="9" t="s">
        <v>107</v>
      </c>
      <c r="W66" s="9">
        <v>26.023048986244959</v>
      </c>
    </row>
    <row r="67" spans="7:23" x14ac:dyDescent="0.25">
      <c r="G67" s="9" t="s">
        <v>58</v>
      </c>
      <c r="Q67" s="9" t="s">
        <v>72</v>
      </c>
      <c r="U67" s="9" t="s">
        <v>62</v>
      </c>
      <c r="V67" s="9" t="s">
        <v>107</v>
      </c>
      <c r="W67" s="9">
        <v>26.023048986244959</v>
      </c>
    </row>
    <row r="68" spans="7:23" x14ac:dyDescent="0.25">
      <c r="G68" s="9" t="s">
        <v>58</v>
      </c>
      <c r="Q68" s="9" t="s">
        <v>72</v>
      </c>
      <c r="U68" s="9" t="s">
        <v>62</v>
      </c>
      <c r="V68" s="9" t="s">
        <v>107</v>
      </c>
      <c r="W68" s="9">
        <v>26.023048986244959</v>
      </c>
    </row>
    <row r="69" spans="7:23" x14ac:dyDescent="0.25">
      <c r="G69" s="9" t="s">
        <v>58</v>
      </c>
      <c r="Q69" s="9" t="s">
        <v>72</v>
      </c>
      <c r="U69" s="9" t="s">
        <v>62</v>
      </c>
      <c r="V69" s="9" t="s">
        <v>107</v>
      </c>
      <c r="W69" s="9">
        <v>26.023048986244959</v>
      </c>
    </row>
    <row r="70" spans="7:23" x14ac:dyDescent="0.25">
      <c r="G70" s="9" t="s">
        <v>58</v>
      </c>
      <c r="Q70" s="9" t="s">
        <v>72</v>
      </c>
      <c r="U70" s="9" t="s">
        <v>62</v>
      </c>
      <c r="V70" s="9" t="s">
        <v>107</v>
      </c>
      <c r="W70" s="9">
        <v>26.023048986244959</v>
      </c>
    </row>
    <row r="71" spans="7:23" x14ac:dyDescent="0.25">
      <c r="G71" s="9" t="s">
        <v>28</v>
      </c>
      <c r="Q71" s="9" t="s">
        <v>72</v>
      </c>
      <c r="U71" s="9" t="s">
        <v>62</v>
      </c>
      <c r="V71" s="9" t="s">
        <v>107</v>
      </c>
      <c r="W71" s="9">
        <v>26.023048986244959</v>
      </c>
    </row>
    <row r="72" spans="7:23" x14ac:dyDescent="0.25">
      <c r="G72" s="9" t="s">
        <v>28</v>
      </c>
      <c r="Q72" s="9" t="s">
        <v>72</v>
      </c>
      <c r="U72" s="9" t="s">
        <v>62</v>
      </c>
      <c r="V72" s="9" t="s">
        <v>406</v>
      </c>
      <c r="W72" s="9">
        <v>17.444021847922446</v>
      </c>
    </row>
    <row r="73" spans="7:23" x14ac:dyDescent="0.25">
      <c r="G73" s="9" t="s">
        <v>28</v>
      </c>
      <c r="Q73" s="9" t="s">
        <v>83</v>
      </c>
      <c r="U73" s="9" t="s">
        <v>62</v>
      </c>
      <c r="V73" s="9" t="s">
        <v>406</v>
      </c>
      <c r="W73" s="9">
        <v>17.444021847922446</v>
      </c>
    </row>
    <row r="74" spans="7:23" x14ac:dyDescent="0.25">
      <c r="G74" s="9" t="s">
        <v>134</v>
      </c>
      <c r="Q74" s="9" t="s">
        <v>83</v>
      </c>
      <c r="U74" s="9" t="s">
        <v>62</v>
      </c>
      <c r="V74" s="9" t="s">
        <v>406</v>
      </c>
      <c r="W74" s="9">
        <v>17.444021847922446</v>
      </c>
    </row>
    <row r="75" spans="7:23" x14ac:dyDescent="0.25">
      <c r="G75" s="9" t="s">
        <v>27</v>
      </c>
      <c r="Q75" s="9" t="s">
        <v>83</v>
      </c>
      <c r="U75" s="9" t="s">
        <v>411</v>
      </c>
      <c r="V75" s="9" t="s">
        <v>406</v>
      </c>
      <c r="W75" s="9">
        <v>16.042077580539118</v>
      </c>
    </row>
    <row r="76" spans="7:23" x14ac:dyDescent="0.25">
      <c r="G76" s="9" t="s">
        <v>27</v>
      </c>
      <c r="Q76" s="9" t="s">
        <v>83</v>
      </c>
      <c r="U76" s="9" t="s">
        <v>411</v>
      </c>
      <c r="V76" s="9" t="s">
        <v>301</v>
      </c>
      <c r="W76" s="9">
        <v>22.879684418145956</v>
      </c>
    </row>
    <row r="77" spans="7:23" x14ac:dyDescent="0.25">
      <c r="G77" s="9" t="s">
        <v>27</v>
      </c>
      <c r="Q77" s="9" t="s">
        <v>72</v>
      </c>
      <c r="U77" s="9" t="s">
        <v>411</v>
      </c>
      <c r="V77" s="9" t="s">
        <v>301</v>
      </c>
      <c r="W77" s="9">
        <v>22.879684418145956</v>
      </c>
    </row>
    <row r="78" spans="7:23" x14ac:dyDescent="0.25">
      <c r="G78" s="9" t="s">
        <v>160</v>
      </c>
      <c r="Q78" s="9" t="s">
        <v>83</v>
      </c>
      <c r="U78" s="9" t="s">
        <v>411</v>
      </c>
      <c r="V78" s="9" t="s">
        <v>301</v>
      </c>
      <c r="W78" s="9">
        <v>22.879684418145956</v>
      </c>
    </row>
    <row r="79" spans="7:23" x14ac:dyDescent="0.25">
      <c r="G79" s="9" t="s">
        <v>94</v>
      </c>
      <c r="Q79" s="9" t="s">
        <v>32</v>
      </c>
      <c r="U79" s="9" t="s">
        <v>420</v>
      </c>
      <c r="V79" s="9" t="s">
        <v>301</v>
      </c>
      <c r="W79" s="9">
        <v>35.749506903353051</v>
      </c>
    </row>
    <row r="80" spans="7:23" x14ac:dyDescent="0.25">
      <c r="G80" s="9" t="s">
        <v>94</v>
      </c>
      <c r="Q80" s="9" t="s">
        <v>32</v>
      </c>
      <c r="U80" s="9" t="s">
        <v>420</v>
      </c>
      <c r="V80" s="9" t="s">
        <v>49</v>
      </c>
      <c r="W80" s="9">
        <v>32.873109796186718</v>
      </c>
    </row>
    <row r="81" spans="7:23" x14ac:dyDescent="0.25">
      <c r="G81" s="9" t="s">
        <v>94</v>
      </c>
      <c r="Q81" s="9" t="s">
        <v>72</v>
      </c>
      <c r="U81" s="9" t="s">
        <v>420</v>
      </c>
      <c r="V81" s="9" t="s">
        <v>49</v>
      </c>
      <c r="W81" s="9">
        <v>32.873109796186718</v>
      </c>
    </row>
    <row r="82" spans="7:23" x14ac:dyDescent="0.25">
      <c r="G82" s="9" t="s">
        <v>27</v>
      </c>
      <c r="Q82" s="9" t="s">
        <v>72</v>
      </c>
      <c r="U82" s="9" t="s">
        <v>420</v>
      </c>
      <c r="V82" s="9" t="s">
        <v>49</v>
      </c>
      <c r="W82" s="9">
        <v>32.873109796186718</v>
      </c>
    </row>
    <row r="83" spans="7:23" x14ac:dyDescent="0.25">
      <c r="G83" s="9" t="s">
        <v>134</v>
      </c>
      <c r="Q83" s="9" t="s">
        <v>72</v>
      </c>
      <c r="U83" s="9" t="s">
        <v>420</v>
      </c>
      <c r="V83" s="9" t="s">
        <v>428</v>
      </c>
      <c r="W83" s="9">
        <v>23.011176857330703</v>
      </c>
    </row>
    <row r="84" spans="7:23" x14ac:dyDescent="0.25">
      <c r="G84" s="9" t="s">
        <v>134</v>
      </c>
      <c r="Q84" s="9" t="s">
        <v>72</v>
      </c>
      <c r="U84" s="9" t="s">
        <v>431</v>
      </c>
      <c r="V84" s="9" t="s">
        <v>263</v>
      </c>
      <c r="W84" s="9">
        <v>12.913223140495868</v>
      </c>
    </row>
    <row r="85" spans="7:23" x14ac:dyDescent="0.25">
      <c r="G85" s="9" t="s">
        <v>134</v>
      </c>
      <c r="Q85" s="9" t="s">
        <v>83</v>
      </c>
      <c r="U85" s="9" t="s">
        <v>411</v>
      </c>
      <c r="V85" s="9" t="s">
        <v>432</v>
      </c>
      <c r="W85" s="9">
        <v>13.412228796844181</v>
      </c>
    </row>
    <row r="86" spans="7:23" x14ac:dyDescent="0.25">
      <c r="G86" s="9" t="s">
        <v>27</v>
      </c>
      <c r="Q86" s="9" t="s">
        <v>72</v>
      </c>
      <c r="U86" s="9" t="s">
        <v>411</v>
      </c>
      <c r="V86" s="9" t="s">
        <v>432</v>
      </c>
      <c r="W86" s="9">
        <v>13.412228796844181</v>
      </c>
    </row>
    <row r="87" spans="7:23" x14ac:dyDescent="0.25">
      <c r="G87" s="9" t="s">
        <v>58</v>
      </c>
      <c r="Q87" s="9" t="s">
        <v>72</v>
      </c>
      <c r="U87" s="9" t="s">
        <v>437</v>
      </c>
      <c r="V87" s="9" t="s">
        <v>393</v>
      </c>
      <c r="W87" s="9">
        <v>20.745069393718044</v>
      </c>
    </row>
    <row r="88" spans="7:23" x14ac:dyDescent="0.25">
      <c r="G88" s="9" t="s">
        <v>58</v>
      </c>
      <c r="Q88" s="9" t="s">
        <v>83</v>
      </c>
      <c r="U88" s="9" t="s">
        <v>175</v>
      </c>
      <c r="V88" s="9" t="s">
        <v>393</v>
      </c>
      <c r="W88" s="9">
        <v>29.552549427679502</v>
      </c>
    </row>
    <row r="89" spans="7:23" x14ac:dyDescent="0.25">
      <c r="G89" s="9" t="s">
        <v>58</v>
      </c>
      <c r="Q89" s="9" t="s">
        <v>83</v>
      </c>
      <c r="U89" s="9" t="s">
        <v>175</v>
      </c>
      <c r="V89" s="9" t="s">
        <v>393</v>
      </c>
      <c r="W89" s="9">
        <v>29.552549427679502</v>
      </c>
    </row>
    <row r="90" spans="7:23" x14ac:dyDescent="0.25">
      <c r="G90" s="9" t="s">
        <v>58</v>
      </c>
      <c r="Q90" s="9" t="s">
        <v>72</v>
      </c>
      <c r="U90" s="9" t="s">
        <v>448</v>
      </c>
      <c r="V90" s="9" t="s">
        <v>393</v>
      </c>
      <c r="W90" s="9">
        <v>26.078971533516988</v>
      </c>
    </row>
    <row r="91" spans="7:23" x14ac:dyDescent="0.25">
      <c r="G91" s="9" t="s">
        <v>58</v>
      </c>
      <c r="Q91" s="9" t="s">
        <v>32</v>
      </c>
      <c r="U91" s="9" t="s">
        <v>448</v>
      </c>
      <c r="V91" s="9" t="s">
        <v>453</v>
      </c>
      <c r="W91" s="9">
        <v>29.752066115702476</v>
      </c>
    </row>
    <row r="92" spans="7:23" x14ac:dyDescent="0.25">
      <c r="G92" s="9" t="s">
        <v>160</v>
      </c>
      <c r="Q92" s="9" t="s">
        <v>32</v>
      </c>
      <c r="U92" s="9" t="s">
        <v>97</v>
      </c>
      <c r="V92" s="9" t="s">
        <v>107</v>
      </c>
      <c r="W92" s="9">
        <v>29.714285714285715</v>
      </c>
    </row>
    <row r="93" spans="7:23" x14ac:dyDescent="0.25">
      <c r="G93" s="9" t="s">
        <v>27</v>
      </c>
      <c r="Q93" s="9" t="s">
        <v>83</v>
      </c>
      <c r="U93" s="9" t="s">
        <v>457</v>
      </c>
      <c r="V93" s="9" t="s">
        <v>107</v>
      </c>
      <c r="W93" s="9">
        <v>35.546875</v>
      </c>
    </row>
    <row r="94" spans="7:23" x14ac:dyDescent="0.25">
      <c r="G94" s="9" t="s">
        <v>28</v>
      </c>
      <c r="Q94" s="9" t="s">
        <v>72</v>
      </c>
      <c r="U94" s="9" t="s">
        <v>460</v>
      </c>
      <c r="V94" s="9" t="s">
        <v>461</v>
      </c>
      <c r="W94" s="9">
        <v>24.056934745564501</v>
      </c>
    </row>
    <row r="95" spans="7:23" x14ac:dyDescent="0.25">
      <c r="G95" s="9" t="s">
        <v>58</v>
      </c>
      <c r="Q95" s="9" t="s">
        <v>72</v>
      </c>
      <c r="U95" s="9" t="s">
        <v>62</v>
      </c>
      <c r="V95" s="9" t="s">
        <v>466</v>
      </c>
      <c r="W95" s="9">
        <v>16.872086705367611</v>
      </c>
    </row>
    <row r="96" spans="7:23" x14ac:dyDescent="0.25">
      <c r="G96" s="9" t="s">
        <v>28</v>
      </c>
      <c r="Q96" s="9" t="s">
        <v>32</v>
      </c>
      <c r="U96" s="9" t="s">
        <v>30</v>
      </c>
      <c r="V96" s="9" t="s">
        <v>107</v>
      </c>
      <c r="W96" s="9">
        <v>28.086419753086417</v>
      </c>
    </row>
    <row r="97" spans="7:23" x14ac:dyDescent="0.25">
      <c r="G97" s="9" t="s">
        <v>58</v>
      </c>
      <c r="Q97" s="9" t="s">
        <v>32</v>
      </c>
      <c r="U97" s="9" t="s">
        <v>30</v>
      </c>
      <c r="V97" s="9" t="s">
        <v>269</v>
      </c>
      <c r="W97" s="9">
        <v>16.666666666666664</v>
      </c>
    </row>
    <row r="98" spans="7:23" x14ac:dyDescent="0.25">
      <c r="G98" s="9" t="s">
        <v>58</v>
      </c>
      <c r="Q98" s="9" t="s">
        <v>72</v>
      </c>
      <c r="U98" s="9" t="s">
        <v>30</v>
      </c>
      <c r="V98" s="9" t="s">
        <v>480</v>
      </c>
      <c r="W98" s="9">
        <v>25.925925925925924</v>
      </c>
    </row>
    <row r="99" spans="7:23" x14ac:dyDescent="0.25">
      <c r="G99" s="9" t="s">
        <v>160</v>
      </c>
      <c r="Q99" s="9" t="s">
        <v>32</v>
      </c>
      <c r="U99" s="9" t="s">
        <v>30</v>
      </c>
      <c r="V99" s="9" t="s">
        <v>480</v>
      </c>
      <c r="W99" s="9">
        <v>25.925925925925924</v>
      </c>
    </row>
    <row r="100" spans="7:23" x14ac:dyDescent="0.25">
      <c r="G100" s="9" t="s">
        <v>27</v>
      </c>
      <c r="Q100" s="9" t="s">
        <v>32</v>
      </c>
      <c r="U100" s="9" t="s">
        <v>448</v>
      </c>
      <c r="V100" s="9" t="s">
        <v>295</v>
      </c>
      <c r="W100" s="9">
        <v>35.261707988980717</v>
      </c>
    </row>
    <row r="101" spans="7:23" x14ac:dyDescent="0.25">
      <c r="G101" s="9" t="s">
        <v>210</v>
      </c>
      <c r="Q101" s="9" t="s">
        <v>72</v>
      </c>
      <c r="U101" s="9" t="s">
        <v>448</v>
      </c>
      <c r="V101" s="9" t="s">
        <v>406</v>
      </c>
      <c r="W101" s="9">
        <v>22.405876951331496</v>
      </c>
    </row>
    <row r="102" spans="7:23" x14ac:dyDescent="0.25">
      <c r="U102" s="9" t="s">
        <v>496</v>
      </c>
      <c r="V102" s="9" t="s">
        <v>497</v>
      </c>
      <c r="W102" s="9">
        <v>84.739571919059102</v>
      </c>
    </row>
  </sheetData>
  <pageMargins left="0.7" right="0.7" top="0.75" bottom="0.75" header="0.3" footer="0.3"/>
  <pageSetup paperSize="9"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2</vt:i4>
      </vt:variant>
    </vt:vector>
  </HeadingPairs>
  <TitlesOfParts>
    <vt:vector size="5" baseType="lpstr">
      <vt:lpstr>Tableau de Bord</vt:lpstr>
      <vt:lpstr>Liste_Patients</vt:lpstr>
      <vt:lpstr>Visualisation des données</vt:lpstr>
      <vt:lpstr>Liste_P</vt:lpstr>
      <vt:lpstr>Liste_Patient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MAMAN</dc:creator>
  <cp:lastModifiedBy>MAMAN</cp:lastModifiedBy>
  <dcterms:created xsi:type="dcterms:W3CDTF">2020-03-19T13:28:27Z</dcterms:created>
  <dcterms:modified xsi:type="dcterms:W3CDTF">2020-03-25T22:40:19Z</dcterms:modified>
</cp:coreProperties>
</file>