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rise\Documents\My Projects\BasicExperimentReports\"/>
    </mc:Choice>
  </mc:AlternateContent>
  <bookViews>
    <workbookView xWindow="0" yWindow="0" windowWidth="19200" windowHeight="68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3" i="1"/>
  <c r="B33" i="1" s="1"/>
  <c r="E33" i="1" s="1"/>
  <c r="D32" i="1"/>
  <c r="B32" i="1" s="1"/>
  <c r="E32" i="1" s="1"/>
  <c r="D31" i="1"/>
  <c r="B31" i="1" s="1"/>
  <c r="E31" i="1" s="1"/>
  <c r="D30" i="1"/>
  <c r="B30" i="1" s="1"/>
  <c r="E30" i="1" s="1"/>
  <c r="D29" i="1"/>
  <c r="B29" i="1"/>
  <c r="E29" i="1" s="1"/>
  <c r="D19" i="1"/>
  <c r="B19" i="1" s="1"/>
  <c r="E19" i="1" s="1"/>
  <c r="D20" i="1"/>
  <c r="B20" i="1" s="1"/>
  <c r="E20" i="1" s="1"/>
  <c r="D21" i="1"/>
  <c r="B21" i="1" s="1"/>
  <c r="E21" i="1" s="1"/>
  <c r="D22" i="1"/>
  <c r="B22" i="1"/>
  <c r="E22" i="1" s="1"/>
  <c r="D18" i="1"/>
  <c r="C23" i="1"/>
  <c r="E8" i="1"/>
  <c r="E9" i="1"/>
  <c r="E10" i="1"/>
  <c r="E11" i="1"/>
  <c r="E7" i="1"/>
  <c r="D8" i="1"/>
  <c r="D9" i="1"/>
  <c r="D10" i="1"/>
  <c r="D11" i="1"/>
  <c r="B8" i="1"/>
  <c r="B9" i="1"/>
  <c r="B10" i="1"/>
  <c r="B11" i="1"/>
  <c r="B7" i="1"/>
  <c r="D7" i="1" s="1"/>
  <c r="D34" i="1" l="1"/>
  <c r="E34" i="1"/>
  <c r="B34" i="1"/>
  <c r="D36" i="1" l="1"/>
  <c r="B36" i="1"/>
  <c r="C12" i="1" l="1"/>
  <c r="D12" i="1"/>
  <c r="E12" i="1"/>
  <c r="B12" i="1"/>
  <c r="D23" i="1"/>
  <c r="B18" i="1"/>
  <c r="D14" i="1" l="1"/>
  <c r="B14" i="1"/>
  <c r="B23" i="1"/>
  <c r="E18" i="1"/>
  <c r="E23" i="1" s="1"/>
  <c r="B25" i="1" s="1"/>
  <c r="D25" i="1" l="1"/>
</calcChain>
</file>

<file path=xl/sharedStrings.xml><?xml version="1.0" encoding="utf-8"?>
<sst xmlns="http://schemas.openxmlformats.org/spreadsheetml/2006/main" count="30" uniqueCount="20">
  <si>
    <t>(L [m])</t>
    <phoneticPr fontId="1"/>
  </si>
  <si>
    <t>x = 1/L [m^{-1}]</t>
    <phoneticPr fontId="1"/>
  </si>
  <si>
    <t>x^2 = (1/L)^2 [m^{-2}]</t>
    <phoneticPr fontId="1"/>
  </si>
  <si>
    <t xml:space="preserve">Σ = </t>
    <phoneticPr fontId="1"/>
  </si>
  <si>
    <t>y = f [Hz]</t>
    <phoneticPr fontId="1"/>
  </si>
  <si>
    <t xml:space="preserve">a1 [Hz・m]  = </t>
    <phoneticPr fontId="1"/>
  </si>
  <si>
    <t>xy = f / L [Hz/m]</t>
    <phoneticPr fontId="1"/>
  </si>
  <si>
    <t>b1 [Hz] =</t>
    <phoneticPr fontId="1"/>
  </si>
  <si>
    <t>x^2 = T [N]</t>
    <phoneticPr fontId="1"/>
  </si>
  <si>
    <t>xy = √T・f [N^{1/2}・Hz]</t>
    <phoneticPr fontId="1"/>
  </si>
  <si>
    <t>x = √T [N^{1/2}]</t>
    <phoneticPr fontId="1"/>
  </si>
  <si>
    <t>(Vs [V])</t>
    <phoneticPr fontId="1"/>
  </si>
  <si>
    <t xml:space="preserve">a1 [Hz/N^{1/2}]  = </t>
    <phoneticPr fontId="1"/>
  </si>
  <si>
    <t xml:space="preserve">a1 [Hz/N^{1/2}]  = </t>
    <phoneticPr fontId="1"/>
  </si>
  <si>
    <t>表6 弦1に対する f vs 1/L 測定の最小二乗法ワークシート</t>
    <rPh sb="0" eb="1">
      <t>ヒョウ</t>
    </rPh>
    <rPh sb="3" eb="4">
      <t>ゲン</t>
    </rPh>
    <rPh sb="6" eb="7">
      <t>タイ</t>
    </rPh>
    <rPh sb="19" eb="21">
      <t>ソクテイ</t>
    </rPh>
    <rPh sb="22" eb="24">
      <t>サイショウ</t>
    </rPh>
    <rPh sb="24" eb="26">
      <t>ニジョウ</t>
    </rPh>
    <rPh sb="26" eb="27">
      <t>ホウ</t>
    </rPh>
    <phoneticPr fontId="1"/>
  </si>
  <si>
    <t>表7 弦1に対する f vs √T 測定の最小二乗法ワークシート</t>
    <rPh sb="0" eb="1">
      <t>ヒョウ</t>
    </rPh>
    <rPh sb="3" eb="4">
      <t>ゲン</t>
    </rPh>
    <rPh sb="6" eb="7">
      <t>タイ</t>
    </rPh>
    <rPh sb="18" eb="20">
      <t>ソクテイ</t>
    </rPh>
    <rPh sb="21" eb="23">
      <t>サイショウ</t>
    </rPh>
    <rPh sb="23" eb="25">
      <t>ニジョウ</t>
    </rPh>
    <rPh sb="25" eb="26">
      <t>ホウ</t>
    </rPh>
    <phoneticPr fontId="1"/>
  </si>
  <si>
    <t>表8 弦2に対する f vs √T 測定の最小二乗法ワークシート</t>
    <rPh sb="0" eb="1">
      <t>ヒョウ</t>
    </rPh>
    <rPh sb="3" eb="4">
      <t>ゲン</t>
    </rPh>
    <rPh sb="6" eb="7">
      <t>タイ</t>
    </rPh>
    <rPh sb="18" eb="20">
      <t>ソクテイ</t>
    </rPh>
    <rPh sb="21" eb="23">
      <t>サイショウ</t>
    </rPh>
    <rPh sb="23" eb="25">
      <t>ニジョウ</t>
    </rPh>
    <rPh sb="25" eb="26">
      <t>ホウ</t>
    </rPh>
    <phoneticPr fontId="1"/>
  </si>
  <si>
    <t>注意書き</t>
    <rPh sb="0" eb="3">
      <t>チュウイガ</t>
    </rPh>
    <phoneticPr fontId="1"/>
  </si>
  <si>
    <t>自己責任でお願い</t>
    <rPh sb="0" eb="2">
      <t>ジコ</t>
    </rPh>
    <rPh sb="2" eb="4">
      <t>セキニン</t>
    </rPh>
    <rPh sb="6" eb="7">
      <t>ネガ</t>
    </rPh>
    <phoneticPr fontId="1"/>
  </si>
  <si>
    <t>青色のセルに入力すれば、緑色のセルに結果が出力されます</t>
    <rPh sb="0" eb="2">
      <t>アオイロ</t>
    </rPh>
    <rPh sb="6" eb="8">
      <t>ニュウリョク</t>
    </rPh>
    <rPh sb="12" eb="14">
      <t>ミドリイロ</t>
    </rPh>
    <rPh sb="18" eb="20">
      <t>ケッカ</t>
    </rPh>
    <rPh sb="21" eb="23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</si>
</sst>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8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 applyAlignment="1">
      <alignment horizontal="center" vertical="center"/>
    </xf>
    <xf numFmtId="176" fontId="0" fillId="2" borderId="7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0" fontId="0" fillId="0" borderId="17" xfId="0" applyBorder="1" applyAlignment="1">
      <alignment horizontal="center" vertical="center"/>
    </xf>
    <xf numFmtId="11" fontId="0" fillId="3" borderId="18" xfId="0" applyNumberFormat="1" applyFill="1" applyBorder="1">
      <alignment vertical="center"/>
    </xf>
    <xf numFmtId="0" fontId="0" fillId="0" borderId="19" xfId="0" applyBorder="1" applyAlignment="1">
      <alignment horizontal="center" vertical="center"/>
    </xf>
    <xf numFmtId="11" fontId="0" fillId="3" borderId="20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Border="1" applyAlignment="1">
      <alignment horizontal="center" vertical="center"/>
    </xf>
    <xf numFmtId="178" fontId="0" fillId="2" borderId="7" xfId="0" applyNumberFormat="1" applyFill="1" applyBorder="1" applyAlignment="1">
      <alignment vertical="center"/>
    </xf>
    <xf numFmtId="178" fontId="0" fillId="2" borderId="9" xfId="0" applyNumberFormat="1" applyFill="1" applyBorder="1" applyAlignment="1">
      <alignment vertical="center"/>
    </xf>
    <xf numFmtId="178" fontId="0" fillId="2" borderId="25" xfId="0" applyNumberFormat="1" applyFill="1" applyBorder="1" applyAlignment="1">
      <alignment vertical="center"/>
    </xf>
    <xf numFmtId="178" fontId="0" fillId="2" borderId="3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178" fontId="0" fillId="2" borderId="2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7" workbookViewId="0">
      <selection activeCell="D35" sqref="D35"/>
    </sheetView>
  </sheetViews>
  <sheetFormatPr defaultRowHeight="18" x14ac:dyDescent="0.55000000000000004"/>
  <cols>
    <col min="1" max="5" width="26.83203125" customWidth="1"/>
  </cols>
  <sheetData>
    <row r="1" spans="1:5" x14ac:dyDescent="0.55000000000000004">
      <c r="A1" t="s">
        <v>17</v>
      </c>
    </row>
    <row r="2" spans="1:5" x14ac:dyDescent="0.55000000000000004">
      <c r="A2" t="s">
        <v>18</v>
      </c>
    </row>
    <row r="3" spans="1:5" x14ac:dyDescent="0.55000000000000004">
      <c r="A3" t="s">
        <v>19</v>
      </c>
    </row>
    <row r="5" spans="1:5" ht="18.5" thickBot="1" x14ac:dyDescent="0.6">
      <c r="A5" s="29" t="s">
        <v>14</v>
      </c>
      <c r="B5" s="29"/>
      <c r="C5" s="29"/>
      <c r="D5" s="29"/>
      <c r="E5" s="29"/>
    </row>
    <row r="6" spans="1:5" s="1" customFormat="1" ht="19" thickTop="1" thickBot="1" x14ac:dyDescent="0.6">
      <c r="A6" s="5" t="s">
        <v>0</v>
      </c>
      <c r="B6" s="6" t="s">
        <v>1</v>
      </c>
      <c r="C6" s="6" t="s">
        <v>4</v>
      </c>
      <c r="D6" s="6" t="s">
        <v>2</v>
      </c>
      <c r="E6" s="7" t="s">
        <v>6</v>
      </c>
    </row>
    <row r="7" spans="1:5" ht="18.5" thickTop="1" x14ac:dyDescent="0.55000000000000004">
      <c r="A7" s="15">
        <v>0.62</v>
      </c>
      <c r="B7" s="4">
        <f>1/A7</f>
        <v>1.6129032258064517</v>
      </c>
      <c r="C7" s="33"/>
      <c r="D7" s="4">
        <f>POWER(B7,2)</f>
        <v>2.6014568158168578</v>
      </c>
      <c r="E7" s="8">
        <f>C7/A7</f>
        <v>0</v>
      </c>
    </row>
    <row r="8" spans="1:5" x14ac:dyDescent="0.55000000000000004">
      <c r="A8" s="16">
        <v>0.5</v>
      </c>
      <c r="B8" s="2">
        <f t="shared" ref="B8:B11" si="0">1/A8</f>
        <v>2</v>
      </c>
      <c r="C8" s="34"/>
      <c r="D8" s="2">
        <f t="shared" ref="D8:D11" si="1">POWER(B8,2)</f>
        <v>4</v>
      </c>
      <c r="E8" s="9">
        <f t="shared" ref="E8:E11" si="2">C8/A8</f>
        <v>0</v>
      </c>
    </row>
    <row r="9" spans="1:5" x14ac:dyDescent="0.55000000000000004">
      <c r="A9" s="16">
        <v>0.42</v>
      </c>
      <c r="B9" s="2">
        <f t="shared" si="0"/>
        <v>2.3809523809523809</v>
      </c>
      <c r="C9" s="34"/>
      <c r="D9" s="2">
        <f t="shared" si="1"/>
        <v>5.6689342403628116</v>
      </c>
      <c r="E9" s="9">
        <f t="shared" si="2"/>
        <v>0</v>
      </c>
    </row>
    <row r="10" spans="1:5" x14ac:dyDescent="0.55000000000000004">
      <c r="A10" s="16">
        <v>0.36</v>
      </c>
      <c r="B10" s="2">
        <f t="shared" si="0"/>
        <v>2.7777777777777777</v>
      </c>
      <c r="C10" s="34"/>
      <c r="D10" s="2">
        <f t="shared" si="1"/>
        <v>7.716049382716049</v>
      </c>
      <c r="E10" s="9">
        <f t="shared" si="2"/>
        <v>0</v>
      </c>
    </row>
    <row r="11" spans="1:5" ht="18.5" thickBot="1" x14ac:dyDescent="0.6">
      <c r="A11" s="17">
        <v>0.31</v>
      </c>
      <c r="B11" s="3">
        <f t="shared" si="0"/>
        <v>3.2258064516129035</v>
      </c>
      <c r="C11" s="35"/>
      <c r="D11" s="3">
        <f t="shared" si="1"/>
        <v>10.405827263267431</v>
      </c>
      <c r="E11" s="10">
        <f t="shared" si="2"/>
        <v>0</v>
      </c>
    </row>
    <row r="12" spans="1:5" ht="19" thickTop="1" thickBot="1" x14ac:dyDescent="0.6">
      <c r="A12" s="14" t="s">
        <v>3</v>
      </c>
      <c r="B12" s="13">
        <f>SUM(B7:B11)</f>
        <v>11.997439836149514</v>
      </c>
      <c r="C12" s="11">
        <f t="shared" ref="C12:E12" si="3">SUM(C7:C11)</f>
        <v>0</v>
      </c>
      <c r="D12" s="11">
        <f t="shared" si="3"/>
        <v>30.392267702163153</v>
      </c>
      <c r="E12" s="12">
        <f t="shared" si="3"/>
        <v>0</v>
      </c>
    </row>
    <row r="13" spans="1:5" ht="6" customHeight="1" thickTop="1" thickBot="1" x14ac:dyDescent="0.6"/>
    <row r="14" spans="1:5" ht="19" thickTop="1" thickBot="1" x14ac:dyDescent="0.6">
      <c r="A14" s="18" t="s">
        <v>5</v>
      </c>
      <c r="B14" s="19">
        <f>(B12*C12-5*E12) /( POWER(B12,2)-5*D12)</f>
        <v>0</v>
      </c>
      <c r="C14" s="20" t="s">
        <v>7</v>
      </c>
      <c r="D14" s="21">
        <f>(B12*E12-D12*C12)/(POWER(B12,2)-5*D12)</f>
        <v>0</v>
      </c>
    </row>
    <row r="15" spans="1:5" ht="19" customHeight="1" thickTop="1" x14ac:dyDescent="0.55000000000000004"/>
    <row r="16" spans="1:5" ht="18.5" thickBot="1" x14ac:dyDescent="0.6">
      <c r="A16" s="29" t="s">
        <v>15</v>
      </c>
      <c r="B16" s="29"/>
      <c r="C16" s="29"/>
      <c r="D16" s="29"/>
      <c r="E16" s="29"/>
    </row>
    <row r="17" spans="1:5" ht="19" thickTop="1" thickBot="1" x14ac:dyDescent="0.6">
      <c r="A17" s="5" t="s">
        <v>11</v>
      </c>
      <c r="B17" s="22" t="s">
        <v>10</v>
      </c>
      <c r="C17" s="6" t="s">
        <v>4</v>
      </c>
      <c r="D17" s="6" t="s">
        <v>8</v>
      </c>
      <c r="E17" s="7" t="s">
        <v>9</v>
      </c>
    </row>
    <row r="18" spans="1:5" ht="18.5" thickTop="1" x14ac:dyDescent="0.55000000000000004">
      <c r="A18" s="30">
        <v>0.9</v>
      </c>
      <c r="B18" s="23">
        <f>SQRT(D18)</f>
        <v>4.4698993277254022</v>
      </c>
      <c r="C18" s="33"/>
      <c r="D18" s="26">
        <f>A18*22.2</f>
        <v>19.98</v>
      </c>
      <c r="E18" s="8">
        <f>B18*C18</f>
        <v>0</v>
      </c>
    </row>
    <row r="19" spans="1:5" x14ac:dyDescent="0.55000000000000004">
      <c r="A19" s="31">
        <v>1.35</v>
      </c>
      <c r="B19" s="24">
        <f t="shared" ref="B19:B22" si="4">SQRT(D19)</f>
        <v>5.4744862772683982</v>
      </c>
      <c r="C19" s="34"/>
      <c r="D19" s="27">
        <f t="shared" ref="D19:D22" si="5">A19*22.2</f>
        <v>29.970000000000002</v>
      </c>
      <c r="E19" s="9">
        <f t="shared" ref="E19:E22" si="6">B19*C19</f>
        <v>0</v>
      </c>
    </row>
    <row r="20" spans="1:5" x14ac:dyDescent="0.55000000000000004">
      <c r="A20" s="31">
        <v>1.8</v>
      </c>
      <c r="B20" s="24">
        <f t="shared" si="4"/>
        <v>6.321392251711643</v>
      </c>
      <c r="C20" s="34"/>
      <c r="D20" s="27">
        <f t="shared" si="5"/>
        <v>39.96</v>
      </c>
      <c r="E20" s="9">
        <f t="shared" si="6"/>
        <v>0</v>
      </c>
    </row>
    <row r="21" spans="1:5" x14ac:dyDescent="0.55000000000000004">
      <c r="A21" s="31">
        <v>2.25</v>
      </c>
      <c r="B21" s="24">
        <f t="shared" si="4"/>
        <v>7.067531393633848</v>
      </c>
      <c r="C21" s="34"/>
      <c r="D21" s="27">
        <f t="shared" si="5"/>
        <v>49.949999999999996</v>
      </c>
      <c r="E21" s="9">
        <f t="shared" si="6"/>
        <v>0</v>
      </c>
    </row>
    <row r="22" spans="1:5" ht="18.5" thickBot="1" x14ac:dyDescent="0.6">
      <c r="A22" s="32">
        <v>2.7</v>
      </c>
      <c r="B22" s="25">
        <f t="shared" si="4"/>
        <v>7.7420927403383644</v>
      </c>
      <c r="C22" s="35"/>
      <c r="D22" s="28">
        <f t="shared" si="5"/>
        <v>59.940000000000005</v>
      </c>
      <c r="E22" s="10">
        <f t="shared" si="6"/>
        <v>0</v>
      </c>
    </row>
    <row r="23" spans="1:5" ht="19" thickTop="1" thickBot="1" x14ac:dyDescent="0.6">
      <c r="A23" s="14" t="s">
        <v>3</v>
      </c>
      <c r="B23" s="13">
        <f>SUM(B18:B22)</f>
        <v>31.075401990677655</v>
      </c>
      <c r="C23" s="11">
        <f t="shared" ref="C23" si="7">SUM(C18:C22)</f>
        <v>0</v>
      </c>
      <c r="D23" s="11">
        <f t="shared" ref="D23" si="8">SUM(D18:D22)</f>
        <v>199.79999999999998</v>
      </c>
      <c r="E23" s="12">
        <f t="shared" ref="E23" si="9">SUM(E18:E22)</f>
        <v>0</v>
      </c>
    </row>
    <row r="24" spans="1:5" ht="6" customHeight="1" thickTop="1" thickBot="1" x14ac:dyDescent="0.6"/>
    <row r="25" spans="1:5" ht="19" thickTop="1" thickBot="1" x14ac:dyDescent="0.6">
      <c r="A25" s="18" t="s">
        <v>12</v>
      </c>
      <c r="B25" s="19">
        <f>(B23*C23-5*E23) /( POWER(B23,2)-5*D23)</f>
        <v>0</v>
      </c>
      <c r="C25" s="20" t="s">
        <v>7</v>
      </c>
      <c r="D25" s="21">
        <f>(B23*E23-D23*C23)/(POWER(B23,2)-5*D23)</f>
        <v>0</v>
      </c>
    </row>
    <row r="26" spans="1:5" ht="19" customHeight="1" thickTop="1" x14ac:dyDescent="0.55000000000000004"/>
    <row r="27" spans="1:5" ht="18.5" thickBot="1" x14ac:dyDescent="0.6">
      <c r="A27" s="29" t="s">
        <v>16</v>
      </c>
      <c r="B27" s="29"/>
      <c r="C27" s="29"/>
      <c r="D27" s="29"/>
      <c r="E27" s="29"/>
    </row>
    <row r="28" spans="1:5" ht="19" thickTop="1" thickBot="1" x14ac:dyDescent="0.6">
      <c r="A28" s="5" t="s">
        <v>11</v>
      </c>
      <c r="B28" s="22" t="s">
        <v>10</v>
      </c>
      <c r="C28" s="6" t="s">
        <v>4</v>
      </c>
      <c r="D28" s="6" t="s">
        <v>8</v>
      </c>
      <c r="E28" s="7" t="s">
        <v>9</v>
      </c>
    </row>
    <row r="29" spans="1:5" ht="18.5" thickTop="1" x14ac:dyDescent="0.55000000000000004">
      <c r="A29" s="30">
        <v>0.9</v>
      </c>
      <c r="B29" s="23">
        <f>SQRT(D29)</f>
        <v>4.4698993277254022</v>
      </c>
      <c r="C29" s="33"/>
      <c r="D29" s="26">
        <f>A29*22.2</f>
        <v>19.98</v>
      </c>
      <c r="E29" s="8">
        <f>B29*C29</f>
        <v>0</v>
      </c>
    </row>
    <row r="30" spans="1:5" x14ac:dyDescent="0.55000000000000004">
      <c r="A30" s="31">
        <v>1.35</v>
      </c>
      <c r="B30" s="24">
        <f t="shared" ref="B30:B33" si="10">SQRT(D30)</f>
        <v>5.4744862772683982</v>
      </c>
      <c r="C30" s="34"/>
      <c r="D30" s="27">
        <f t="shared" ref="D30:D33" si="11">A30*22.2</f>
        <v>29.970000000000002</v>
      </c>
      <c r="E30" s="9">
        <f t="shared" ref="E30:E33" si="12">B30*C30</f>
        <v>0</v>
      </c>
    </row>
    <row r="31" spans="1:5" x14ac:dyDescent="0.55000000000000004">
      <c r="A31" s="31">
        <v>1.8</v>
      </c>
      <c r="B31" s="24">
        <f t="shared" si="10"/>
        <v>6.321392251711643</v>
      </c>
      <c r="C31" s="34"/>
      <c r="D31" s="27">
        <f t="shared" si="11"/>
        <v>39.96</v>
      </c>
      <c r="E31" s="9">
        <f t="shared" si="12"/>
        <v>0</v>
      </c>
    </row>
    <row r="32" spans="1:5" x14ac:dyDescent="0.55000000000000004">
      <c r="A32" s="31">
        <v>2.25</v>
      </c>
      <c r="B32" s="24">
        <f t="shared" si="10"/>
        <v>7.067531393633848</v>
      </c>
      <c r="C32" s="34"/>
      <c r="D32" s="27">
        <f t="shared" si="11"/>
        <v>49.949999999999996</v>
      </c>
      <c r="E32" s="9">
        <f t="shared" si="12"/>
        <v>0</v>
      </c>
    </row>
    <row r="33" spans="1:5" ht="18.5" thickBot="1" x14ac:dyDescent="0.6">
      <c r="A33" s="32">
        <v>2.7</v>
      </c>
      <c r="B33" s="25">
        <f t="shared" si="10"/>
        <v>7.7420927403383644</v>
      </c>
      <c r="C33" s="35"/>
      <c r="D33" s="28">
        <f t="shared" si="11"/>
        <v>59.940000000000005</v>
      </c>
      <c r="E33" s="10">
        <f t="shared" si="12"/>
        <v>0</v>
      </c>
    </row>
    <row r="34" spans="1:5" ht="19" thickTop="1" thickBot="1" x14ac:dyDescent="0.6">
      <c r="A34" s="14" t="s">
        <v>3</v>
      </c>
      <c r="B34" s="13">
        <f>SUM(B29:B33)</f>
        <v>31.075401990677655</v>
      </c>
      <c r="C34" s="11">
        <f t="shared" ref="C34" si="13">SUM(C29:C33)</f>
        <v>0</v>
      </c>
      <c r="D34" s="11">
        <f t="shared" ref="D34" si="14">SUM(D29:D33)</f>
        <v>199.79999999999998</v>
      </c>
      <c r="E34" s="12">
        <f t="shared" ref="E34" si="15">SUM(E29:E33)</f>
        <v>0</v>
      </c>
    </row>
    <row r="35" spans="1:5" ht="6" customHeight="1" thickTop="1" thickBot="1" x14ac:dyDescent="0.6"/>
    <row r="36" spans="1:5" ht="19" thickTop="1" thickBot="1" x14ac:dyDescent="0.6">
      <c r="A36" s="18" t="s">
        <v>13</v>
      </c>
      <c r="B36" s="19">
        <f>(B34*C34-5*E34) /( POWER(B34,2)-5*D34)</f>
        <v>0</v>
      </c>
      <c r="C36" s="20" t="s">
        <v>7</v>
      </c>
      <c r="D36" s="21">
        <f>(B34*E34-D34*C34)/(POWER(B34,2)-5*D34)</f>
        <v>0</v>
      </c>
    </row>
    <row r="37" spans="1:5" ht="18.5" thickTop="1" x14ac:dyDescent="0.55000000000000004"/>
  </sheetData>
  <mergeCells count="3">
    <mergeCell ref="A16:E16"/>
    <mergeCell ref="A5:E5"/>
    <mergeCell ref="A27:E27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吉田陽向</dc:creator>
  <cp:lastModifiedBy>吉田陽向</cp:lastModifiedBy>
  <dcterms:created xsi:type="dcterms:W3CDTF">2018-05-10T12:33:20Z</dcterms:created>
  <dcterms:modified xsi:type="dcterms:W3CDTF">2018-05-10T13:16:48Z</dcterms:modified>
</cp:coreProperties>
</file>