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jects\BasicExperimentReports\"/>
    </mc:Choice>
  </mc:AlternateContent>
  <bookViews>
    <workbookView xWindow="0" yWindow="0" windowWidth="21570" windowHeight="7875" activeTab="2"/>
  </bookViews>
  <sheets>
    <sheet name="図3" sheetId="1" r:id="rId1"/>
    <sheet name="図4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2" i="3"/>
  <c r="B1" i="3"/>
  <c r="B10" i="2" a="1"/>
  <c r="C10" i="2" s="1"/>
  <c r="B9" i="2" a="1"/>
  <c r="B9" i="2" s="1"/>
  <c r="C4" i="2"/>
  <c r="C5" i="2"/>
  <c r="C6" i="2"/>
  <c r="C7" i="2"/>
  <c r="C3" i="2"/>
  <c r="B4" i="2"/>
  <c r="B5" i="2"/>
  <c r="B6" i="2"/>
  <c r="B7" i="2"/>
  <c r="B3" i="2"/>
  <c r="A11" i="1" a="1"/>
  <c r="A11" i="1" s="1"/>
  <c r="B5" i="1"/>
  <c r="B6" i="1"/>
  <c r="B7" i="1"/>
  <c r="B8" i="1"/>
  <c r="B4" i="1"/>
  <c r="B10" i="2" l="1"/>
  <c r="C9" i="2"/>
  <c r="B11" i="1"/>
</calcChain>
</file>

<file path=xl/sharedStrings.xml><?xml version="1.0" encoding="utf-8"?>
<sst xmlns="http://schemas.openxmlformats.org/spreadsheetml/2006/main" count="21" uniqueCount="18">
  <si>
    <t>基本周波数 f [Hz]</t>
    <rPh sb="0" eb="2">
      <t>キホン</t>
    </rPh>
    <rPh sb="2" eb="5">
      <t>シュウハスウ</t>
    </rPh>
    <phoneticPr fontId="1"/>
  </si>
  <si>
    <t>長さの逆数 1/L [1/m]</t>
    <rPh sb="0" eb="1">
      <t>ナガ</t>
    </rPh>
    <rPh sb="3" eb="5">
      <t>ギャクスウ</t>
    </rPh>
    <phoneticPr fontId="1"/>
  </si>
  <si>
    <t>長さ L [m]</t>
    <rPh sb="0" eb="1">
      <t>ナガ</t>
    </rPh>
    <phoneticPr fontId="1"/>
  </si>
  <si>
    <t>電圧 Vs [V]</t>
    <rPh sb="0" eb="2">
      <t>デンアツ</t>
    </rPh>
    <phoneticPr fontId="1"/>
  </si>
  <si>
    <t>張力 T [N]</t>
    <rPh sb="0" eb="2">
      <t>チョウリョク</t>
    </rPh>
    <phoneticPr fontId="1"/>
  </si>
  <si>
    <t>最小二乗法</t>
    <rPh sb="0" eb="2">
      <t>サイショウ</t>
    </rPh>
    <rPh sb="2" eb="4">
      <t>ニジョウ</t>
    </rPh>
    <rPh sb="4" eb="5">
      <t>ホウ</t>
    </rPh>
    <phoneticPr fontId="1"/>
  </si>
  <si>
    <t>a</t>
    <phoneticPr fontId="1"/>
  </si>
  <si>
    <t>b</t>
    <phoneticPr fontId="1"/>
  </si>
  <si>
    <t>張力の平方根 T^1/2 [N^1/2]</t>
    <rPh sb="0" eb="2">
      <t>チョウリョク</t>
    </rPh>
    <rPh sb="3" eb="6">
      <t>ヘイホウコン</t>
    </rPh>
    <phoneticPr fontId="1"/>
  </si>
  <si>
    <t>弦1 基本周波数 f [Hz]</t>
    <rPh sb="0" eb="1">
      <t>ゲン</t>
    </rPh>
    <rPh sb="3" eb="5">
      <t>キホン</t>
    </rPh>
    <rPh sb="5" eb="8">
      <t>シュウハスウ</t>
    </rPh>
    <phoneticPr fontId="1"/>
  </si>
  <si>
    <t>弦2 基本周波数 f [Hz]</t>
    <rPh sb="0" eb="1">
      <t>ゲン</t>
    </rPh>
    <rPh sb="3" eb="5">
      <t>キホン</t>
    </rPh>
    <rPh sb="5" eb="8">
      <t>シュウハスウ</t>
    </rPh>
    <phoneticPr fontId="1"/>
  </si>
  <si>
    <t>弦1</t>
    <rPh sb="0" eb="1">
      <t>ゲン</t>
    </rPh>
    <phoneticPr fontId="1"/>
  </si>
  <si>
    <t>弦2</t>
    <rPh sb="0" eb="1">
      <t>ゲン</t>
    </rPh>
    <phoneticPr fontId="1"/>
  </si>
  <si>
    <t>a</t>
    <phoneticPr fontId="1"/>
  </si>
  <si>
    <t>b</t>
    <phoneticPr fontId="1"/>
  </si>
  <si>
    <t>表2、図3から最小二乗法で求めた弦1の線密度</t>
    <rPh sb="0" eb="1">
      <t>ヒョウ</t>
    </rPh>
    <rPh sb="3" eb="4">
      <t>ズ</t>
    </rPh>
    <rPh sb="7" eb="12">
      <t>サイショウニジョウホウ</t>
    </rPh>
    <rPh sb="13" eb="14">
      <t>モト</t>
    </rPh>
    <rPh sb="16" eb="17">
      <t>ゲン</t>
    </rPh>
    <rPh sb="19" eb="22">
      <t>センミツド</t>
    </rPh>
    <phoneticPr fontId="1"/>
  </si>
  <si>
    <t>表4、図4から最小二乗法で求めた弦2の線密度</t>
    <rPh sb="0" eb="1">
      <t>ヒョウ</t>
    </rPh>
    <rPh sb="3" eb="4">
      <t>ズ</t>
    </rPh>
    <rPh sb="7" eb="12">
      <t>サイショウニジョウホウ</t>
    </rPh>
    <rPh sb="13" eb="14">
      <t>モト</t>
    </rPh>
    <rPh sb="16" eb="17">
      <t>ゲン</t>
    </rPh>
    <rPh sb="19" eb="22">
      <t>センミツド</t>
    </rPh>
    <phoneticPr fontId="1"/>
  </si>
  <si>
    <t>表3、図4から最小二乗法で求めた弦1の線密度</t>
    <rPh sb="0" eb="1">
      <t>ヒョウ</t>
    </rPh>
    <rPh sb="3" eb="4">
      <t>ズ</t>
    </rPh>
    <rPh sb="7" eb="12">
      <t>サイショウニジョウホウ</t>
    </rPh>
    <rPh sb="13" eb="14">
      <t>モト</t>
    </rPh>
    <rPh sb="16" eb="17">
      <t>ゲン</t>
    </rPh>
    <rPh sb="19" eb="22">
      <t>センミツド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</si>
</sst>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#,##0.000_ "/>
    <numFmt numFmtId="178" formatCode="0.00_ "/>
    <numFmt numFmtId="179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図</a:t>
            </a:r>
            <a:r>
              <a:rPr lang="en-US" altLang="ja-JP"/>
              <a:t>3</a:t>
            </a:r>
            <a:r>
              <a:rPr lang="en-US" altLang="ja-JP" baseline="0"/>
              <a:t> </a:t>
            </a:r>
            <a:r>
              <a:rPr lang="ja-JP" altLang="en-US" baseline="0"/>
              <a:t>弦の長さと振動数の関係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図3!$C$3</c:f>
              <c:strCache>
                <c:ptCount val="1"/>
                <c:pt idx="0">
                  <c:v>基本周波数 f [Hz]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81434820647419"/>
                  <c:y val="-6.620370370370370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図3!$B$4:$B$8</c:f>
              <c:numCache>
                <c:formatCode>0.00_ </c:formatCode>
                <c:ptCount val="5"/>
                <c:pt idx="0">
                  <c:v>1.6129032258064517</c:v>
                </c:pt>
                <c:pt idx="1">
                  <c:v>2</c:v>
                </c:pt>
                <c:pt idx="2">
                  <c:v>2.3809523809523809</c:v>
                </c:pt>
                <c:pt idx="3">
                  <c:v>2.7777777777777777</c:v>
                </c:pt>
                <c:pt idx="4">
                  <c:v>3.2258064516129035</c:v>
                </c:pt>
              </c:numCache>
            </c:numRef>
          </c:xVal>
          <c:yVal>
            <c:numRef>
              <c:f>図3!$C$4:$C$8</c:f>
              <c:numCache>
                <c:formatCode>General</c:formatCode>
                <c:ptCount val="5"/>
                <c:pt idx="0">
                  <c:v>209.36</c:v>
                </c:pt>
                <c:pt idx="1">
                  <c:v>258.81</c:v>
                </c:pt>
                <c:pt idx="2">
                  <c:v>308.64</c:v>
                </c:pt>
                <c:pt idx="3">
                  <c:v>361.38</c:v>
                </c:pt>
                <c:pt idx="4">
                  <c:v>419.4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BB-47C1-848A-E9B8D1D4E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618496"/>
        <c:axId val="1659223504"/>
      </c:scatterChart>
      <c:valAx>
        <c:axId val="156161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長さの逆数 </a:t>
                </a:r>
                <a:r>
                  <a:rPr lang="en-US" altLang="ja-JP"/>
                  <a:t>1/L [1/m]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59223504"/>
        <c:crosses val="autoZero"/>
        <c:crossBetween val="midCat"/>
      </c:valAx>
      <c:valAx>
        <c:axId val="16592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基本周波数 </a:t>
                </a:r>
                <a:r>
                  <a:rPr lang="en-US" altLang="ja-JP"/>
                  <a:t>f [Hz]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161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図</a:t>
            </a:r>
            <a:r>
              <a:rPr lang="en-US" altLang="ja-JP"/>
              <a:t>4 </a:t>
            </a:r>
            <a:r>
              <a:rPr lang="ja-JP" altLang="en-US"/>
              <a:t>弦の張力と周波数の関係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図4!$D$2</c:f>
              <c:strCache>
                <c:ptCount val="1"/>
                <c:pt idx="0">
                  <c:v>弦1 基本周波数 f [Hz]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5405074365704289E-2"/>
                  <c:y val="0.156538349372995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図4!$C$3:$C$7</c:f>
              <c:numCache>
                <c:formatCode>0.00_ </c:formatCode>
                <c:ptCount val="5"/>
                <c:pt idx="0">
                  <c:v>4.4698993277254022</c:v>
                </c:pt>
                <c:pt idx="1">
                  <c:v>5.4744862772683982</c:v>
                </c:pt>
                <c:pt idx="2">
                  <c:v>6.321392251711643</c:v>
                </c:pt>
                <c:pt idx="3">
                  <c:v>7.067531393633848</c:v>
                </c:pt>
                <c:pt idx="4">
                  <c:v>7.7420927403383644</c:v>
                </c:pt>
              </c:numCache>
            </c:numRef>
          </c:xVal>
          <c:yVal>
            <c:numRef>
              <c:f>図4!$D$3:$D$7</c:f>
              <c:numCache>
                <c:formatCode>General</c:formatCode>
                <c:ptCount val="5"/>
                <c:pt idx="0">
                  <c:v>150.51</c:v>
                </c:pt>
                <c:pt idx="1">
                  <c:v>181.66</c:v>
                </c:pt>
                <c:pt idx="2">
                  <c:v>209.36</c:v>
                </c:pt>
                <c:pt idx="3">
                  <c:v>234.38</c:v>
                </c:pt>
                <c:pt idx="4">
                  <c:v>256.24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23-47DD-9194-470D5A97095E}"/>
            </c:ext>
          </c:extLst>
        </c:ser>
        <c:ser>
          <c:idx val="1"/>
          <c:order val="1"/>
          <c:tx>
            <c:strRef>
              <c:f>図4!$E$2</c:f>
              <c:strCache>
                <c:ptCount val="1"/>
                <c:pt idx="0">
                  <c:v>弦2 基本周波数 f [Hz]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34838145231846"/>
                  <c:y val="2.63888888888888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図4!$C$3:$C$7</c:f>
              <c:numCache>
                <c:formatCode>0.00_ </c:formatCode>
                <c:ptCount val="5"/>
                <c:pt idx="0">
                  <c:v>4.4698993277254022</c:v>
                </c:pt>
                <c:pt idx="1">
                  <c:v>5.4744862772683982</c:v>
                </c:pt>
                <c:pt idx="2">
                  <c:v>6.321392251711643</c:v>
                </c:pt>
                <c:pt idx="3">
                  <c:v>7.067531393633848</c:v>
                </c:pt>
                <c:pt idx="4">
                  <c:v>7.7420927403383644</c:v>
                </c:pt>
              </c:numCache>
            </c:numRef>
          </c:xVal>
          <c:yVal>
            <c:numRef>
              <c:f>図4!$E$3:$E$7</c:f>
              <c:numCache>
                <c:formatCode>0.00_ </c:formatCode>
                <c:ptCount val="5"/>
                <c:pt idx="0">
                  <c:v>213.55</c:v>
                </c:pt>
                <c:pt idx="1">
                  <c:v>259.58</c:v>
                </c:pt>
                <c:pt idx="2">
                  <c:v>300.18</c:v>
                </c:pt>
                <c:pt idx="3">
                  <c:v>328.6</c:v>
                </c:pt>
                <c:pt idx="4">
                  <c:v>364.34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23-47DD-9194-470D5A970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171024"/>
        <c:axId val="1675068368"/>
      </c:scatterChart>
      <c:valAx>
        <c:axId val="182917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張力の平方根 </a:t>
                </a:r>
                <a:r>
                  <a:rPr lang="en-US" altLang="ja-JP"/>
                  <a:t>T^1/2 [N^1/2]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5068368"/>
        <c:crosses val="autoZero"/>
        <c:crossBetween val="midCat"/>
      </c:valAx>
      <c:valAx>
        <c:axId val="16750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000" b="0" i="0" u="none" strike="noStrike" baseline="0">
                    <a:effectLst/>
                  </a:rPr>
                  <a:t>基本周波数 </a:t>
                </a:r>
                <a:r>
                  <a:rPr lang="en-US" altLang="ja-JP" sz="1000" b="0" i="0" u="none" strike="noStrike" baseline="0">
                    <a:effectLst/>
                  </a:rPr>
                  <a:t>f [Hz]</a:t>
                </a:r>
                <a:r>
                  <a:rPr lang="en-US" altLang="ja-JP" sz="1000" b="0" i="0" u="none" strike="noStrike" baseline="0"/>
                  <a:t> 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917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242887</xdr:colOff>
      <xdr:row>11</xdr:row>
      <xdr:rowOff>119062</xdr:rowOff>
    </xdr:from>
    <xdr:to>
      <xdr:col>2</xdr:col>
      <xdr:colOff>1023937</xdr:colOff>
      <xdr:row>23</xdr:row>
      <xdr:rowOff>4762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6D29086-5721-4FB9-AEB0-A088BBDFF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204787</xdr:colOff>
      <xdr:row>11</xdr:row>
      <xdr:rowOff>4762</xdr:rowOff>
    </xdr:from>
    <xdr:to>
      <xdr:col>3</xdr:col>
      <xdr:colOff>442912</xdr:colOff>
      <xdr:row>22</xdr:row>
      <xdr:rowOff>128587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CBF3A9F-DD21-4865-8542-0468C17D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A1:C8"/>
    </sheetView>
  </sheetViews>
  <sheetFormatPr defaultRowHeight="18.75" x14ac:dyDescent="0.4"/>
  <cols>
    <col min="1" max="3" width="24.875" customWidth="1"/>
  </cols>
  <sheetData>
    <row r="1" spans="1:3" x14ac:dyDescent="0.4">
      <c r="A1" s="3" t="s">
        <v>3</v>
      </c>
      <c r="B1" s="3">
        <v>1.8</v>
      </c>
    </row>
    <row r="2" spans="1:3" x14ac:dyDescent="0.4">
      <c r="A2" s="3" t="s">
        <v>4</v>
      </c>
      <c r="B2" s="3">
        <v>40</v>
      </c>
    </row>
    <row r="3" spans="1:3" x14ac:dyDescent="0.4">
      <c r="A3" s="3" t="s">
        <v>2</v>
      </c>
      <c r="B3" s="3" t="s">
        <v>1</v>
      </c>
      <c r="C3" s="3" t="s">
        <v>0</v>
      </c>
    </row>
    <row r="4" spans="1:3" x14ac:dyDescent="0.4">
      <c r="A4" s="4">
        <v>0.62</v>
      </c>
      <c r="B4" s="5">
        <f>1/A4</f>
        <v>1.6129032258064517</v>
      </c>
      <c r="C4" s="3">
        <v>209.36</v>
      </c>
    </row>
    <row r="5" spans="1:3" x14ac:dyDescent="0.4">
      <c r="A5" s="4">
        <v>0.5</v>
      </c>
      <c r="B5" s="5">
        <f t="shared" ref="B5:B8" si="0">1/A5</f>
        <v>2</v>
      </c>
      <c r="C5" s="3">
        <v>258.81</v>
      </c>
    </row>
    <row r="6" spans="1:3" x14ac:dyDescent="0.4">
      <c r="A6" s="4">
        <v>0.42</v>
      </c>
      <c r="B6" s="5">
        <f t="shared" si="0"/>
        <v>2.3809523809523809</v>
      </c>
      <c r="C6" s="3">
        <v>308.64</v>
      </c>
    </row>
    <row r="7" spans="1:3" x14ac:dyDescent="0.4">
      <c r="A7" s="4">
        <v>0.36</v>
      </c>
      <c r="B7" s="5">
        <f t="shared" si="0"/>
        <v>2.7777777777777777</v>
      </c>
      <c r="C7" s="3">
        <v>361.38</v>
      </c>
    </row>
    <row r="8" spans="1:3" x14ac:dyDescent="0.4">
      <c r="A8" s="4">
        <v>0.31</v>
      </c>
      <c r="B8" s="5">
        <f t="shared" si="0"/>
        <v>3.2258064516129035</v>
      </c>
      <c r="C8" s="3">
        <v>419.4</v>
      </c>
    </row>
    <row r="9" spans="1:3" x14ac:dyDescent="0.4">
      <c r="A9" s="1" t="s">
        <v>5</v>
      </c>
    </row>
    <row r="10" spans="1:3" x14ac:dyDescent="0.4">
      <c r="A10" t="s">
        <v>6</v>
      </c>
      <c r="B10" t="s">
        <v>7</v>
      </c>
    </row>
    <row r="11" spans="1:3" x14ac:dyDescent="0.4">
      <c r="A11">
        <f t="array" ref="A11:B11">LINEST(C4:C8,B4:B8,TRUE)</f>
        <v>130.5487410952563</v>
      </c>
      <c r="B11">
        <v>-1.7321333950794155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9" sqref="D9"/>
    </sheetView>
  </sheetViews>
  <sheetFormatPr defaultRowHeight="18.75" x14ac:dyDescent="0.4"/>
  <cols>
    <col min="1" max="1" width="16.25" customWidth="1"/>
    <col min="2" max="2" width="15.75" customWidth="1"/>
    <col min="3" max="5" width="24.875" customWidth="1"/>
  </cols>
  <sheetData>
    <row r="1" spans="1:5" x14ac:dyDescent="0.4">
      <c r="A1" s="3" t="s">
        <v>2</v>
      </c>
      <c r="B1" s="3">
        <v>0.62</v>
      </c>
    </row>
    <row r="2" spans="1:5" x14ac:dyDescent="0.4">
      <c r="A2" s="3" t="s">
        <v>3</v>
      </c>
      <c r="B2" s="3" t="s">
        <v>4</v>
      </c>
      <c r="C2" s="3" t="s">
        <v>8</v>
      </c>
      <c r="D2" s="3" t="s">
        <v>9</v>
      </c>
      <c r="E2" s="3" t="s">
        <v>10</v>
      </c>
    </row>
    <row r="3" spans="1:5" x14ac:dyDescent="0.4">
      <c r="A3" s="4">
        <v>0.9</v>
      </c>
      <c r="B3" s="6">
        <f>22.2*A3</f>
        <v>19.98</v>
      </c>
      <c r="C3" s="5">
        <f>SQRT(B3)</f>
        <v>4.4698993277254022</v>
      </c>
      <c r="D3" s="3">
        <v>150.51</v>
      </c>
      <c r="E3" s="5">
        <v>213.55</v>
      </c>
    </row>
    <row r="4" spans="1:5" x14ac:dyDescent="0.4">
      <c r="A4" s="4">
        <v>1.35</v>
      </c>
      <c r="B4" s="6">
        <f t="shared" ref="B4:B7" si="0">22.2*A4</f>
        <v>29.970000000000002</v>
      </c>
      <c r="C4" s="5">
        <f t="shared" ref="C4:C7" si="1">SQRT(B4)</f>
        <v>5.4744862772683982</v>
      </c>
      <c r="D4" s="3">
        <v>181.66</v>
      </c>
      <c r="E4" s="5">
        <v>259.58</v>
      </c>
    </row>
    <row r="5" spans="1:5" x14ac:dyDescent="0.4">
      <c r="A5" s="4">
        <v>1.8</v>
      </c>
      <c r="B5" s="6">
        <f t="shared" si="0"/>
        <v>39.96</v>
      </c>
      <c r="C5" s="5">
        <f t="shared" si="1"/>
        <v>6.321392251711643</v>
      </c>
      <c r="D5" s="3">
        <v>209.36</v>
      </c>
      <c r="E5" s="5">
        <v>300.18</v>
      </c>
    </row>
    <row r="6" spans="1:5" x14ac:dyDescent="0.4">
      <c r="A6" s="4">
        <v>2.25</v>
      </c>
      <c r="B6" s="6">
        <f t="shared" si="0"/>
        <v>49.949999999999996</v>
      </c>
      <c r="C6" s="5">
        <f t="shared" si="1"/>
        <v>7.067531393633848</v>
      </c>
      <c r="D6" s="3">
        <v>234.38</v>
      </c>
      <c r="E6" s="5">
        <v>328.6</v>
      </c>
    </row>
    <row r="7" spans="1:5" x14ac:dyDescent="0.4">
      <c r="A7" s="4">
        <v>2.7</v>
      </c>
      <c r="B7" s="6">
        <f t="shared" si="0"/>
        <v>59.940000000000005</v>
      </c>
      <c r="C7" s="5">
        <f t="shared" si="1"/>
        <v>7.7420927403383644</v>
      </c>
      <c r="D7" s="3">
        <v>256.24</v>
      </c>
      <c r="E7" s="5">
        <v>364.34</v>
      </c>
    </row>
    <row r="8" spans="1:5" x14ac:dyDescent="0.4">
      <c r="B8" t="s">
        <v>13</v>
      </c>
      <c r="C8" t="s">
        <v>14</v>
      </c>
    </row>
    <row r="9" spans="1:5" x14ac:dyDescent="0.4">
      <c r="A9" t="s">
        <v>11</v>
      </c>
      <c r="B9" s="7">
        <f t="array" ref="B9:C9">LINEST(D3:D7,C3:C7,TRUE)</f>
        <v>32.433519701401714</v>
      </c>
      <c r="C9" s="2">
        <v>4.853067461275657</v>
      </c>
    </row>
    <row r="10" spans="1:5" x14ac:dyDescent="0.4">
      <c r="A10" t="s">
        <v>12</v>
      </c>
      <c r="B10" s="7">
        <f t="array" ref="B10:C10">LINEST(E3:E7,C3:C7,TRUE)</f>
        <v>45.536985584744905</v>
      </c>
      <c r="C10" s="7">
        <v>10.233973502071649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8.75" x14ac:dyDescent="0.4"/>
  <cols>
    <col min="1" max="1" width="41.25" customWidth="1"/>
    <col min="2" max="2" width="9.5" bestFit="1" customWidth="1"/>
  </cols>
  <sheetData>
    <row r="1" spans="1:2" x14ac:dyDescent="0.4">
      <c r="A1" t="s">
        <v>15</v>
      </c>
      <c r="B1" s="8">
        <f>図3!B2/4/POWER(図3!A11,2)</f>
        <v>5.867520607868834E-4</v>
      </c>
    </row>
    <row r="2" spans="1:2" x14ac:dyDescent="0.4">
      <c r="A2" t="s">
        <v>17</v>
      </c>
      <c r="B2" s="8">
        <f>POWER(1/図4!B9/2/図4!B1,2)</f>
        <v>6.18256181873001E-4</v>
      </c>
    </row>
    <row r="3" spans="1:2" x14ac:dyDescent="0.4">
      <c r="A3" t="s">
        <v>16</v>
      </c>
      <c r="B3" s="8">
        <f>POWER(1/2/図4!B10/図4!B1,2)</f>
        <v>3.1363756486610118E-4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図3</vt:lpstr>
      <vt:lpstr>図4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吉田陽向</dc:creator>
  <cp:lastModifiedBy>吉田陽向</cp:lastModifiedBy>
  <dcterms:created xsi:type="dcterms:W3CDTF">2018-05-10T08:58:55Z</dcterms:created>
  <dcterms:modified xsi:type="dcterms:W3CDTF">2018-05-10T09:29:37Z</dcterms:modified>
</cp:coreProperties>
</file>