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693B89FB-A2AE-4C65-B5EA-48056B62B496}" xr6:coauthVersionLast="47" xr6:coauthVersionMax="47" xr10:uidLastSave="{00000000-0000-0000-0000-000000000000}"/>
  <bookViews>
    <workbookView xWindow="28680" yWindow="-120" windowWidth="29040" windowHeight="15720" xr2:uid="{7E6C72A6-A956-4394-BDBD-8179BB6BEBE1}"/>
  </bookViews>
  <sheets>
    <sheet name="bed_thicknesses_noABS" sheetId="5" r:id="rId1"/>
    <sheet name="boulders" sheetId="1" r:id="rId2"/>
    <sheet name="hs_morph" sheetId="3" r:id="rId3"/>
    <sheet name="bed_thicknesses" sheetId="4" r:id="rId4"/>
    <sheet name="channel_morph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5" i="5" l="1"/>
  <c r="W95" i="5"/>
  <c r="X95" i="5"/>
  <c r="V96" i="5"/>
  <c r="W96" i="5"/>
  <c r="X96" i="5"/>
  <c r="V97" i="5"/>
  <c r="W97" i="5"/>
  <c r="X97" i="5"/>
  <c r="V98" i="5"/>
  <c r="W98" i="5"/>
  <c r="X98" i="5"/>
  <c r="V99" i="5"/>
  <c r="W99" i="5"/>
  <c r="X99" i="5"/>
  <c r="V100" i="5"/>
  <c r="W100" i="5"/>
  <c r="X100" i="5"/>
  <c r="V101" i="5"/>
  <c r="W101" i="5"/>
  <c r="X101" i="5"/>
  <c r="V102" i="5"/>
  <c r="W102" i="5"/>
  <c r="X102" i="5"/>
  <c r="V103" i="5"/>
  <c r="W103" i="5"/>
  <c r="X103" i="5"/>
  <c r="V104" i="5"/>
  <c r="W104" i="5"/>
  <c r="X104" i="5"/>
  <c r="V105" i="5"/>
  <c r="W105" i="5"/>
  <c r="X105" i="5"/>
  <c r="V106" i="5"/>
  <c r="W106" i="5"/>
  <c r="X106" i="5"/>
  <c r="V107" i="5"/>
  <c r="W107" i="5"/>
  <c r="X107" i="5"/>
  <c r="V108" i="5"/>
  <c r="W108" i="5"/>
  <c r="X108" i="5"/>
  <c r="V109" i="5"/>
  <c r="W109" i="5"/>
  <c r="X109" i="5"/>
  <c r="V110" i="5"/>
  <c r="W110" i="5"/>
  <c r="X110" i="5"/>
  <c r="V111" i="5"/>
  <c r="W111" i="5"/>
  <c r="X111" i="5"/>
  <c r="V112" i="5"/>
  <c r="W112" i="5"/>
  <c r="X112" i="5"/>
  <c r="V113" i="5"/>
  <c r="W113" i="5"/>
  <c r="X113" i="5"/>
  <c r="V114" i="5"/>
  <c r="W114" i="5"/>
  <c r="X114" i="5"/>
  <c r="V115" i="5"/>
  <c r="W115" i="5"/>
  <c r="X115" i="5"/>
  <c r="V116" i="5"/>
  <c r="W116" i="5"/>
  <c r="X116" i="5"/>
  <c r="V117" i="5"/>
  <c r="W117" i="5"/>
  <c r="X117" i="5"/>
  <c r="V118" i="5"/>
  <c r="W118" i="5"/>
  <c r="X118" i="5"/>
  <c r="V119" i="5"/>
  <c r="W119" i="5"/>
  <c r="X119" i="5"/>
  <c r="V120" i="5"/>
  <c r="W120" i="5"/>
  <c r="X120" i="5"/>
  <c r="W94" i="5"/>
  <c r="X94" i="5"/>
  <c r="V94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R94" i="5"/>
  <c r="R95" i="5"/>
  <c r="R96" i="5"/>
  <c r="R97" i="5"/>
  <c r="R98" i="5"/>
  <c r="R99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00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R85" i="5"/>
  <c r="R86" i="5"/>
  <c r="R87" i="5"/>
  <c r="R88" i="5"/>
  <c r="R89" i="5"/>
  <c r="R90" i="5"/>
  <c r="R91" i="5"/>
  <c r="R92" i="5"/>
  <c r="R93" i="5"/>
  <c r="R75" i="5"/>
  <c r="R76" i="5"/>
  <c r="R77" i="5"/>
  <c r="R78" i="5"/>
  <c r="R79" i="5"/>
  <c r="R80" i="5"/>
  <c r="R81" i="5"/>
  <c r="R82" i="5"/>
  <c r="R83" i="5"/>
  <c r="R84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V53" i="5"/>
  <c r="V54" i="5"/>
  <c r="V55" i="5"/>
  <c r="V56" i="5"/>
  <c r="V57" i="5"/>
  <c r="V58" i="5"/>
  <c r="V59" i="5"/>
  <c r="V60" i="5"/>
  <c r="V61" i="5"/>
  <c r="V62" i="5"/>
  <c r="V51" i="5"/>
  <c r="V52" i="5"/>
  <c r="R52" i="5"/>
  <c r="S52" i="5"/>
  <c r="T52" i="5"/>
  <c r="R53" i="5"/>
  <c r="S53" i="5"/>
  <c r="T53" i="5"/>
  <c r="R54" i="5"/>
  <c r="S54" i="5"/>
  <c r="T54" i="5"/>
  <c r="R55" i="5"/>
  <c r="S55" i="5"/>
  <c r="T55" i="5"/>
  <c r="R56" i="5"/>
  <c r="S56" i="5"/>
  <c r="T56" i="5"/>
  <c r="R57" i="5"/>
  <c r="S57" i="5"/>
  <c r="T57" i="5"/>
  <c r="R58" i="5"/>
  <c r="S58" i="5"/>
  <c r="T58" i="5"/>
  <c r="R59" i="5"/>
  <c r="S59" i="5"/>
  <c r="T59" i="5"/>
  <c r="R60" i="5"/>
  <c r="S60" i="5"/>
  <c r="T60" i="5"/>
  <c r="R61" i="5"/>
  <c r="S61" i="5"/>
  <c r="T61" i="5"/>
  <c r="R62" i="5"/>
  <c r="S62" i="5"/>
  <c r="T62" i="5"/>
  <c r="S51" i="5"/>
  <c r="T51" i="5"/>
  <c r="R51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R33" i="5"/>
  <c r="R34" i="5"/>
  <c r="R35" i="5"/>
  <c r="R36" i="5"/>
  <c r="R37" i="5"/>
  <c r="R38" i="5"/>
  <c r="R39" i="5"/>
  <c r="R40" i="5"/>
  <c r="R42" i="5"/>
  <c r="S42" i="5"/>
  <c r="T42" i="5"/>
  <c r="R43" i="5"/>
  <c r="S43" i="5"/>
  <c r="T43" i="5"/>
  <c r="R44" i="5"/>
  <c r="S44" i="5"/>
  <c r="T44" i="5"/>
  <c r="R45" i="5"/>
  <c r="S45" i="5"/>
  <c r="T45" i="5"/>
  <c r="R46" i="5"/>
  <c r="S46" i="5"/>
  <c r="T46" i="5"/>
  <c r="R47" i="5"/>
  <c r="S47" i="5"/>
  <c r="T47" i="5"/>
  <c r="R48" i="5"/>
  <c r="S48" i="5"/>
  <c r="T48" i="5"/>
  <c r="R49" i="5"/>
  <c r="S49" i="5"/>
  <c r="T49" i="5"/>
  <c r="R50" i="5"/>
  <c r="S50" i="5"/>
  <c r="T50" i="5"/>
  <c r="R41" i="5"/>
  <c r="Z17" i="5"/>
  <c r="Z19" i="5"/>
  <c r="Z20" i="5"/>
  <c r="Z22" i="5"/>
  <c r="Z24" i="5"/>
  <c r="Z25" i="5"/>
  <c r="Z26" i="5"/>
  <c r="Z27" i="5"/>
  <c r="Z28" i="5"/>
  <c r="Z29" i="5"/>
  <c r="Z30" i="5"/>
  <c r="AA17" i="5"/>
  <c r="AB17" i="5"/>
  <c r="AA18" i="5"/>
  <c r="AB18" i="5"/>
  <c r="AA19" i="5"/>
  <c r="AB19" i="5"/>
  <c r="AA20" i="5"/>
  <c r="AB20" i="5"/>
  <c r="AA21" i="5"/>
  <c r="AB21" i="5"/>
  <c r="AA22" i="5"/>
  <c r="AB22" i="5"/>
  <c r="AA23" i="5"/>
  <c r="AB23" i="5"/>
  <c r="AA24" i="5"/>
  <c r="AB24" i="5"/>
  <c r="AA25" i="5"/>
  <c r="AB25" i="5"/>
  <c r="AA26" i="5"/>
  <c r="AB26" i="5"/>
  <c r="AA27" i="5"/>
  <c r="AB27" i="5"/>
  <c r="AA28" i="5"/>
  <c r="AB28" i="5"/>
  <c r="AA29" i="5"/>
  <c r="AB29" i="5"/>
  <c r="AA30" i="5"/>
  <c r="AB30" i="5"/>
  <c r="Z18" i="5"/>
  <c r="Z21" i="5"/>
  <c r="Z23" i="5"/>
  <c r="Z31" i="5"/>
  <c r="AA31" i="5"/>
  <c r="AB31" i="5"/>
  <c r="Z32" i="5"/>
  <c r="AA32" i="5"/>
  <c r="AB32" i="5"/>
  <c r="W17" i="5"/>
  <c r="X17" i="5"/>
  <c r="W18" i="5"/>
  <c r="X18" i="5"/>
  <c r="W19" i="5"/>
  <c r="X19" i="5"/>
  <c r="W20" i="5"/>
  <c r="X20" i="5"/>
  <c r="W21" i="5"/>
  <c r="X21" i="5"/>
  <c r="W22" i="5"/>
  <c r="X22" i="5"/>
  <c r="W23" i="5"/>
  <c r="X23" i="5"/>
  <c r="W24" i="5"/>
  <c r="X24" i="5"/>
  <c r="V17" i="5"/>
  <c r="V18" i="5"/>
  <c r="V19" i="5"/>
  <c r="V22" i="5"/>
  <c r="V23" i="5"/>
  <c r="X25" i="5"/>
  <c r="V26" i="5"/>
  <c r="W26" i="5"/>
  <c r="X26" i="5"/>
  <c r="X27" i="5"/>
  <c r="W28" i="5"/>
  <c r="X28" i="5"/>
  <c r="V29" i="5"/>
  <c r="W29" i="5"/>
  <c r="X29" i="5"/>
  <c r="V30" i="5"/>
  <c r="W30" i="5"/>
  <c r="X30" i="5"/>
  <c r="V31" i="5"/>
  <c r="W31" i="5"/>
  <c r="X31" i="5"/>
  <c r="V32" i="5"/>
  <c r="W32" i="5"/>
  <c r="X32" i="5"/>
  <c r="V24" i="5"/>
  <c r="R18" i="5"/>
  <c r="S18" i="5"/>
  <c r="T18" i="5"/>
  <c r="R19" i="5"/>
  <c r="S19" i="5"/>
  <c r="T19" i="5"/>
  <c r="T20" i="5"/>
  <c r="R21" i="5"/>
  <c r="S21" i="5"/>
  <c r="T21" i="5"/>
  <c r="R22" i="5"/>
  <c r="S22" i="5"/>
  <c r="T22" i="5"/>
  <c r="R23" i="5"/>
  <c r="S23" i="5"/>
  <c r="T23" i="5"/>
  <c r="R24" i="5"/>
  <c r="S24" i="5"/>
  <c r="T24" i="5"/>
  <c r="T25" i="5"/>
  <c r="T26" i="5"/>
  <c r="T27" i="5"/>
  <c r="T28" i="5"/>
  <c r="T29" i="5"/>
  <c r="T30" i="5"/>
  <c r="R31" i="5"/>
  <c r="S31" i="5"/>
  <c r="T31" i="5"/>
  <c r="R32" i="5"/>
  <c r="S32" i="5"/>
  <c r="T32" i="5"/>
  <c r="S17" i="5"/>
  <c r="T17" i="5"/>
  <c r="R17" i="5"/>
  <c r="AA4" i="5"/>
  <c r="AB4" i="5"/>
  <c r="Z5" i="5"/>
  <c r="AA5" i="5"/>
  <c r="AB5" i="5"/>
  <c r="Z6" i="5"/>
  <c r="AA6" i="5"/>
  <c r="AB6" i="5"/>
  <c r="AB7" i="5"/>
  <c r="Z8" i="5"/>
  <c r="AA8" i="5"/>
  <c r="AB8" i="5"/>
  <c r="Z9" i="5"/>
  <c r="AA9" i="5"/>
  <c r="AB9" i="5"/>
  <c r="Z10" i="5"/>
  <c r="AA10" i="5"/>
  <c r="AB10" i="5"/>
  <c r="Z11" i="5"/>
  <c r="AA11" i="5"/>
  <c r="AB11" i="5"/>
  <c r="Z12" i="5"/>
  <c r="AA12" i="5"/>
  <c r="AB12" i="5"/>
  <c r="Z13" i="5"/>
  <c r="AA13" i="5"/>
  <c r="AB13" i="5"/>
  <c r="Z14" i="5"/>
  <c r="AA14" i="5"/>
  <c r="AB14" i="5"/>
  <c r="Z15" i="5"/>
  <c r="AA15" i="5"/>
  <c r="AB15" i="5"/>
  <c r="AB16" i="5"/>
  <c r="AA3" i="5"/>
  <c r="AB3" i="5"/>
  <c r="W4" i="5"/>
  <c r="X4" i="5"/>
  <c r="V5" i="5"/>
  <c r="W5" i="5"/>
  <c r="X5" i="5"/>
  <c r="V6" i="5"/>
  <c r="W6" i="5"/>
  <c r="X6" i="5"/>
  <c r="X7" i="5"/>
  <c r="V8" i="5"/>
  <c r="W8" i="5"/>
  <c r="X8" i="5"/>
  <c r="W9" i="5"/>
  <c r="X9" i="5"/>
  <c r="W10" i="5"/>
  <c r="X10" i="5"/>
  <c r="V11" i="5"/>
  <c r="W11" i="5"/>
  <c r="X11" i="5"/>
  <c r="V12" i="5"/>
  <c r="W12" i="5"/>
  <c r="X12" i="5"/>
  <c r="V13" i="5"/>
  <c r="W13" i="5"/>
  <c r="X13" i="5"/>
  <c r="V14" i="5"/>
  <c r="W14" i="5"/>
  <c r="X14" i="5"/>
  <c r="V15" i="5"/>
  <c r="W15" i="5"/>
  <c r="X15" i="5"/>
  <c r="X16" i="5"/>
  <c r="W3" i="5"/>
  <c r="X3" i="5"/>
  <c r="S16" i="5"/>
  <c r="T16" i="5"/>
  <c r="S15" i="5"/>
  <c r="T15" i="5"/>
  <c r="G96" i="5"/>
  <c r="G95" i="5"/>
  <c r="G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G78" i="5"/>
  <c r="X77" i="5"/>
  <c r="W77" i="5"/>
  <c r="V77" i="5"/>
  <c r="G77" i="5"/>
  <c r="X76" i="5"/>
  <c r="W76" i="5"/>
  <c r="V76" i="5"/>
  <c r="G76" i="5"/>
  <c r="X75" i="5"/>
  <c r="W75" i="5"/>
  <c r="V75" i="5"/>
  <c r="AN74" i="5"/>
  <c r="AM74" i="5"/>
  <c r="AL74" i="5"/>
  <c r="AJ74" i="5"/>
  <c r="AI74" i="5"/>
  <c r="AH74" i="5"/>
  <c r="AF74" i="5"/>
  <c r="AE74" i="5"/>
  <c r="AD74" i="5"/>
  <c r="AB74" i="5"/>
  <c r="AA74" i="5"/>
  <c r="Z74" i="5"/>
  <c r="X74" i="5"/>
  <c r="W74" i="5"/>
  <c r="V74" i="5"/>
  <c r="T74" i="5"/>
  <c r="S74" i="5"/>
  <c r="R74" i="5"/>
  <c r="AN73" i="5"/>
  <c r="AM73" i="5"/>
  <c r="AL73" i="5"/>
  <c r="AJ73" i="5"/>
  <c r="AI73" i="5"/>
  <c r="AH73" i="5"/>
  <c r="AF73" i="5"/>
  <c r="AE73" i="5"/>
  <c r="AD73" i="5"/>
  <c r="AB73" i="5"/>
  <c r="AA73" i="5"/>
  <c r="Z73" i="5"/>
  <c r="X73" i="5"/>
  <c r="W73" i="5"/>
  <c r="V73" i="5"/>
  <c r="T73" i="5"/>
  <c r="S73" i="5"/>
  <c r="R73" i="5"/>
  <c r="AN72" i="5"/>
  <c r="AM72" i="5"/>
  <c r="AL72" i="5"/>
  <c r="AJ72" i="5"/>
  <c r="AI72" i="5"/>
  <c r="AH72" i="5"/>
  <c r="AF72" i="5"/>
  <c r="AE72" i="5"/>
  <c r="AD72" i="5"/>
  <c r="AB72" i="5"/>
  <c r="AA72" i="5"/>
  <c r="Z72" i="5"/>
  <c r="X72" i="5"/>
  <c r="W72" i="5"/>
  <c r="V72" i="5"/>
  <c r="T72" i="5"/>
  <c r="S72" i="5"/>
  <c r="R72" i="5"/>
  <c r="AN71" i="5"/>
  <c r="AM71" i="5"/>
  <c r="AL71" i="5"/>
  <c r="AJ71" i="5"/>
  <c r="AI71" i="5"/>
  <c r="AH71" i="5"/>
  <c r="AF71" i="5"/>
  <c r="AE71" i="5"/>
  <c r="AD71" i="5"/>
  <c r="AB71" i="5"/>
  <c r="AA71" i="5"/>
  <c r="Z71" i="5"/>
  <c r="X71" i="5"/>
  <c r="W71" i="5"/>
  <c r="V71" i="5"/>
  <c r="T71" i="5"/>
  <c r="S71" i="5"/>
  <c r="R71" i="5"/>
  <c r="AN70" i="5"/>
  <c r="AM70" i="5"/>
  <c r="AL70" i="5"/>
  <c r="AJ70" i="5"/>
  <c r="AI70" i="5"/>
  <c r="AH70" i="5"/>
  <c r="AF70" i="5"/>
  <c r="AE70" i="5"/>
  <c r="AD70" i="5"/>
  <c r="AB70" i="5"/>
  <c r="AA70" i="5"/>
  <c r="Z70" i="5"/>
  <c r="X70" i="5"/>
  <c r="W70" i="5"/>
  <c r="V70" i="5"/>
  <c r="T70" i="5"/>
  <c r="S70" i="5"/>
  <c r="R70" i="5"/>
  <c r="AN69" i="5"/>
  <c r="AM69" i="5"/>
  <c r="AL69" i="5"/>
  <c r="AJ69" i="5"/>
  <c r="AI69" i="5"/>
  <c r="AH69" i="5"/>
  <c r="AF69" i="5"/>
  <c r="AE69" i="5"/>
  <c r="AD69" i="5"/>
  <c r="AB69" i="5"/>
  <c r="AA69" i="5"/>
  <c r="Z69" i="5"/>
  <c r="X69" i="5"/>
  <c r="W69" i="5"/>
  <c r="V69" i="5"/>
  <c r="T69" i="5"/>
  <c r="S69" i="5"/>
  <c r="R69" i="5"/>
  <c r="AN68" i="5"/>
  <c r="AM68" i="5"/>
  <c r="AL68" i="5"/>
  <c r="AJ68" i="5"/>
  <c r="AI68" i="5"/>
  <c r="AH68" i="5"/>
  <c r="AF68" i="5"/>
  <c r="AE68" i="5"/>
  <c r="AD68" i="5"/>
  <c r="AB68" i="5"/>
  <c r="AA68" i="5"/>
  <c r="Z68" i="5"/>
  <c r="X68" i="5"/>
  <c r="W68" i="5"/>
  <c r="V68" i="5"/>
  <c r="T68" i="5"/>
  <c r="S68" i="5"/>
  <c r="R68" i="5"/>
  <c r="AN67" i="5"/>
  <c r="AM67" i="5"/>
  <c r="AL67" i="5"/>
  <c r="AJ67" i="5"/>
  <c r="AI67" i="5"/>
  <c r="AH67" i="5"/>
  <c r="AF67" i="5"/>
  <c r="AE67" i="5"/>
  <c r="AD67" i="5"/>
  <c r="AB67" i="5"/>
  <c r="AA67" i="5"/>
  <c r="Z67" i="5"/>
  <c r="X67" i="5"/>
  <c r="W67" i="5"/>
  <c r="V67" i="5"/>
  <c r="T67" i="5"/>
  <c r="S67" i="5"/>
  <c r="R67" i="5"/>
  <c r="AN66" i="5"/>
  <c r="AM66" i="5"/>
  <c r="AL66" i="5"/>
  <c r="AJ66" i="5"/>
  <c r="AI66" i="5"/>
  <c r="AH66" i="5"/>
  <c r="AF66" i="5"/>
  <c r="AE66" i="5"/>
  <c r="AD66" i="5"/>
  <c r="AB66" i="5"/>
  <c r="AA66" i="5"/>
  <c r="Z66" i="5"/>
  <c r="X66" i="5"/>
  <c r="W66" i="5"/>
  <c r="V66" i="5"/>
  <c r="T66" i="5"/>
  <c r="S66" i="5"/>
  <c r="R66" i="5"/>
  <c r="G66" i="5"/>
  <c r="AN65" i="5"/>
  <c r="AM65" i="5"/>
  <c r="AL65" i="5"/>
  <c r="AJ65" i="5"/>
  <c r="AI65" i="5"/>
  <c r="AH65" i="5"/>
  <c r="AF65" i="5"/>
  <c r="AE65" i="5"/>
  <c r="AD65" i="5"/>
  <c r="AB65" i="5"/>
  <c r="AA65" i="5"/>
  <c r="Z65" i="5"/>
  <c r="X65" i="5"/>
  <c r="W65" i="5"/>
  <c r="V65" i="5"/>
  <c r="T65" i="5"/>
  <c r="S65" i="5"/>
  <c r="R65" i="5"/>
  <c r="G65" i="5"/>
  <c r="AN64" i="5"/>
  <c r="AM64" i="5"/>
  <c r="AL64" i="5"/>
  <c r="AJ64" i="5"/>
  <c r="AI64" i="5"/>
  <c r="AH64" i="5"/>
  <c r="AF64" i="5"/>
  <c r="AE64" i="5"/>
  <c r="AD64" i="5"/>
  <c r="AB64" i="5"/>
  <c r="AA64" i="5"/>
  <c r="Z64" i="5"/>
  <c r="X64" i="5"/>
  <c r="W64" i="5"/>
  <c r="V64" i="5"/>
  <c r="T64" i="5"/>
  <c r="S64" i="5"/>
  <c r="R64" i="5"/>
  <c r="G64" i="5"/>
  <c r="AN63" i="5"/>
  <c r="AM63" i="5"/>
  <c r="AL63" i="5"/>
  <c r="AJ63" i="5"/>
  <c r="AI63" i="5"/>
  <c r="AH63" i="5"/>
  <c r="AF63" i="5"/>
  <c r="AE63" i="5"/>
  <c r="AD63" i="5"/>
  <c r="AB63" i="5"/>
  <c r="AA63" i="5"/>
  <c r="Z63" i="5"/>
  <c r="X63" i="5"/>
  <c r="W63" i="5"/>
  <c r="V63" i="5"/>
  <c r="T63" i="5"/>
  <c r="S63" i="5"/>
  <c r="R63" i="5"/>
  <c r="AN62" i="5"/>
  <c r="AM62" i="5"/>
  <c r="AL62" i="5"/>
  <c r="AJ62" i="5"/>
  <c r="AI62" i="5"/>
  <c r="AH62" i="5"/>
  <c r="AF62" i="5"/>
  <c r="AE62" i="5"/>
  <c r="AD62" i="5"/>
  <c r="AB62" i="5"/>
  <c r="AA62" i="5"/>
  <c r="Z62" i="5"/>
  <c r="AN61" i="5"/>
  <c r="AM61" i="5"/>
  <c r="AL61" i="5"/>
  <c r="AJ61" i="5"/>
  <c r="AI61" i="5"/>
  <c r="AH61" i="5"/>
  <c r="AF61" i="5"/>
  <c r="AE61" i="5"/>
  <c r="AD61" i="5"/>
  <c r="AB61" i="5"/>
  <c r="AA61" i="5"/>
  <c r="Z61" i="5"/>
  <c r="AN60" i="5"/>
  <c r="AM60" i="5"/>
  <c r="AL60" i="5"/>
  <c r="AJ60" i="5"/>
  <c r="AI60" i="5"/>
  <c r="AH60" i="5"/>
  <c r="AF60" i="5"/>
  <c r="AE60" i="5"/>
  <c r="AD60" i="5"/>
  <c r="AB60" i="5"/>
  <c r="AA60" i="5"/>
  <c r="Z60" i="5"/>
  <c r="AN59" i="5"/>
  <c r="AM59" i="5"/>
  <c r="AL59" i="5"/>
  <c r="AJ59" i="5"/>
  <c r="AI59" i="5"/>
  <c r="AH59" i="5"/>
  <c r="AF59" i="5"/>
  <c r="AE59" i="5"/>
  <c r="AD59" i="5"/>
  <c r="AB59" i="5"/>
  <c r="AA59" i="5"/>
  <c r="Z59" i="5"/>
  <c r="AN58" i="5"/>
  <c r="AM58" i="5"/>
  <c r="AL58" i="5"/>
  <c r="AJ58" i="5"/>
  <c r="AI58" i="5"/>
  <c r="AH58" i="5"/>
  <c r="AF58" i="5"/>
  <c r="AE58" i="5"/>
  <c r="AD58" i="5"/>
  <c r="AB58" i="5"/>
  <c r="AA58" i="5"/>
  <c r="Z58" i="5"/>
  <c r="AN57" i="5"/>
  <c r="AM57" i="5"/>
  <c r="AL57" i="5"/>
  <c r="AJ57" i="5"/>
  <c r="AI57" i="5"/>
  <c r="AH57" i="5"/>
  <c r="AF57" i="5"/>
  <c r="AE57" i="5"/>
  <c r="AD57" i="5"/>
  <c r="AB57" i="5"/>
  <c r="AA57" i="5"/>
  <c r="Z57" i="5"/>
  <c r="AN56" i="5"/>
  <c r="AM56" i="5"/>
  <c r="AL56" i="5"/>
  <c r="AJ56" i="5"/>
  <c r="AI56" i="5"/>
  <c r="AH56" i="5"/>
  <c r="AF56" i="5"/>
  <c r="AE56" i="5"/>
  <c r="AD56" i="5"/>
  <c r="AB56" i="5"/>
  <c r="AA56" i="5"/>
  <c r="Z56" i="5"/>
  <c r="AN55" i="5"/>
  <c r="AM55" i="5"/>
  <c r="AL55" i="5"/>
  <c r="AJ55" i="5"/>
  <c r="AI55" i="5"/>
  <c r="AH55" i="5"/>
  <c r="AF55" i="5"/>
  <c r="AE55" i="5"/>
  <c r="AD55" i="5"/>
  <c r="AB55" i="5"/>
  <c r="AA55" i="5"/>
  <c r="Z55" i="5"/>
  <c r="AN54" i="5"/>
  <c r="AM54" i="5"/>
  <c r="AL54" i="5"/>
  <c r="AJ54" i="5"/>
  <c r="AI54" i="5"/>
  <c r="AH54" i="5"/>
  <c r="AF54" i="5"/>
  <c r="AE54" i="5"/>
  <c r="AD54" i="5"/>
  <c r="AB54" i="5"/>
  <c r="AA54" i="5"/>
  <c r="Z54" i="5"/>
  <c r="G54" i="5"/>
  <c r="AN53" i="5"/>
  <c r="AM53" i="5"/>
  <c r="AL53" i="5"/>
  <c r="AJ53" i="5"/>
  <c r="AI53" i="5"/>
  <c r="AH53" i="5"/>
  <c r="AF53" i="5"/>
  <c r="AE53" i="5"/>
  <c r="AD53" i="5"/>
  <c r="AB53" i="5"/>
  <c r="AA53" i="5"/>
  <c r="Z53" i="5"/>
  <c r="G53" i="5"/>
  <c r="AN52" i="5"/>
  <c r="AM52" i="5"/>
  <c r="AL52" i="5"/>
  <c r="AJ52" i="5"/>
  <c r="AI52" i="5"/>
  <c r="AH52" i="5"/>
  <c r="AF52" i="5"/>
  <c r="AE52" i="5"/>
  <c r="AD52" i="5"/>
  <c r="AB52" i="5"/>
  <c r="AA52" i="5"/>
  <c r="Z52" i="5"/>
  <c r="G52" i="5"/>
  <c r="AN51" i="5"/>
  <c r="AM51" i="5"/>
  <c r="AL51" i="5"/>
  <c r="AJ51" i="5"/>
  <c r="AI51" i="5"/>
  <c r="AH51" i="5"/>
  <c r="AF51" i="5"/>
  <c r="AE51" i="5"/>
  <c r="AD51" i="5"/>
  <c r="AB51" i="5"/>
  <c r="AA51" i="5"/>
  <c r="Z51" i="5"/>
  <c r="AJ50" i="5"/>
  <c r="AI50" i="5"/>
  <c r="AH50" i="5"/>
  <c r="AF50" i="5"/>
  <c r="AE50" i="5"/>
  <c r="AD50" i="5"/>
  <c r="AB50" i="5"/>
  <c r="AA50" i="5"/>
  <c r="Z50" i="5"/>
  <c r="X50" i="5"/>
  <c r="W50" i="5"/>
  <c r="V50" i="5"/>
  <c r="AJ49" i="5"/>
  <c r="AI49" i="5"/>
  <c r="AH49" i="5"/>
  <c r="AF49" i="5"/>
  <c r="AE49" i="5"/>
  <c r="AD49" i="5"/>
  <c r="AB49" i="5"/>
  <c r="AA49" i="5"/>
  <c r="Z49" i="5"/>
  <c r="X49" i="5"/>
  <c r="W49" i="5"/>
  <c r="V49" i="5"/>
  <c r="AJ48" i="5"/>
  <c r="AI48" i="5"/>
  <c r="AH48" i="5"/>
  <c r="AF48" i="5"/>
  <c r="AE48" i="5"/>
  <c r="AD48" i="5"/>
  <c r="AB48" i="5"/>
  <c r="AA48" i="5"/>
  <c r="Z48" i="5"/>
  <c r="X48" i="5"/>
  <c r="W48" i="5"/>
  <c r="V48" i="5"/>
  <c r="AJ47" i="5"/>
  <c r="AI47" i="5"/>
  <c r="AH47" i="5"/>
  <c r="AF47" i="5"/>
  <c r="AE47" i="5"/>
  <c r="AD47" i="5"/>
  <c r="AB47" i="5"/>
  <c r="AA47" i="5"/>
  <c r="Z47" i="5"/>
  <c r="X47" i="5"/>
  <c r="W47" i="5"/>
  <c r="V47" i="5"/>
  <c r="AJ46" i="5"/>
  <c r="AI46" i="5"/>
  <c r="AH46" i="5"/>
  <c r="AF46" i="5"/>
  <c r="AE46" i="5"/>
  <c r="AD46" i="5"/>
  <c r="AB46" i="5"/>
  <c r="AA46" i="5"/>
  <c r="Z46" i="5"/>
  <c r="X46" i="5"/>
  <c r="W46" i="5"/>
  <c r="V46" i="5"/>
  <c r="AJ45" i="5"/>
  <c r="AI45" i="5"/>
  <c r="AH45" i="5"/>
  <c r="AF45" i="5"/>
  <c r="AE45" i="5"/>
  <c r="AD45" i="5"/>
  <c r="AB45" i="5"/>
  <c r="AA45" i="5"/>
  <c r="Z45" i="5"/>
  <c r="X45" i="5"/>
  <c r="W45" i="5"/>
  <c r="V45" i="5"/>
  <c r="AJ44" i="5"/>
  <c r="AI44" i="5"/>
  <c r="AH44" i="5"/>
  <c r="AF44" i="5"/>
  <c r="AE44" i="5"/>
  <c r="AD44" i="5"/>
  <c r="AB44" i="5"/>
  <c r="AA44" i="5"/>
  <c r="Z44" i="5"/>
  <c r="X44" i="5"/>
  <c r="W44" i="5"/>
  <c r="V44" i="5"/>
  <c r="AJ43" i="5"/>
  <c r="AI43" i="5"/>
  <c r="AH43" i="5"/>
  <c r="AF43" i="5"/>
  <c r="AE43" i="5"/>
  <c r="AD43" i="5"/>
  <c r="AB43" i="5"/>
  <c r="AA43" i="5"/>
  <c r="Z43" i="5"/>
  <c r="X43" i="5"/>
  <c r="W43" i="5"/>
  <c r="V43" i="5"/>
  <c r="AJ42" i="5"/>
  <c r="AI42" i="5"/>
  <c r="AH42" i="5"/>
  <c r="AF42" i="5"/>
  <c r="AE42" i="5"/>
  <c r="AD42" i="5"/>
  <c r="AB42" i="5"/>
  <c r="AA42" i="5"/>
  <c r="Z42" i="5"/>
  <c r="X42" i="5"/>
  <c r="W42" i="5"/>
  <c r="V42" i="5"/>
  <c r="AJ41" i="5"/>
  <c r="AI41" i="5"/>
  <c r="AH41" i="5"/>
  <c r="AF41" i="5"/>
  <c r="AE41" i="5"/>
  <c r="AD41" i="5"/>
  <c r="AB41" i="5"/>
  <c r="AA41" i="5"/>
  <c r="Z41" i="5"/>
  <c r="X41" i="5"/>
  <c r="W41" i="5"/>
  <c r="V41" i="5"/>
  <c r="AJ40" i="5"/>
  <c r="AI40" i="5"/>
  <c r="AH40" i="5"/>
  <c r="AF40" i="5"/>
  <c r="AE40" i="5"/>
  <c r="AD40" i="5"/>
  <c r="AB40" i="5"/>
  <c r="AA40" i="5"/>
  <c r="Z40" i="5"/>
  <c r="X40" i="5"/>
  <c r="W40" i="5"/>
  <c r="V40" i="5"/>
  <c r="AJ39" i="5"/>
  <c r="AI39" i="5"/>
  <c r="AH39" i="5"/>
  <c r="AF39" i="5"/>
  <c r="AE39" i="5"/>
  <c r="AD39" i="5"/>
  <c r="AB39" i="5"/>
  <c r="AA39" i="5"/>
  <c r="Z39" i="5"/>
  <c r="X39" i="5"/>
  <c r="W39" i="5"/>
  <c r="V39" i="5"/>
  <c r="AJ38" i="5"/>
  <c r="AI38" i="5"/>
  <c r="AH38" i="5"/>
  <c r="AF38" i="5"/>
  <c r="AE38" i="5"/>
  <c r="AD38" i="5"/>
  <c r="AB38" i="5"/>
  <c r="AA38" i="5"/>
  <c r="Z38" i="5"/>
  <c r="X38" i="5"/>
  <c r="W38" i="5"/>
  <c r="V38" i="5"/>
  <c r="AJ37" i="5"/>
  <c r="AI37" i="5"/>
  <c r="AH37" i="5"/>
  <c r="AF37" i="5"/>
  <c r="AE37" i="5"/>
  <c r="AD37" i="5"/>
  <c r="AB37" i="5"/>
  <c r="AA37" i="5"/>
  <c r="Z37" i="5"/>
  <c r="X37" i="5"/>
  <c r="W37" i="5"/>
  <c r="V37" i="5"/>
  <c r="AJ36" i="5"/>
  <c r="AI36" i="5"/>
  <c r="AH36" i="5"/>
  <c r="AF36" i="5"/>
  <c r="AE36" i="5"/>
  <c r="AD36" i="5"/>
  <c r="AB36" i="5"/>
  <c r="AA36" i="5"/>
  <c r="Z36" i="5"/>
  <c r="X36" i="5"/>
  <c r="W36" i="5"/>
  <c r="V36" i="5"/>
  <c r="G36" i="5"/>
  <c r="AJ35" i="5"/>
  <c r="AI35" i="5"/>
  <c r="AH35" i="5"/>
  <c r="AF35" i="5"/>
  <c r="AE35" i="5"/>
  <c r="AD35" i="5"/>
  <c r="AB35" i="5"/>
  <c r="AA35" i="5"/>
  <c r="Z35" i="5"/>
  <c r="X35" i="5"/>
  <c r="W35" i="5"/>
  <c r="V35" i="5"/>
  <c r="G35" i="5"/>
  <c r="AJ34" i="5"/>
  <c r="AI34" i="5"/>
  <c r="AH34" i="5"/>
  <c r="AF34" i="5"/>
  <c r="AE34" i="5"/>
  <c r="AD34" i="5"/>
  <c r="AB34" i="5"/>
  <c r="AA34" i="5"/>
  <c r="Z34" i="5"/>
  <c r="X34" i="5"/>
  <c r="W34" i="5"/>
  <c r="V34" i="5"/>
  <c r="G34" i="5"/>
  <c r="AJ33" i="5"/>
  <c r="AI33" i="5"/>
  <c r="AH33" i="5"/>
  <c r="AF33" i="5"/>
  <c r="AE33" i="5"/>
  <c r="AD33" i="5"/>
  <c r="AB33" i="5"/>
  <c r="AA33" i="5"/>
  <c r="Z33" i="5"/>
  <c r="X33" i="5"/>
  <c r="W33" i="5"/>
  <c r="V33" i="5"/>
  <c r="AF32" i="5"/>
  <c r="AE32" i="5"/>
  <c r="AD32" i="5"/>
  <c r="AF31" i="5"/>
  <c r="AE31" i="5"/>
  <c r="AD31" i="5"/>
  <c r="AF30" i="5"/>
  <c r="AE30" i="5"/>
  <c r="AD30" i="5"/>
  <c r="AF29" i="5"/>
  <c r="AE29" i="5"/>
  <c r="AD29" i="5"/>
  <c r="AF28" i="5"/>
  <c r="AE28" i="5"/>
  <c r="AD28" i="5"/>
  <c r="AF27" i="5"/>
  <c r="AE27" i="5"/>
  <c r="AD27" i="5"/>
  <c r="AF26" i="5"/>
  <c r="AE26" i="5"/>
  <c r="AD26" i="5"/>
  <c r="AF25" i="5"/>
  <c r="AE25" i="5"/>
  <c r="AD25" i="5"/>
  <c r="AF24" i="5"/>
  <c r="AE24" i="5"/>
  <c r="AD24" i="5"/>
  <c r="AF23" i="5"/>
  <c r="AE23" i="5"/>
  <c r="AD23" i="5"/>
  <c r="AF22" i="5"/>
  <c r="AE22" i="5"/>
  <c r="AD22" i="5"/>
  <c r="AF21" i="5"/>
  <c r="AE21" i="5"/>
  <c r="AD21" i="5"/>
  <c r="AF20" i="5"/>
  <c r="AE20" i="5"/>
  <c r="AD20" i="5"/>
  <c r="AF19" i="5"/>
  <c r="AE19" i="5"/>
  <c r="AD19" i="5"/>
  <c r="G19" i="5"/>
  <c r="AF18" i="5"/>
  <c r="AE18" i="5"/>
  <c r="AD18" i="5"/>
  <c r="G18" i="5"/>
  <c r="AF17" i="5"/>
  <c r="AE17" i="5"/>
  <c r="AD17" i="5"/>
  <c r="G17" i="5"/>
  <c r="R15" i="5"/>
  <c r="T14" i="5"/>
  <c r="S14" i="5"/>
  <c r="R14" i="5"/>
  <c r="T13" i="5"/>
  <c r="S13" i="5"/>
  <c r="R13" i="5"/>
  <c r="T12" i="5"/>
  <c r="S12" i="5"/>
  <c r="R12" i="5"/>
  <c r="T11" i="5"/>
  <c r="S11" i="5"/>
  <c r="T10" i="5"/>
  <c r="S10" i="5"/>
  <c r="T9" i="5"/>
  <c r="S9" i="5"/>
  <c r="T8" i="5"/>
  <c r="S8" i="5"/>
  <c r="R8" i="5"/>
  <c r="T7" i="5"/>
  <c r="T6" i="5"/>
  <c r="S6" i="5"/>
  <c r="R6" i="5"/>
  <c r="G6" i="5"/>
  <c r="T5" i="5"/>
  <c r="S5" i="5"/>
  <c r="R5" i="5"/>
  <c r="G5" i="5"/>
  <c r="T4" i="5"/>
  <c r="S4" i="5"/>
  <c r="G4" i="5"/>
  <c r="T3" i="5"/>
  <c r="S3" i="5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S3" i="4"/>
  <c r="T3" i="4"/>
  <c r="R3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X21" i="4"/>
  <c r="W18" i="4"/>
  <c r="V18" i="4"/>
  <c r="AL64" i="4"/>
  <c r="AM64" i="4"/>
  <c r="AN64" i="4"/>
  <c r="AL65" i="4"/>
  <c r="AM65" i="4"/>
  <c r="AN65" i="4"/>
  <c r="AL66" i="4"/>
  <c r="AM66" i="4"/>
  <c r="AN66" i="4"/>
  <c r="AL67" i="4"/>
  <c r="AM67" i="4"/>
  <c r="AN67" i="4"/>
  <c r="AL68" i="4"/>
  <c r="AM68" i="4"/>
  <c r="AN68" i="4"/>
  <c r="AL69" i="4"/>
  <c r="AM69" i="4"/>
  <c r="AN69" i="4"/>
  <c r="AL70" i="4"/>
  <c r="AM70" i="4"/>
  <c r="AN70" i="4"/>
  <c r="AL71" i="4"/>
  <c r="AM71" i="4"/>
  <c r="AN71" i="4"/>
  <c r="AL72" i="4"/>
  <c r="AM72" i="4"/>
  <c r="AN72" i="4"/>
  <c r="AL73" i="4"/>
  <c r="AM73" i="4"/>
  <c r="AN73" i="4"/>
  <c r="AL74" i="4"/>
  <c r="AM74" i="4"/>
  <c r="AN74" i="4"/>
  <c r="AM63" i="4"/>
  <c r="AN63" i="4"/>
  <c r="AL63" i="4"/>
  <c r="AH63" i="4"/>
  <c r="V95" i="4"/>
  <c r="W95" i="4"/>
  <c r="X95" i="4"/>
  <c r="V96" i="4"/>
  <c r="W96" i="4"/>
  <c r="X96" i="4"/>
  <c r="V97" i="4"/>
  <c r="W97" i="4"/>
  <c r="X97" i="4"/>
  <c r="V98" i="4"/>
  <c r="W98" i="4"/>
  <c r="X98" i="4"/>
  <c r="V99" i="4"/>
  <c r="W99" i="4"/>
  <c r="X99" i="4"/>
  <c r="V100" i="4"/>
  <c r="W100" i="4"/>
  <c r="X100" i="4"/>
  <c r="V101" i="4"/>
  <c r="W101" i="4"/>
  <c r="X101" i="4"/>
  <c r="V102" i="4"/>
  <c r="W102" i="4"/>
  <c r="X102" i="4"/>
  <c r="V103" i="4"/>
  <c r="W103" i="4"/>
  <c r="X103" i="4"/>
  <c r="V104" i="4"/>
  <c r="W104" i="4"/>
  <c r="X104" i="4"/>
  <c r="V105" i="4"/>
  <c r="W105" i="4"/>
  <c r="X105" i="4"/>
  <c r="V106" i="4"/>
  <c r="W106" i="4"/>
  <c r="X106" i="4"/>
  <c r="V107" i="4"/>
  <c r="W107" i="4"/>
  <c r="X107" i="4"/>
  <c r="V108" i="4"/>
  <c r="W108" i="4"/>
  <c r="X108" i="4"/>
  <c r="V109" i="4"/>
  <c r="W109" i="4"/>
  <c r="X109" i="4"/>
  <c r="V110" i="4"/>
  <c r="W110" i="4"/>
  <c r="X110" i="4"/>
  <c r="V111" i="4"/>
  <c r="W111" i="4"/>
  <c r="X111" i="4"/>
  <c r="V112" i="4"/>
  <c r="W112" i="4"/>
  <c r="X112" i="4"/>
  <c r="V113" i="4"/>
  <c r="W113" i="4"/>
  <c r="X113" i="4"/>
  <c r="V114" i="4"/>
  <c r="W114" i="4"/>
  <c r="X114" i="4"/>
  <c r="V115" i="4"/>
  <c r="W115" i="4"/>
  <c r="X115" i="4"/>
  <c r="V116" i="4"/>
  <c r="W116" i="4"/>
  <c r="X116" i="4"/>
  <c r="V117" i="4"/>
  <c r="W117" i="4"/>
  <c r="X117" i="4"/>
  <c r="V118" i="4"/>
  <c r="W118" i="4"/>
  <c r="X118" i="4"/>
  <c r="V119" i="4"/>
  <c r="W119" i="4"/>
  <c r="X119" i="4"/>
  <c r="V120" i="4"/>
  <c r="W120" i="4"/>
  <c r="X120" i="4"/>
  <c r="W94" i="4"/>
  <c r="X94" i="4"/>
  <c r="V9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S94" i="4"/>
  <c r="T94" i="4"/>
  <c r="R94" i="4"/>
  <c r="R93" i="4"/>
  <c r="V76" i="4"/>
  <c r="W76" i="4"/>
  <c r="X76" i="4"/>
  <c r="V77" i="4"/>
  <c r="W77" i="4"/>
  <c r="X77" i="4"/>
  <c r="V78" i="4"/>
  <c r="W78" i="4"/>
  <c r="X78" i="4"/>
  <c r="V79" i="4"/>
  <c r="W79" i="4"/>
  <c r="X79" i="4"/>
  <c r="V80" i="4"/>
  <c r="W80" i="4"/>
  <c r="X80" i="4"/>
  <c r="V81" i="4"/>
  <c r="W81" i="4"/>
  <c r="X81" i="4"/>
  <c r="V82" i="4"/>
  <c r="W82" i="4"/>
  <c r="X82" i="4"/>
  <c r="V83" i="4"/>
  <c r="W83" i="4"/>
  <c r="X83" i="4"/>
  <c r="V84" i="4"/>
  <c r="W84" i="4"/>
  <c r="X84" i="4"/>
  <c r="V85" i="4"/>
  <c r="W85" i="4"/>
  <c r="X85" i="4"/>
  <c r="V86" i="4"/>
  <c r="W86" i="4"/>
  <c r="X86" i="4"/>
  <c r="V87" i="4"/>
  <c r="W87" i="4"/>
  <c r="X87" i="4"/>
  <c r="V88" i="4"/>
  <c r="W88" i="4"/>
  <c r="X88" i="4"/>
  <c r="V89" i="4"/>
  <c r="W89" i="4"/>
  <c r="X89" i="4"/>
  <c r="V90" i="4"/>
  <c r="W90" i="4"/>
  <c r="X90" i="4"/>
  <c r="V91" i="4"/>
  <c r="W91" i="4"/>
  <c r="X91" i="4"/>
  <c r="V92" i="4"/>
  <c r="W92" i="4"/>
  <c r="X92" i="4"/>
  <c r="V93" i="4"/>
  <c r="W93" i="4"/>
  <c r="X93" i="4"/>
  <c r="W75" i="4"/>
  <c r="X75" i="4"/>
  <c r="V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S93" i="4"/>
  <c r="T93" i="4"/>
  <c r="S75" i="4"/>
  <c r="T75" i="4"/>
  <c r="R75" i="4"/>
  <c r="AH74" i="4"/>
  <c r="AI74" i="4"/>
  <c r="AJ74" i="4"/>
  <c r="AH64" i="4"/>
  <c r="AI64" i="4"/>
  <c r="AJ64" i="4"/>
  <c r="AH65" i="4"/>
  <c r="AI65" i="4"/>
  <c r="AJ65" i="4"/>
  <c r="AH66" i="4"/>
  <c r="AI66" i="4"/>
  <c r="AJ66" i="4"/>
  <c r="AH67" i="4"/>
  <c r="AI67" i="4"/>
  <c r="AJ67" i="4"/>
  <c r="AH68" i="4"/>
  <c r="AI68" i="4"/>
  <c r="AJ68" i="4"/>
  <c r="AH69" i="4"/>
  <c r="AI69" i="4"/>
  <c r="AJ69" i="4"/>
  <c r="AH70" i="4"/>
  <c r="AI70" i="4"/>
  <c r="AJ70" i="4"/>
  <c r="AH71" i="4"/>
  <c r="AI71" i="4"/>
  <c r="AJ71" i="4"/>
  <c r="AH72" i="4"/>
  <c r="AI72" i="4"/>
  <c r="AJ72" i="4"/>
  <c r="AH73" i="4"/>
  <c r="AI73" i="4"/>
  <c r="AJ73" i="4"/>
  <c r="AI63" i="4"/>
  <c r="AJ63" i="4"/>
  <c r="AD64" i="4"/>
  <c r="AE64" i="4"/>
  <c r="AF64" i="4"/>
  <c r="AD65" i="4"/>
  <c r="AE65" i="4"/>
  <c r="AF65" i="4"/>
  <c r="AD66" i="4"/>
  <c r="AE66" i="4"/>
  <c r="AF66" i="4"/>
  <c r="AD67" i="4"/>
  <c r="AE67" i="4"/>
  <c r="AF67" i="4"/>
  <c r="AD68" i="4"/>
  <c r="AE68" i="4"/>
  <c r="AF68" i="4"/>
  <c r="AD69" i="4"/>
  <c r="AE69" i="4"/>
  <c r="AF69" i="4"/>
  <c r="AD70" i="4"/>
  <c r="AE70" i="4"/>
  <c r="AF70" i="4"/>
  <c r="AD71" i="4"/>
  <c r="AE71" i="4"/>
  <c r="AF71" i="4"/>
  <c r="AD72" i="4"/>
  <c r="AE72" i="4"/>
  <c r="AF72" i="4"/>
  <c r="AD73" i="4"/>
  <c r="AE73" i="4"/>
  <c r="AF73" i="4"/>
  <c r="AD74" i="4"/>
  <c r="AE74" i="4"/>
  <c r="AF74" i="4"/>
  <c r="AE63" i="4"/>
  <c r="AF63" i="4"/>
  <c r="AD63" i="4"/>
  <c r="Z64" i="4"/>
  <c r="AA64" i="4"/>
  <c r="AB64" i="4"/>
  <c r="Z65" i="4"/>
  <c r="AA65" i="4"/>
  <c r="AB65" i="4"/>
  <c r="Z66" i="4"/>
  <c r="AA66" i="4"/>
  <c r="AB66" i="4"/>
  <c r="Z67" i="4"/>
  <c r="AA67" i="4"/>
  <c r="AB67" i="4"/>
  <c r="Z68" i="4"/>
  <c r="AA68" i="4"/>
  <c r="AB68" i="4"/>
  <c r="Z69" i="4"/>
  <c r="AA69" i="4"/>
  <c r="AB69" i="4"/>
  <c r="Z70" i="4"/>
  <c r="AA70" i="4"/>
  <c r="AB70" i="4"/>
  <c r="Z71" i="4"/>
  <c r="AA71" i="4"/>
  <c r="AB71" i="4"/>
  <c r="Z72" i="4"/>
  <c r="AA72" i="4"/>
  <c r="AB72" i="4"/>
  <c r="Z73" i="4"/>
  <c r="AA73" i="4"/>
  <c r="AB73" i="4"/>
  <c r="Z74" i="4"/>
  <c r="AA74" i="4"/>
  <c r="AB74" i="4"/>
  <c r="AA63" i="4"/>
  <c r="AB63" i="4"/>
  <c r="Z63" i="4"/>
  <c r="V64" i="4"/>
  <c r="W64" i="4"/>
  <c r="X64" i="4"/>
  <c r="V65" i="4"/>
  <c r="W65" i="4"/>
  <c r="X65" i="4"/>
  <c r="V66" i="4"/>
  <c r="W66" i="4"/>
  <c r="X66" i="4"/>
  <c r="V67" i="4"/>
  <c r="W67" i="4"/>
  <c r="X67" i="4"/>
  <c r="V68" i="4"/>
  <c r="W68" i="4"/>
  <c r="X68" i="4"/>
  <c r="V69" i="4"/>
  <c r="W69" i="4"/>
  <c r="X69" i="4"/>
  <c r="V70" i="4"/>
  <c r="W70" i="4"/>
  <c r="X70" i="4"/>
  <c r="V71" i="4"/>
  <c r="W71" i="4"/>
  <c r="X71" i="4"/>
  <c r="V72" i="4"/>
  <c r="W72" i="4"/>
  <c r="X72" i="4"/>
  <c r="V73" i="4"/>
  <c r="W73" i="4"/>
  <c r="X73" i="4"/>
  <c r="V74" i="4"/>
  <c r="W74" i="4"/>
  <c r="X74" i="4"/>
  <c r="W63" i="4"/>
  <c r="X63" i="4"/>
  <c r="V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S63" i="4"/>
  <c r="T63" i="4"/>
  <c r="R63" i="4"/>
  <c r="AL52" i="4"/>
  <c r="AM52" i="4"/>
  <c r="AN52" i="4"/>
  <c r="AL53" i="4"/>
  <c r="AM53" i="4"/>
  <c r="AN53" i="4"/>
  <c r="AL54" i="4"/>
  <c r="AM54" i="4"/>
  <c r="AN54" i="4"/>
  <c r="AL55" i="4"/>
  <c r="AM55" i="4"/>
  <c r="AN55" i="4"/>
  <c r="AL56" i="4"/>
  <c r="AM56" i="4"/>
  <c r="AN56" i="4"/>
  <c r="AL57" i="4"/>
  <c r="AM57" i="4"/>
  <c r="AN57" i="4"/>
  <c r="AL58" i="4"/>
  <c r="AM58" i="4"/>
  <c r="AN58" i="4"/>
  <c r="AL59" i="4"/>
  <c r="AM59" i="4"/>
  <c r="AN59" i="4"/>
  <c r="AL60" i="4"/>
  <c r="AM60" i="4"/>
  <c r="AN60" i="4"/>
  <c r="AL61" i="4"/>
  <c r="AM61" i="4"/>
  <c r="AN61" i="4"/>
  <c r="AL62" i="4"/>
  <c r="AM62" i="4"/>
  <c r="AN62" i="4"/>
  <c r="AM51" i="4"/>
  <c r="AN51" i="4"/>
  <c r="AL51" i="4"/>
  <c r="AH52" i="4"/>
  <c r="AI52" i="4"/>
  <c r="AJ52" i="4"/>
  <c r="AH53" i="4"/>
  <c r="AI53" i="4"/>
  <c r="AJ53" i="4"/>
  <c r="AH54" i="4"/>
  <c r="AI54" i="4"/>
  <c r="AJ54" i="4"/>
  <c r="AH55" i="4"/>
  <c r="AI55" i="4"/>
  <c r="AJ55" i="4"/>
  <c r="AH56" i="4"/>
  <c r="AI56" i="4"/>
  <c r="AJ56" i="4"/>
  <c r="AH57" i="4"/>
  <c r="AI57" i="4"/>
  <c r="AJ57" i="4"/>
  <c r="AH58" i="4"/>
  <c r="AI58" i="4"/>
  <c r="AJ58" i="4"/>
  <c r="AH59" i="4"/>
  <c r="AI59" i="4"/>
  <c r="AJ59" i="4"/>
  <c r="AH60" i="4"/>
  <c r="AI60" i="4"/>
  <c r="AJ60" i="4"/>
  <c r="AH61" i="4"/>
  <c r="AI61" i="4"/>
  <c r="AJ61" i="4"/>
  <c r="AH62" i="4"/>
  <c r="AI62" i="4"/>
  <c r="AJ62" i="4"/>
  <c r="AI51" i="4"/>
  <c r="AJ51" i="4"/>
  <c r="AH51" i="4"/>
  <c r="AD52" i="4"/>
  <c r="AE52" i="4"/>
  <c r="AF52" i="4"/>
  <c r="AD53" i="4"/>
  <c r="AE53" i="4"/>
  <c r="AF53" i="4"/>
  <c r="AD54" i="4"/>
  <c r="AE54" i="4"/>
  <c r="AF54" i="4"/>
  <c r="AD55" i="4"/>
  <c r="AE55" i="4"/>
  <c r="AF55" i="4"/>
  <c r="AD56" i="4"/>
  <c r="AE56" i="4"/>
  <c r="AF56" i="4"/>
  <c r="AD57" i="4"/>
  <c r="AE57" i="4"/>
  <c r="AF57" i="4"/>
  <c r="AD58" i="4"/>
  <c r="AE58" i="4"/>
  <c r="AF58" i="4"/>
  <c r="AD59" i="4"/>
  <c r="AE59" i="4"/>
  <c r="AF59" i="4"/>
  <c r="AD60" i="4"/>
  <c r="AE60" i="4"/>
  <c r="AF60" i="4"/>
  <c r="AD61" i="4"/>
  <c r="AE61" i="4"/>
  <c r="AF61" i="4"/>
  <c r="AD62" i="4"/>
  <c r="AE62" i="4"/>
  <c r="AF62" i="4"/>
  <c r="AE51" i="4"/>
  <c r="AF51" i="4"/>
  <c r="AD51" i="4"/>
  <c r="Z52" i="4"/>
  <c r="AA52" i="4"/>
  <c r="AB52" i="4"/>
  <c r="Z53" i="4"/>
  <c r="AA53" i="4"/>
  <c r="AB53" i="4"/>
  <c r="Z54" i="4"/>
  <c r="AA54" i="4"/>
  <c r="AB54" i="4"/>
  <c r="Z55" i="4"/>
  <c r="AA55" i="4"/>
  <c r="AB55" i="4"/>
  <c r="Z56" i="4"/>
  <c r="AA56" i="4"/>
  <c r="AB56" i="4"/>
  <c r="Z57" i="4"/>
  <c r="AA57" i="4"/>
  <c r="AB57" i="4"/>
  <c r="Z58" i="4"/>
  <c r="AA58" i="4"/>
  <c r="AB58" i="4"/>
  <c r="Z59" i="4"/>
  <c r="AA59" i="4"/>
  <c r="AB59" i="4"/>
  <c r="Z60" i="4"/>
  <c r="AA60" i="4"/>
  <c r="AB60" i="4"/>
  <c r="Z61" i="4"/>
  <c r="AA61" i="4"/>
  <c r="AB61" i="4"/>
  <c r="Z62" i="4"/>
  <c r="AA62" i="4"/>
  <c r="AB62" i="4"/>
  <c r="AA51" i="4"/>
  <c r="AB51" i="4"/>
  <c r="Z51" i="4"/>
  <c r="V52" i="4"/>
  <c r="W52" i="4"/>
  <c r="X52" i="4"/>
  <c r="V53" i="4"/>
  <c r="W53" i="4"/>
  <c r="X53" i="4"/>
  <c r="V54" i="4"/>
  <c r="W54" i="4"/>
  <c r="X54" i="4"/>
  <c r="V55" i="4"/>
  <c r="W55" i="4"/>
  <c r="X55" i="4"/>
  <c r="V56" i="4"/>
  <c r="W56" i="4"/>
  <c r="X56" i="4"/>
  <c r="V57" i="4"/>
  <c r="W57" i="4"/>
  <c r="X57" i="4"/>
  <c r="V58" i="4"/>
  <c r="W58" i="4"/>
  <c r="X58" i="4"/>
  <c r="V59" i="4"/>
  <c r="W59" i="4"/>
  <c r="X59" i="4"/>
  <c r="V60" i="4"/>
  <c r="W60" i="4"/>
  <c r="X60" i="4"/>
  <c r="V61" i="4"/>
  <c r="W61" i="4"/>
  <c r="X61" i="4"/>
  <c r="V62" i="4"/>
  <c r="W62" i="4"/>
  <c r="X62" i="4"/>
  <c r="W51" i="4"/>
  <c r="X51" i="4"/>
  <c r="V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S51" i="4"/>
  <c r="T51" i="4"/>
  <c r="R51" i="4"/>
  <c r="R50" i="4"/>
  <c r="AH33" i="4"/>
  <c r="AH34" i="4"/>
  <c r="AI34" i="4"/>
  <c r="AJ34" i="4"/>
  <c r="AH35" i="4"/>
  <c r="AI35" i="4"/>
  <c r="AJ35" i="4"/>
  <c r="AH36" i="4"/>
  <c r="AI36" i="4"/>
  <c r="AJ36" i="4"/>
  <c r="AH37" i="4"/>
  <c r="AI37" i="4"/>
  <c r="AJ37" i="4"/>
  <c r="AH38" i="4"/>
  <c r="AI38" i="4"/>
  <c r="AJ38" i="4"/>
  <c r="AH39" i="4"/>
  <c r="AI39" i="4"/>
  <c r="AJ39" i="4"/>
  <c r="AH40" i="4"/>
  <c r="AI40" i="4"/>
  <c r="AJ40" i="4"/>
  <c r="AH41" i="4"/>
  <c r="AI41" i="4"/>
  <c r="AJ41" i="4"/>
  <c r="AH42" i="4"/>
  <c r="AI42" i="4"/>
  <c r="AJ42" i="4"/>
  <c r="AH43" i="4"/>
  <c r="AI43" i="4"/>
  <c r="AJ43" i="4"/>
  <c r="AH44" i="4"/>
  <c r="AI44" i="4"/>
  <c r="AJ44" i="4"/>
  <c r="AH45" i="4"/>
  <c r="AI45" i="4"/>
  <c r="AJ45" i="4"/>
  <c r="AH46" i="4"/>
  <c r="AI46" i="4"/>
  <c r="AJ46" i="4"/>
  <c r="AH47" i="4"/>
  <c r="AI47" i="4"/>
  <c r="AJ47" i="4"/>
  <c r="AH48" i="4"/>
  <c r="AI48" i="4"/>
  <c r="AJ48" i="4"/>
  <c r="AH49" i="4"/>
  <c r="AI49" i="4"/>
  <c r="AJ49" i="4"/>
  <c r="AH50" i="4"/>
  <c r="AI50" i="4"/>
  <c r="AJ50" i="4"/>
  <c r="AI33" i="4"/>
  <c r="AJ33" i="4"/>
  <c r="AD34" i="4"/>
  <c r="AE34" i="4"/>
  <c r="AF34" i="4"/>
  <c r="AD35" i="4"/>
  <c r="AE35" i="4"/>
  <c r="AF35" i="4"/>
  <c r="AD36" i="4"/>
  <c r="AE36" i="4"/>
  <c r="AF36" i="4"/>
  <c r="AD37" i="4"/>
  <c r="AE37" i="4"/>
  <c r="AF37" i="4"/>
  <c r="AD38" i="4"/>
  <c r="AE38" i="4"/>
  <c r="AF38" i="4"/>
  <c r="AD39" i="4"/>
  <c r="AE39" i="4"/>
  <c r="AF39" i="4"/>
  <c r="AD40" i="4"/>
  <c r="AE40" i="4"/>
  <c r="AF40" i="4"/>
  <c r="AD41" i="4"/>
  <c r="AE41" i="4"/>
  <c r="AF41" i="4"/>
  <c r="AD42" i="4"/>
  <c r="AE42" i="4"/>
  <c r="AF42" i="4"/>
  <c r="AD43" i="4"/>
  <c r="AE43" i="4"/>
  <c r="AF43" i="4"/>
  <c r="AD44" i="4"/>
  <c r="AE44" i="4"/>
  <c r="AF44" i="4"/>
  <c r="AD45" i="4"/>
  <c r="AE45" i="4"/>
  <c r="AF45" i="4"/>
  <c r="AD46" i="4"/>
  <c r="AE46" i="4"/>
  <c r="AF46" i="4"/>
  <c r="AD47" i="4"/>
  <c r="AE47" i="4"/>
  <c r="AF47" i="4"/>
  <c r="AD48" i="4"/>
  <c r="AE48" i="4"/>
  <c r="AF48" i="4"/>
  <c r="AD49" i="4"/>
  <c r="AE49" i="4"/>
  <c r="AF49" i="4"/>
  <c r="AD50" i="4"/>
  <c r="AE50" i="4"/>
  <c r="AF50" i="4"/>
  <c r="AE33" i="4"/>
  <c r="AF33" i="4"/>
  <c r="AD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AA33" i="4"/>
  <c r="AB33" i="4"/>
  <c r="Z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X44" i="4"/>
  <c r="V45" i="4"/>
  <c r="W45" i="4"/>
  <c r="X45" i="4"/>
  <c r="V46" i="4"/>
  <c r="W46" i="4"/>
  <c r="X46" i="4"/>
  <c r="V47" i="4"/>
  <c r="W47" i="4"/>
  <c r="X47" i="4"/>
  <c r="V48" i="4"/>
  <c r="W48" i="4"/>
  <c r="X48" i="4"/>
  <c r="V49" i="4"/>
  <c r="W49" i="4"/>
  <c r="X49" i="4"/>
  <c r="V50" i="4"/>
  <c r="W50" i="4"/>
  <c r="X50" i="4"/>
  <c r="W33" i="4"/>
  <c r="X33" i="4"/>
  <c r="V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S50" i="4"/>
  <c r="T50" i="4"/>
  <c r="S33" i="4"/>
  <c r="T33" i="4"/>
  <c r="R33" i="4"/>
  <c r="AE27" i="4"/>
  <c r="AD18" i="4"/>
  <c r="AE18" i="4"/>
  <c r="AF18" i="4"/>
  <c r="AD19" i="4"/>
  <c r="AE19" i="4"/>
  <c r="AF19" i="4"/>
  <c r="AD20" i="4"/>
  <c r="AE20" i="4"/>
  <c r="AF20" i="4"/>
  <c r="AD21" i="4"/>
  <c r="AE21" i="4"/>
  <c r="AF21" i="4"/>
  <c r="AD22" i="4"/>
  <c r="AE22" i="4"/>
  <c r="AF22" i="4"/>
  <c r="AD23" i="4"/>
  <c r="AE23" i="4"/>
  <c r="AF23" i="4"/>
  <c r="AD24" i="4"/>
  <c r="AE24" i="4"/>
  <c r="AF24" i="4"/>
  <c r="AD25" i="4"/>
  <c r="AE25" i="4"/>
  <c r="AF25" i="4"/>
  <c r="AD26" i="4"/>
  <c r="AE26" i="4"/>
  <c r="AF26" i="4"/>
  <c r="AD27" i="4"/>
  <c r="AF27" i="4"/>
  <c r="AD28" i="4"/>
  <c r="AE28" i="4"/>
  <c r="AF28" i="4"/>
  <c r="AD29" i="4"/>
  <c r="AE29" i="4"/>
  <c r="AF29" i="4"/>
  <c r="AD30" i="4"/>
  <c r="AE30" i="4"/>
  <c r="AF30" i="4"/>
  <c r="AD31" i="4"/>
  <c r="AE31" i="4"/>
  <c r="AF31" i="4"/>
  <c r="AD32" i="4"/>
  <c r="AE32" i="4"/>
  <c r="AF32" i="4"/>
  <c r="AE17" i="4"/>
  <c r="AF17" i="4"/>
  <c r="AD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AA17" i="4"/>
  <c r="AB17" i="4"/>
  <c r="Z17" i="4"/>
  <c r="X18" i="4"/>
  <c r="V19" i="4"/>
  <c r="W19" i="4"/>
  <c r="X19" i="4"/>
  <c r="V20" i="4"/>
  <c r="W20" i="4"/>
  <c r="X20" i="4"/>
  <c r="V21" i="4"/>
  <c r="W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W17" i="4"/>
  <c r="X17" i="4"/>
  <c r="V17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AA3" i="4"/>
  <c r="AB3" i="4"/>
  <c r="Z3" i="4"/>
  <c r="W5" i="4"/>
  <c r="V4" i="4"/>
  <c r="W4" i="4"/>
  <c r="X4" i="4"/>
  <c r="V5" i="4"/>
  <c r="X5" i="4"/>
  <c r="V6" i="4"/>
  <c r="W6" i="4"/>
  <c r="X6" i="4"/>
  <c r="V7" i="4"/>
  <c r="W7" i="4"/>
  <c r="X7" i="4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W3" i="4"/>
  <c r="X3" i="4"/>
  <c r="V3" i="4"/>
  <c r="G96" i="4"/>
  <c r="G95" i="4"/>
  <c r="G94" i="4"/>
  <c r="G78" i="4"/>
  <c r="G77" i="4"/>
  <c r="G76" i="4"/>
  <c r="G66" i="4"/>
  <c r="G65" i="4"/>
  <c r="G64" i="4"/>
  <c r="G54" i="4"/>
  <c r="G53" i="4"/>
  <c r="G52" i="4"/>
  <c r="G36" i="4"/>
  <c r="G35" i="4"/>
  <c r="G34" i="4"/>
  <c r="G19" i="4"/>
  <c r="G18" i="4"/>
  <c r="G17" i="4"/>
  <c r="G6" i="4"/>
  <c r="G5" i="4"/>
  <c r="G4" i="4"/>
</calcChain>
</file>

<file path=xl/sharedStrings.xml><?xml version="1.0" encoding="utf-8"?>
<sst xmlns="http://schemas.openxmlformats.org/spreadsheetml/2006/main" count="436" uniqueCount="122">
  <si>
    <t>Size (cm)</t>
  </si>
  <si>
    <t>Boulder</t>
  </si>
  <si>
    <t>a axis</t>
  </si>
  <si>
    <t>b axis</t>
  </si>
  <si>
    <t>c axis</t>
  </si>
  <si>
    <t>volumne (m^3)</t>
  </si>
  <si>
    <t>LC115</t>
  </si>
  <si>
    <t>LC116</t>
  </si>
  <si>
    <t>LC117</t>
  </si>
  <si>
    <t>LC118</t>
  </si>
  <si>
    <t>LC119 or 125</t>
  </si>
  <si>
    <t>LC121</t>
  </si>
  <si>
    <t>LC122</t>
  </si>
  <si>
    <t>LC123</t>
  </si>
  <si>
    <t>LC124</t>
  </si>
  <si>
    <t>LC126</t>
  </si>
  <si>
    <t>LC300</t>
  </si>
  <si>
    <t>LC301</t>
  </si>
  <si>
    <t>LC302</t>
  </si>
  <si>
    <t>LC303</t>
  </si>
  <si>
    <t>LC304.1</t>
  </si>
  <si>
    <t>LC305</t>
  </si>
  <si>
    <t>LC306</t>
  </si>
  <si>
    <t>LC307</t>
  </si>
  <si>
    <t>LC308</t>
  </si>
  <si>
    <t>LC309</t>
  </si>
  <si>
    <t>LC310</t>
  </si>
  <si>
    <t>LC311</t>
  </si>
  <si>
    <t>LC312</t>
  </si>
  <si>
    <t>LC313</t>
  </si>
  <si>
    <t>LC314</t>
  </si>
  <si>
    <t>LC315</t>
  </si>
  <si>
    <t>LC317</t>
  </si>
  <si>
    <t>LC318</t>
  </si>
  <si>
    <t>Window</t>
  </si>
  <si>
    <t>Elevation (m)</t>
  </si>
  <si>
    <t>Distance from channel (m)</t>
  </si>
  <si>
    <t>Distance from Ridgeline (m)</t>
  </si>
  <si>
    <t>distance upslope from nearest outcrop (m)</t>
  </si>
  <si>
    <t>distance downslope from nearest outcrop (m)</t>
  </si>
  <si>
    <t>Slope  (Summarize Elevation)</t>
  </si>
  <si>
    <t>Curvature</t>
  </si>
  <si>
    <t xml:space="preserve">5m </t>
  </si>
  <si>
    <t>10 m</t>
  </si>
  <si>
    <t>20m</t>
  </si>
  <si>
    <t>40m</t>
  </si>
  <si>
    <t>All</t>
  </si>
  <si>
    <t>% Bedrock exposure</t>
  </si>
  <si>
    <t>Transect</t>
  </si>
  <si>
    <t>Name</t>
  </si>
  <si>
    <t>5m</t>
  </si>
  <si>
    <t>10m</t>
  </si>
  <si>
    <t xml:space="preserve">20m </t>
  </si>
  <si>
    <t>mean</t>
  </si>
  <si>
    <t>min</t>
  </si>
  <si>
    <t>max</t>
  </si>
  <si>
    <t>count</t>
  </si>
  <si>
    <t>SD</t>
  </si>
  <si>
    <t>total thickness</t>
  </si>
  <si>
    <t>all</t>
  </si>
  <si>
    <t>Average Diameter of b axis</t>
  </si>
  <si>
    <t>Stdev Diameter of b axis</t>
  </si>
  <si>
    <t>D50 of b axis</t>
  </si>
  <si>
    <t>20 m</t>
  </si>
  <si>
    <t>40 m</t>
  </si>
  <si>
    <t>60m</t>
  </si>
  <si>
    <t>80 m</t>
  </si>
  <si>
    <t>100 m</t>
  </si>
  <si>
    <t>60 m</t>
  </si>
  <si>
    <t>120 m</t>
  </si>
  <si>
    <t>140 m</t>
  </si>
  <si>
    <t>160 m</t>
  </si>
  <si>
    <t>180 m</t>
  </si>
  <si>
    <t>200 m</t>
  </si>
  <si>
    <t>220m</t>
  </si>
  <si>
    <t>240 m</t>
  </si>
  <si>
    <t>220 m</t>
  </si>
  <si>
    <t>260 m</t>
  </si>
  <si>
    <t>280 m</t>
  </si>
  <si>
    <t>300 m</t>
  </si>
  <si>
    <t>60  m</t>
  </si>
  <si>
    <t>Transect name</t>
  </si>
  <si>
    <t>Total Slope</t>
  </si>
  <si>
    <t>Total Curvature</t>
  </si>
  <si>
    <t xml:space="preserve">Total slope over 150 m window </t>
  </si>
  <si>
    <t>hillslope length (m)</t>
  </si>
  <si>
    <t>Elevation of channel (m)</t>
  </si>
  <si>
    <t>Elevation of break between shallow and steep HS section (m)</t>
  </si>
  <si>
    <t>Lc_demclip conversion</t>
  </si>
  <si>
    <t>Elevation of ridge line (m)</t>
  </si>
  <si>
    <t>length of steep HS (m)</t>
  </si>
  <si>
    <t>length of shallow HS (m)</t>
  </si>
  <si>
    <t>slope of steep section</t>
  </si>
  <si>
    <t>curvature of steep section</t>
  </si>
  <si>
    <t>slope of shallow section</t>
  </si>
  <si>
    <t>curvature of shallow section</t>
  </si>
  <si>
    <t>lc3.1 (LC3.shallow1)</t>
  </si>
  <si>
    <t>lc3.2 (LC3.1500)</t>
  </si>
  <si>
    <t>lc3.3 (LC3steep)</t>
  </si>
  <si>
    <t>lc3.4 (LC3.shallow2)</t>
  </si>
  <si>
    <t>lc1.1 (LC1.shallow1)</t>
  </si>
  <si>
    <t>lc1.2 (LC1.shallow2</t>
  </si>
  <si>
    <t>lc1.3 (LC1.steep)</t>
  </si>
  <si>
    <t>lc1.4 (LC1.1500)</t>
  </si>
  <si>
    <t>Location</t>
  </si>
  <si>
    <t>LC1Steep</t>
  </si>
  <si>
    <t>LC1_1500</t>
  </si>
  <si>
    <t>LC3_1500</t>
  </si>
  <si>
    <t>lc1shallow</t>
  </si>
  <si>
    <t>LC1Steep or 1500</t>
  </si>
  <si>
    <t>lc1shallow or 1500 or eliminate</t>
  </si>
  <si>
    <t>LC3_1500 or Lc3steep</t>
  </si>
  <si>
    <t>LC3steep</t>
  </si>
  <si>
    <t>Distance from Channel</t>
  </si>
  <si>
    <t>Bedding Thickness (m)</t>
  </si>
  <si>
    <t>LC3shallow2</t>
  </si>
  <si>
    <t>LC3shallow1 or 2</t>
  </si>
  <si>
    <t>LC3shallow1</t>
  </si>
  <si>
    <t xml:space="preserve"> </t>
  </si>
  <si>
    <t>(all in meters)</t>
  </si>
  <si>
    <t>median</t>
  </si>
  <si>
    <t>difference between axis length and bed thickness 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</si>
</sst>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306a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099814245557509E-2"/>
                  <c:y val="5.4429635794830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bed_thicknesses_noABS!$R$3:$R$16</c:f>
              <c:numCache>
                <c:formatCode>General</c:formatCode>
                <c:ptCount val="14"/>
                <c:pt idx="2">
                  <c:v>0.1100000000000001</c:v>
                </c:pt>
                <c:pt idx="3">
                  <c:v>0.29000000000000004</c:v>
                </c:pt>
                <c:pt idx="5">
                  <c:v>3.0000000000000027E-2</c:v>
                </c:pt>
                <c:pt idx="9">
                  <c:v>8.0000000000000071E-2</c:v>
                </c:pt>
                <c:pt idx="10">
                  <c:v>0.20999999999999996</c:v>
                </c:pt>
                <c:pt idx="11">
                  <c:v>0.8</c:v>
                </c:pt>
                <c:pt idx="12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5-411A-B820-94F293855BF2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4.67987398654444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bed_thicknesses_noABS!$S$3:$S$16</c:f>
              <c:numCache>
                <c:formatCode>General</c:formatCode>
                <c:ptCount val="14"/>
                <c:pt idx="0">
                  <c:v>8.9999999999999969E-2</c:v>
                </c:pt>
                <c:pt idx="1">
                  <c:v>9.9999999999999978E-2</c:v>
                </c:pt>
                <c:pt idx="2">
                  <c:v>0.62000000000000011</c:v>
                </c:pt>
                <c:pt idx="3">
                  <c:v>0.8</c:v>
                </c:pt>
                <c:pt idx="5">
                  <c:v>0.54</c:v>
                </c:pt>
                <c:pt idx="6">
                  <c:v>0.36</c:v>
                </c:pt>
                <c:pt idx="7">
                  <c:v>0.26</c:v>
                </c:pt>
                <c:pt idx="8">
                  <c:v>0.42000000000000004</c:v>
                </c:pt>
                <c:pt idx="9">
                  <c:v>0.59000000000000008</c:v>
                </c:pt>
                <c:pt idx="10">
                  <c:v>0.72</c:v>
                </c:pt>
                <c:pt idx="11">
                  <c:v>1.31</c:v>
                </c:pt>
                <c:pt idx="12">
                  <c:v>1.49</c:v>
                </c:pt>
                <c:pt idx="13">
                  <c:v>1.0000000000000009E-2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5-411A-B820-94F293855BF2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bed_thicknesses_noABS!$T$3:$T$16</c:f>
              <c:numCache>
                <c:formatCode>General</c:formatCode>
                <c:ptCount val="14"/>
                <c:pt idx="0">
                  <c:v>0.26999999999999996</c:v>
                </c:pt>
                <c:pt idx="1">
                  <c:v>0.27999999999999997</c:v>
                </c:pt>
                <c:pt idx="2">
                  <c:v>0.8</c:v>
                </c:pt>
                <c:pt idx="3">
                  <c:v>0.98</c:v>
                </c:pt>
                <c:pt idx="4">
                  <c:v>8.0000000000000016E-2</c:v>
                </c:pt>
                <c:pt idx="5">
                  <c:v>0.72</c:v>
                </c:pt>
                <c:pt idx="6">
                  <c:v>0.54</c:v>
                </c:pt>
                <c:pt idx="7">
                  <c:v>0.44</c:v>
                </c:pt>
                <c:pt idx="8">
                  <c:v>0.60000000000000009</c:v>
                </c:pt>
                <c:pt idx="9">
                  <c:v>0.77</c:v>
                </c:pt>
                <c:pt idx="10">
                  <c:v>0.89999999999999991</c:v>
                </c:pt>
                <c:pt idx="11">
                  <c:v>1.49</c:v>
                </c:pt>
                <c:pt idx="12">
                  <c:v>1.67</c:v>
                </c:pt>
                <c:pt idx="13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75-411A-B820-94F293855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bed_thicknesses_noABS!$Z$33:$Z$50</c:f>
              <c:numCache>
                <c:formatCode>General</c:formatCode>
                <c:ptCount val="18"/>
                <c:pt idx="0">
                  <c:v>4.8600000000000003</c:v>
                </c:pt>
                <c:pt idx="1">
                  <c:v>19.600000000000001</c:v>
                </c:pt>
                <c:pt idx="2">
                  <c:v>0.12999999999999989</c:v>
                </c:pt>
                <c:pt idx="3">
                  <c:v>0.53</c:v>
                </c:pt>
                <c:pt idx="4">
                  <c:v>0.14999999999999991</c:v>
                </c:pt>
                <c:pt idx="5">
                  <c:v>0.48</c:v>
                </c:pt>
                <c:pt idx="6">
                  <c:v>0.61</c:v>
                </c:pt>
                <c:pt idx="7">
                  <c:v>0.54</c:v>
                </c:pt>
                <c:pt idx="8">
                  <c:v>0.85</c:v>
                </c:pt>
                <c:pt idx="9">
                  <c:v>1.1000000000000001</c:v>
                </c:pt>
                <c:pt idx="10">
                  <c:v>0.71</c:v>
                </c:pt>
                <c:pt idx="11">
                  <c:v>0.44999999999999996</c:v>
                </c:pt>
                <c:pt idx="12">
                  <c:v>0.8</c:v>
                </c:pt>
                <c:pt idx="13">
                  <c:v>0.44999999999999996</c:v>
                </c:pt>
                <c:pt idx="14">
                  <c:v>1.1499999999999999</c:v>
                </c:pt>
                <c:pt idx="15">
                  <c:v>0.30000000000000004</c:v>
                </c:pt>
                <c:pt idx="16">
                  <c:v>0.21999999999999997</c:v>
                </c:pt>
                <c:pt idx="17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7-435C-A1B8-1D0FD9102F19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bed_thicknesses_noABS!$AA$33:$AA$50</c:f>
              <c:numCache>
                <c:formatCode>General</c:formatCode>
                <c:ptCount val="18"/>
                <c:pt idx="0">
                  <c:v>5.1400000000000006</c:v>
                </c:pt>
                <c:pt idx="1">
                  <c:v>19.880000000000003</c:v>
                </c:pt>
                <c:pt idx="2">
                  <c:v>0.15000000000000013</c:v>
                </c:pt>
                <c:pt idx="3">
                  <c:v>0.25</c:v>
                </c:pt>
                <c:pt idx="4">
                  <c:v>0.42999999999999994</c:v>
                </c:pt>
                <c:pt idx="5">
                  <c:v>0.19999999999999996</c:v>
                </c:pt>
                <c:pt idx="6">
                  <c:v>0.32999999999999996</c:v>
                </c:pt>
                <c:pt idx="7">
                  <c:v>0.26</c:v>
                </c:pt>
                <c:pt idx="8">
                  <c:v>0.56999999999999995</c:v>
                </c:pt>
                <c:pt idx="9">
                  <c:v>0.82</c:v>
                </c:pt>
                <c:pt idx="10">
                  <c:v>0.42999999999999994</c:v>
                </c:pt>
                <c:pt idx="11">
                  <c:v>0.16999999999999993</c:v>
                </c:pt>
                <c:pt idx="12">
                  <c:v>0.52</c:v>
                </c:pt>
                <c:pt idx="13">
                  <c:v>0.16999999999999993</c:v>
                </c:pt>
                <c:pt idx="14">
                  <c:v>0.87</c:v>
                </c:pt>
                <c:pt idx="15">
                  <c:v>2.0000000000000018E-2</c:v>
                </c:pt>
                <c:pt idx="16">
                  <c:v>6.0000000000000053E-2</c:v>
                </c:pt>
                <c:pt idx="17">
                  <c:v>0.22999999999999998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7-435C-A1B8-1D0FD9102F19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bed_thicknesses_noABS!$AB$33:$AB$50</c:f>
              <c:numCache>
                <c:formatCode>General</c:formatCode>
                <c:ptCount val="18"/>
                <c:pt idx="0">
                  <c:v>5.34</c:v>
                </c:pt>
                <c:pt idx="1">
                  <c:v>20.080000000000002</c:v>
                </c:pt>
                <c:pt idx="2">
                  <c:v>0.35000000000000009</c:v>
                </c:pt>
                <c:pt idx="3">
                  <c:v>5.0000000000000044E-2</c:v>
                </c:pt>
                <c:pt idx="4">
                  <c:v>0.62999999999999989</c:v>
                </c:pt>
                <c:pt idx="5">
                  <c:v>0</c:v>
                </c:pt>
                <c:pt idx="6">
                  <c:v>0.13</c:v>
                </c:pt>
                <c:pt idx="7">
                  <c:v>6.0000000000000053E-2</c:v>
                </c:pt>
                <c:pt idx="8">
                  <c:v>0.37</c:v>
                </c:pt>
                <c:pt idx="9">
                  <c:v>0.62</c:v>
                </c:pt>
                <c:pt idx="10">
                  <c:v>0.22999999999999998</c:v>
                </c:pt>
                <c:pt idx="11">
                  <c:v>3.0000000000000027E-2</c:v>
                </c:pt>
                <c:pt idx="12">
                  <c:v>0.32000000000000006</c:v>
                </c:pt>
                <c:pt idx="13">
                  <c:v>3.0000000000000027E-2</c:v>
                </c:pt>
                <c:pt idx="14">
                  <c:v>0.67</c:v>
                </c:pt>
                <c:pt idx="15">
                  <c:v>0.17999999999999994</c:v>
                </c:pt>
                <c:pt idx="16">
                  <c:v>0.26</c:v>
                </c:pt>
                <c:pt idx="17">
                  <c:v>3.0000000000000027E-2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7-435C-A1B8-1D0FD910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306a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099814245557509E-2"/>
                  <c:y val="5.4429635794830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bed_thicknesses!$R$3:$R$16</c:f>
              <c:numCache>
                <c:formatCode>General</c:formatCode>
                <c:ptCount val="14"/>
                <c:pt idx="0">
                  <c:v>-0.42000000000000004</c:v>
                </c:pt>
                <c:pt idx="1">
                  <c:v>-0.41000000000000003</c:v>
                </c:pt>
                <c:pt idx="2">
                  <c:v>0.1100000000000001</c:v>
                </c:pt>
                <c:pt idx="3">
                  <c:v>0.29000000000000004</c:v>
                </c:pt>
                <c:pt idx="4">
                  <c:v>-0.61</c:v>
                </c:pt>
                <c:pt idx="5">
                  <c:v>3.0000000000000027E-2</c:v>
                </c:pt>
                <c:pt idx="6">
                  <c:v>-0.15000000000000002</c:v>
                </c:pt>
                <c:pt idx="7">
                  <c:v>-0.25</c:v>
                </c:pt>
                <c:pt idx="8">
                  <c:v>-8.9999999999999969E-2</c:v>
                </c:pt>
                <c:pt idx="9">
                  <c:v>8.0000000000000071E-2</c:v>
                </c:pt>
                <c:pt idx="10">
                  <c:v>0.20999999999999996</c:v>
                </c:pt>
                <c:pt idx="11">
                  <c:v>0.8</c:v>
                </c:pt>
                <c:pt idx="12">
                  <c:v>0.98</c:v>
                </c:pt>
                <c:pt idx="1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A-453A-AAF9-8748A948208D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4.67987398654444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bed_thicknesses!$S$3:$S$16</c:f>
              <c:numCache>
                <c:formatCode>General</c:formatCode>
                <c:ptCount val="14"/>
                <c:pt idx="0">
                  <c:v>8.9999999999999969E-2</c:v>
                </c:pt>
                <c:pt idx="1">
                  <c:v>9.9999999999999978E-2</c:v>
                </c:pt>
                <c:pt idx="2">
                  <c:v>0.62000000000000011</c:v>
                </c:pt>
                <c:pt idx="3">
                  <c:v>0.8</c:v>
                </c:pt>
                <c:pt idx="4">
                  <c:v>-9.9999999999999978E-2</c:v>
                </c:pt>
                <c:pt idx="5">
                  <c:v>0.54</c:v>
                </c:pt>
                <c:pt idx="6">
                  <c:v>0.36</c:v>
                </c:pt>
                <c:pt idx="7">
                  <c:v>0.26</c:v>
                </c:pt>
                <c:pt idx="8">
                  <c:v>0.42000000000000004</c:v>
                </c:pt>
                <c:pt idx="9">
                  <c:v>0.59000000000000008</c:v>
                </c:pt>
                <c:pt idx="10">
                  <c:v>0.72</c:v>
                </c:pt>
                <c:pt idx="11">
                  <c:v>1.31</c:v>
                </c:pt>
                <c:pt idx="12">
                  <c:v>1.49</c:v>
                </c:pt>
                <c:pt idx="13">
                  <c:v>1.0000000000000009E-2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A-453A-AAF9-8748A948208D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bed_thicknesses!$T$3:$T$16</c:f>
              <c:numCache>
                <c:formatCode>General</c:formatCode>
                <c:ptCount val="14"/>
                <c:pt idx="0">
                  <c:v>0.26999999999999996</c:v>
                </c:pt>
                <c:pt idx="1">
                  <c:v>0.27999999999999997</c:v>
                </c:pt>
                <c:pt idx="2">
                  <c:v>0.8</c:v>
                </c:pt>
                <c:pt idx="3">
                  <c:v>0.98</c:v>
                </c:pt>
                <c:pt idx="4">
                  <c:v>8.0000000000000016E-2</c:v>
                </c:pt>
                <c:pt idx="5">
                  <c:v>0.72</c:v>
                </c:pt>
                <c:pt idx="6">
                  <c:v>0.54</c:v>
                </c:pt>
                <c:pt idx="7">
                  <c:v>0.44</c:v>
                </c:pt>
                <c:pt idx="8">
                  <c:v>0.60000000000000009</c:v>
                </c:pt>
                <c:pt idx="9">
                  <c:v>0.77</c:v>
                </c:pt>
                <c:pt idx="10">
                  <c:v>0.89999999999999991</c:v>
                </c:pt>
                <c:pt idx="11">
                  <c:v>1.49</c:v>
                </c:pt>
                <c:pt idx="12">
                  <c:v>1.67</c:v>
                </c:pt>
                <c:pt idx="13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8A-453A-AAF9-8748A948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099814245557509E-2"/>
                  <c:y val="5.4429635794830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bed_thicknesses!$V$3:$V$15</c:f>
              <c:numCache>
                <c:formatCode>General</c:formatCode>
                <c:ptCount val="13"/>
                <c:pt idx="0">
                  <c:v>0.32000000000000006</c:v>
                </c:pt>
                <c:pt idx="1">
                  <c:v>0.31000000000000005</c:v>
                </c:pt>
                <c:pt idx="2">
                  <c:v>0.21000000000000008</c:v>
                </c:pt>
                <c:pt idx="3">
                  <c:v>0.39</c:v>
                </c:pt>
                <c:pt idx="4">
                  <c:v>0.51</c:v>
                </c:pt>
                <c:pt idx="5">
                  <c:v>0.13</c:v>
                </c:pt>
                <c:pt idx="6">
                  <c:v>5.0000000000000044E-2</c:v>
                </c:pt>
                <c:pt idx="7">
                  <c:v>0.15000000000000002</c:v>
                </c:pt>
                <c:pt idx="8">
                  <c:v>1.0000000000000009E-2</c:v>
                </c:pt>
                <c:pt idx="9">
                  <c:v>0.18000000000000005</c:v>
                </c:pt>
                <c:pt idx="10">
                  <c:v>0.30999999999999994</c:v>
                </c:pt>
                <c:pt idx="11">
                  <c:v>0.9</c:v>
                </c:pt>
                <c:pt idx="12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6-478A-8775-E70A3E495A25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4.67987398654444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bed_thicknesses!$W$3:$W$16</c:f>
              <c:numCache>
                <c:formatCode>General</c:formatCode>
                <c:ptCount val="14"/>
                <c:pt idx="0">
                  <c:v>3.9999999999999925E-2</c:v>
                </c:pt>
                <c:pt idx="1">
                  <c:v>4.9999999999999933E-2</c:v>
                </c:pt>
                <c:pt idx="2">
                  <c:v>0.57000000000000006</c:v>
                </c:pt>
                <c:pt idx="3">
                  <c:v>0.75</c:v>
                </c:pt>
                <c:pt idx="4">
                  <c:v>0.15000000000000002</c:v>
                </c:pt>
                <c:pt idx="5">
                  <c:v>0.49</c:v>
                </c:pt>
                <c:pt idx="6">
                  <c:v>0.30999999999999994</c:v>
                </c:pt>
                <c:pt idx="7">
                  <c:v>0.20999999999999996</c:v>
                </c:pt>
                <c:pt idx="8">
                  <c:v>0.37</c:v>
                </c:pt>
                <c:pt idx="9">
                  <c:v>0.54</c:v>
                </c:pt>
                <c:pt idx="10">
                  <c:v>0.66999999999999993</c:v>
                </c:pt>
                <c:pt idx="11">
                  <c:v>1.26</c:v>
                </c:pt>
                <c:pt idx="12">
                  <c:v>1.44</c:v>
                </c:pt>
                <c:pt idx="13">
                  <c:v>4.0000000000000036E-2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F6-478A-8775-E70A3E495A25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bed_thicknesses!$X$3:$X$16</c:f>
              <c:numCache>
                <c:formatCode>General</c:formatCode>
                <c:ptCount val="14"/>
                <c:pt idx="0">
                  <c:v>0.48999999999999994</c:v>
                </c:pt>
                <c:pt idx="1">
                  <c:v>0.49999999999999994</c:v>
                </c:pt>
                <c:pt idx="2">
                  <c:v>1.02</c:v>
                </c:pt>
                <c:pt idx="3">
                  <c:v>1.2</c:v>
                </c:pt>
                <c:pt idx="4">
                  <c:v>0.3</c:v>
                </c:pt>
                <c:pt idx="5">
                  <c:v>0.94000000000000006</c:v>
                </c:pt>
                <c:pt idx="6">
                  <c:v>0.76</c:v>
                </c:pt>
                <c:pt idx="7">
                  <c:v>0.66</c:v>
                </c:pt>
                <c:pt idx="8">
                  <c:v>0.82000000000000006</c:v>
                </c:pt>
                <c:pt idx="9">
                  <c:v>0.9900000000000001</c:v>
                </c:pt>
                <c:pt idx="10">
                  <c:v>1.1199999999999999</c:v>
                </c:pt>
                <c:pt idx="11">
                  <c:v>1.71</c:v>
                </c:pt>
                <c:pt idx="12">
                  <c:v>1.89</c:v>
                </c:pt>
                <c:pt idx="13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F6-478A-8775-E70A3E49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36E-2"/>
          <c:y val="2.5516932334677677E-2"/>
          <c:w val="0.87755796150481191"/>
          <c:h val="0.84112303035291325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519478115028152E-2"/>
                  <c:y val="0.15359719350723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bed_thicknesses!$Z$3:$Z$16</c:f>
              <c:numCache>
                <c:formatCode>General</c:formatCode>
                <c:ptCount val="14"/>
                <c:pt idx="0">
                  <c:v>0.12000000000000011</c:v>
                </c:pt>
                <c:pt idx="1">
                  <c:v>0.1100000000000001</c:v>
                </c:pt>
                <c:pt idx="2">
                  <c:v>0.41000000000000003</c:v>
                </c:pt>
                <c:pt idx="3">
                  <c:v>0.59</c:v>
                </c:pt>
                <c:pt idx="4">
                  <c:v>0.31000000000000005</c:v>
                </c:pt>
                <c:pt idx="5">
                  <c:v>0.32999999999999996</c:v>
                </c:pt>
                <c:pt idx="6">
                  <c:v>0.14999999999999991</c:v>
                </c:pt>
                <c:pt idx="7">
                  <c:v>4.9999999999999933E-2</c:v>
                </c:pt>
                <c:pt idx="8">
                  <c:v>0.20999999999999996</c:v>
                </c:pt>
                <c:pt idx="9">
                  <c:v>0.38</c:v>
                </c:pt>
                <c:pt idx="10">
                  <c:v>0.5099999999999999</c:v>
                </c:pt>
                <c:pt idx="11">
                  <c:v>1.1000000000000001</c:v>
                </c:pt>
                <c:pt idx="12">
                  <c:v>1.2799999999999998</c:v>
                </c:pt>
                <c:pt idx="13">
                  <c:v>0.20000000000000007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2-4A8C-B40E-C0F2C732544C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4.67987398654444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bed_thicknesses!$AA$3:$AA$16</c:f>
              <c:numCache>
                <c:formatCode>General</c:formatCode>
                <c:ptCount val="14"/>
                <c:pt idx="0">
                  <c:v>9.9999999999998979E-3</c:v>
                </c:pt>
                <c:pt idx="1">
                  <c:v>1.9999999999999907E-2</c:v>
                </c:pt>
                <c:pt idx="2">
                  <c:v>0.54</c:v>
                </c:pt>
                <c:pt idx="3">
                  <c:v>0.72</c:v>
                </c:pt>
                <c:pt idx="4">
                  <c:v>0.18000000000000005</c:v>
                </c:pt>
                <c:pt idx="5">
                  <c:v>0.45999999999999996</c:v>
                </c:pt>
                <c:pt idx="6">
                  <c:v>0.27999999999999992</c:v>
                </c:pt>
                <c:pt idx="7">
                  <c:v>0.17999999999999994</c:v>
                </c:pt>
                <c:pt idx="8">
                  <c:v>0.33999999999999997</c:v>
                </c:pt>
                <c:pt idx="9">
                  <c:v>0.51</c:v>
                </c:pt>
                <c:pt idx="10">
                  <c:v>0.6399999999999999</c:v>
                </c:pt>
                <c:pt idx="11">
                  <c:v>1.23</c:v>
                </c:pt>
                <c:pt idx="12">
                  <c:v>1.41</c:v>
                </c:pt>
                <c:pt idx="13">
                  <c:v>7.0000000000000062E-2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12-4A8C-B40E-C0F2C732544C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bed_thicknesses!$AB$3:$AB$16</c:f>
              <c:numCache>
                <c:formatCode>General</c:formatCode>
                <c:ptCount val="14"/>
                <c:pt idx="0">
                  <c:v>0.33999999999999997</c:v>
                </c:pt>
                <c:pt idx="1">
                  <c:v>0.35</c:v>
                </c:pt>
                <c:pt idx="2">
                  <c:v>0.87000000000000011</c:v>
                </c:pt>
                <c:pt idx="3">
                  <c:v>1.05</c:v>
                </c:pt>
                <c:pt idx="4">
                  <c:v>0.15</c:v>
                </c:pt>
                <c:pt idx="5">
                  <c:v>0.79</c:v>
                </c:pt>
                <c:pt idx="6">
                  <c:v>0.61</c:v>
                </c:pt>
                <c:pt idx="7">
                  <c:v>0.51</c:v>
                </c:pt>
                <c:pt idx="8">
                  <c:v>0.67</c:v>
                </c:pt>
                <c:pt idx="9">
                  <c:v>0.84000000000000008</c:v>
                </c:pt>
                <c:pt idx="10">
                  <c:v>0.97</c:v>
                </c:pt>
                <c:pt idx="11">
                  <c:v>1.56</c:v>
                </c:pt>
                <c:pt idx="12">
                  <c:v>1.74</c:v>
                </c:pt>
                <c:pt idx="13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12-4A8C-B40E-C0F2C7325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bed_thicknesses!$R$17:$R$32</c:f>
              <c:numCache>
                <c:formatCode>General</c:formatCode>
                <c:ptCount val="16"/>
                <c:pt idx="0">
                  <c:v>0.71</c:v>
                </c:pt>
                <c:pt idx="1">
                  <c:v>2.09</c:v>
                </c:pt>
                <c:pt idx="2">
                  <c:v>0.62999999999999989</c:v>
                </c:pt>
                <c:pt idx="3">
                  <c:v>0.31000000000000005</c:v>
                </c:pt>
                <c:pt idx="4">
                  <c:v>2.16</c:v>
                </c:pt>
                <c:pt idx="5">
                  <c:v>1.54</c:v>
                </c:pt>
                <c:pt idx="6">
                  <c:v>2.9</c:v>
                </c:pt>
                <c:pt idx="7">
                  <c:v>0.15999999999999992</c:v>
                </c:pt>
                <c:pt idx="8">
                  <c:v>0.4</c:v>
                </c:pt>
                <c:pt idx="9">
                  <c:v>0.18000000000000005</c:v>
                </c:pt>
                <c:pt idx="10">
                  <c:v>0.43000000000000005</c:v>
                </c:pt>
                <c:pt idx="11">
                  <c:v>0.37000000000000005</c:v>
                </c:pt>
                <c:pt idx="12">
                  <c:v>0.17000000000000004</c:v>
                </c:pt>
                <c:pt idx="13">
                  <c:v>5.0000000000000044E-2</c:v>
                </c:pt>
                <c:pt idx="14">
                  <c:v>0.34999999999999987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A-457B-A201-2E99641E4679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bed_thicknesses!$S$17:$S$32</c:f>
              <c:numCache>
                <c:formatCode>General</c:formatCode>
                <c:ptCount val="16"/>
                <c:pt idx="0">
                  <c:v>0.74</c:v>
                </c:pt>
                <c:pt idx="1">
                  <c:v>2.12</c:v>
                </c:pt>
                <c:pt idx="2">
                  <c:v>0.65999999999999992</c:v>
                </c:pt>
                <c:pt idx="3">
                  <c:v>0.28000000000000003</c:v>
                </c:pt>
                <c:pt idx="4">
                  <c:v>2.1900000000000004</c:v>
                </c:pt>
                <c:pt idx="5">
                  <c:v>1.57</c:v>
                </c:pt>
                <c:pt idx="6">
                  <c:v>2.9299999999999997</c:v>
                </c:pt>
                <c:pt idx="7">
                  <c:v>0.18999999999999995</c:v>
                </c:pt>
                <c:pt idx="8">
                  <c:v>0.37</c:v>
                </c:pt>
                <c:pt idx="9">
                  <c:v>0.15000000000000002</c:v>
                </c:pt>
                <c:pt idx="10">
                  <c:v>0.4</c:v>
                </c:pt>
                <c:pt idx="11">
                  <c:v>0.34</c:v>
                </c:pt>
                <c:pt idx="12">
                  <c:v>0.14000000000000001</c:v>
                </c:pt>
                <c:pt idx="13">
                  <c:v>2.0000000000000018E-2</c:v>
                </c:pt>
                <c:pt idx="14">
                  <c:v>0.37999999999999989</c:v>
                </c:pt>
                <c:pt idx="15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A-457B-A201-2E99641E4679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bed_thicknesses!$T$17:$T$32</c:f>
              <c:numCache>
                <c:formatCode>General</c:formatCode>
                <c:ptCount val="16"/>
                <c:pt idx="0">
                  <c:v>1.32</c:v>
                </c:pt>
                <c:pt idx="1">
                  <c:v>2.6999999999999997</c:v>
                </c:pt>
                <c:pt idx="2">
                  <c:v>1.24</c:v>
                </c:pt>
                <c:pt idx="3">
                  <c:v>0.3</c:v>
                </c:pt>
                <c:pt idx="4">
                  <c:v>2.77</c:v>
                </c:pt>
                <c:pt idx="5">
                  <c:v>2.15</c:v>
                </c:pt>
                <c:pt idx="6">
                  <c:v>3.51</c:v>
                </c:pt>
                <c:pt idx="7">
                  <c:v>0.77</c:v>
                </c:pt>
                <c:pt idx="8">
                  <c:v>0.21000000000000002</c:v>
                </c:pt>
                <c:pt idx="9">
                  <c:v>0.43</c:v>
                </c:pt>
                <c:pt idx="10">
                  <c:v>0.18</c:v>
                </c:pt>
                <c:pt idx="11">
                  <c:v>0.24</c:v>
                </c:pt>
                <c:pt idx="12">
                  <c:v>0.44</c:v>
                </c:pt>
                <c:pt idx="13">
                  <c:v>0.56000000000000005</c:v>
                </c:pt>
                <c:pt idx="14">
                  <c:v>0.96</c:v>
                </c:pt>
                <c:pt idx="15">
                  <c:v>0.85000000000000009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A-457B-A201-2E99641E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bed_thicknesses!$V$17:$V$32</c:f>
              <c:numCache>
                <c:formatCode>General</c:formatCode>
                <c:ptCount val="16"/>
                <c:pt idx="0">
                  <c:v>0.97</c:v>
                </c:pt>
                <c:pt idx="1">
                  <c:v>2.3499999999999996</c:v>
                </c:pt>
                <c:pt idx="2">
                  <c:v>0.8899999999999999</c:v>
                </c:pt>
                <c:pt idx="3">
                  <c:v>5.0000000000000044E-2</c:v>
                </c:pt>
                <c:pt idx="4">
                  <c:v>2.42</c:v>
                </c:pt>
                <c:pt idx="5">
                  <c:v>1.8</c:v>
                </c:pt>
                <c:pt idx="6">
                  <c:v>3.16</c:v>
                </c:pt>
                <c:pt idx="7">
                  <c:v>0.41999999999999993</c:v>
                </c:pt>
                <c:pt idx="8">
                  <c:v>0.14000000000000001</c:v>
                </c:pt>
                <c:pt idx="9">
                  <c:v>7.999999999999996E-2</c:v>
                </c:pt>
                <c:pt idx="10">
                  <c:v>0.17000000000000004</c:v>
                </c:pt>
                <c:pt idx="11">
                  <c:v>0.11000000000000004</c:v>
                </c:pt>
                <c:pt idx="12">
                  <c:v>8.9999999999999969E-2</c:v>
                </c:pt>
                <c:pt idx="13">
                  <c:v>0.20999999999999996</c:v>
                </c:pt>
                <c:pt idx="14">
                  <c:v>0.60999999999999988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D-4F55-99AD-0856B34FBD68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bed_thicknesses!$W$17:$W$32</c:f>
              <c:numCache>
                <c:formatCode>General</c:formatCode>
                <c:ptCount val="16"/>
                <c:pt idx="0">
                  <c:v>1.0899999999999999</c:v>
                </c:pt>
                <c:pt idx="1">
                  <c:v>2.4699999999999998</c:v>
                </c:pt>
                <c:pt idx="2">
                  <c:v>1.0099999999999998</c:v>
                </c:pt>
                <c:pt idx="3">
                  <c:v>6.9999999999999951E-2</c:v>
                </c:pt>
                <c:pt idx="4">
                  <c:v>2.54</c:v>
                </c:pt>
                <c:pt idx="5">
                  <c:v>1.92</c:v>
                </c:pt>
                <c:pt idx="6">
                  <c:v>3.28</c:v>
                </c:pt>
                <c:pt idx="7">
                  <c:v>0.53999999999999992</c:v>
                </c:pt>
                <c:pt idx="8">
                  <c:v>2.0000000000000018E-2</c:v>
                </c:pt>
                <c:pt idx="9">
                  <c:v>0.19999999999999996</c:v>
                </c:pt>
                <c:pt idx="10">
                  <c:v>5.0000000000000044E-2</c:v>
                </c:pt>
                <c:pt idx="11">
                  <c:v>9.9999999999999534E-3</c:v>
                </c:pt>
                <c:pt idx="12">
                  <c:v>0.20999999999999996</c:v>
                </c:pt>
                <c:pt idx="13">
                  <c:v>0.32999999999999996</c:v>
                </c:pt>
                <c:pt idx="14">
                  <c:v>0.72999999999999987</c:v>
                </c:pt>
                <c:pt idx="1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D-4F55-99AD-0856B34FBD68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bed_thicknesses!$X$17:$X$32</c:f>
              <c:numCache>
                <c:formatCode>General</c:formatCode>
                <c:ptCount val="16"/>
                <c:pt idx="0">
                  <c:v>1.27</c:v>
                </c:pt>
                <c:pt idx="1">
                  <c:v>2.65</c:v>
                </c:pt>
                <c:pt idx="2">
                  <c:v>1.19</c:v>
                </c:pt>
                <c:pt idx="3">
                  <c:v>0.24999999999999997</c:v>
                </c:pt>
                <c:pt idx="4">
                  <c:v>2.72</c:v>
                </c:pt>
                <c:pt idx="5">
                  <c:v>2.1</c:v>
                </c:pt>
                <c:pt idx="6">
                  <c:v>3.46</c:v>
                </c:pt>
                <c:pt idx="7">
                  <c:v>0.72</c:v>
                </c:pt>
                <c:pt idx="8">
                  <c:v>0.16</c:v>
                </c:pt>
                <c:pt idx="9">
                  <c:v>0.38</c:v>
                </c:pt>
                <c:pt idx="10">
                  <c:v>0.12999999999999998</c:v>
                </c:pt>
                <c:pt idx="11">
                  <c:v>0.18999999999999997</c:v>
                </c:pt>
                <c:pt idx="12">
                  <c:v>0.39</c:v>
                </c:pt>
                <c:pt idx="13">
                  <c:v>0.51</c:v>
                </c:pt>
                <c:pt idx="14">
                  <c:v>0.90999999999999992</c:v>
                </c:pt>
                <c:pt idx="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D-4F55-99AD-0856B34F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bed_thicknesses!$Z$17:$Z$32</c:f>
              <c:numCache>
                <c:formatCode>General</c:formatCode>
                <c:ptCount val="16"/>
                <c:pt idx="0">
                  <c:v>1.3399999999999999</c:v>
                </c:pt>
                <c:pt idx="1">
                  <c:v>4.0000000000000036E-2</c:v>
                </c:pt>
                <c:pt idx="2">
                  <c:v>1.42</c:v>
                </c:pt>
                <c:pt idx="3">
                  <c:v>2.36</c:v>
                </c:pt>
                <c:pt idx="4">
                  <c:v>0.11000000000000032</c:v>
                </c:pt>
                <c:pt idx="5">
                  <c:v>0.50999999999999979</c:v>
                </c:pt>
                <c:pt idx="6">
                  <c:v>0.85000000000000009</c:v>
                </c:pt>
                <c:pt idx="7">
                  <c:v>1.89</c:v>
                </c:pt>
                <c:pt idx="8">
                  <c:v>2.4499999999999997</c:v>
                </c:pt>
                <c:pt idx="9">
                  <c:v>2.23</c:v>
                </c:pt>
                <c:pt idx="10">
                  <c:v>2.48</c:v>
                </c:pt>
                <c:pt idx="11">
                  <c:v>2.42</c:v>
                </c:pt>
                <c:pt idx="12">
                  <c:v>2.2199999999999998</c:v>
                </c:pt>
                <c:pt idx="13">
                  <c:v>2.0999999999999996</c:v>
                </c:pt>
                <c:pt idx="14">
                  <c:v>1.7</c:v>
                </c:pt>
                <c:pt idx="15">
                  <c:v>1.8099999999999998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0-43A5-8761-1011E0C4BACF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bed_thicknesses!$AA$17:$AA$32</c:f>
              <c:numCache>
                <c:formatCode>General</c:formatCode>
                <c:ptCount val="16"/>
                <c:pt idx="0">
                  <c:v>0.58000000000000007</c:v>
                </c:pt>
                <c:pt idx="1">
                  <c:v>0.79999999999999982</c:v>
                </c:pt>
                <c:pt idx="2">
                  <c:v>0.66000000000000014</c:v>
                </c:pt>
                <c:pt idx="3">
                  <c:v>1.6</c:v>
                </c:pt>
                <c:pt idx="4">
                  <c:v>0.87000000000000011</c:v>
                </c:pt>
                <c:pt idx="5">
                  <c:v>0.25</c:v>
                </c:pt>
                <c:pt idx="6">
                  <c:v>1.6099999999999999</c:v>
                </c:pt>
                <c:pt idx="7">
                  <c:v>1.1300000000000001</c:v>
                </c:pt>
                <c:pt idx="8">
                  <c:v>1.69</c:v>
                </c:pt>
                <c:pt idx="9">
                  <c:v>1.4700000000000002</c:v>
                </c:pt>
                <c:pt idx="10">
                  <c:v>1.7200000000000002</c:v>
                </c:pt>
                <c:pt idx="11">
                  <c:v>1.6600000000000001</c:v>
                </c:pt>
                <c:pt idx="12">
                  <c:v>1.46</c:v>
                </c:pt>
                <c:pt idx="13">
                  <c:v>1.34</c:v>
                </c:pt>
                <c:pt idx="14">
                  <c:v>0.94000000000000017</c:v>
                </c:pt>
                <c:pt idx="15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0-43A5-8761-1011E0C4BACF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bed_thicknesses!$AB$17:$AB$32</c:f>
              <c:numCache>
                <c:formatCode>General</c:formatCode>
                <c:ptCount val="16"/>
                <c:pt idx="0">
                  <c:v>0.71</c:v>
                </c:pt>
                <c:pt idx="1">
                  <c:v>2.09</c:v>
                </c:pt>
                <c:pt idx="2">
                  <c:v>0.62999999999999989</c:v>
                </c:pt>
                <c:pt idx="3">
                  <c:v>0.31000000000000005</c:v>
                </c:pt>
                <c:pt idx="4">
                  <c:v>2.16</c:v>
                </c:pt>
                <c:pt idx="5">
                  <c:v>1.54</c:v>
                </c:pt>
                <c:pt idx="6">
                  <c:v>2.9</c:v>
                </c:pt>
                <c:pt idx="7">
                  <c:v>0.15999999999999992</c:v>
                </c:pt>
                <c:pt idx="8">
                  <c:v>0.4</c:v>
                </c:pt>
                <c:pt idx="9">
                  <c:v>0.18000000000000005</c:v>
                </c:pt>
                <c:pt idx="10">
                  <c:v>0.43000000000000005</c:v>
                </c:pt>
                <c:pt idx="11">
                  <c:v>0.37000000000000005</c:v>
                </c:pt>
                <c:pt idx="12">
                  <c:v>0.17000000000000004</c:v>
                </c:pt>
                <c:pt idx="13">
                  <c:v>5.0000000000000044E-2</c:v>
                </c:pt>
                <c:pt idx="14">
                  <c:v>0.34999999999999987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0-43A5-8761-1011E0C4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bed_thicknesses!$AD$17:$AD$32</c:f>
              <c:numCache>
                <c:formatCode>General</c:formatCode>
                <c:ptCount val="16"/>
                <c:pt idx="0">
                  <c:v>0.48</c:v>
                </c:pt>
                <c:pt idx="1">
                  <c:v>0.89999999999999991</c:v>
                </c:pt>
                <c:pt idx="2">
                  <c:v>0.56000000000000005</c:v>
                </c:pt>
                <c:pt idx="3">
                  <c:v>1.5</c:v>
                </c:pt>
                <c:pt idx="4">
                  <c:v>0.9700000000000002</c:v>
                </c:pt>
                <c:pt idx="5">
                  <c:v>0.35000000000000009</c:v>
                </c:pt>
                <c:pt idx="6">
                  <c:v>1.71</c:v>
                </c:pt>
                <c:pt idx="7">
                  <c:v>1.03</c:v>
                </c:pt>
                <c:pt idx="8">
                  <c:v>1.5899999999999999</c:v>
                </c:pt>
                <c:pt idx="9">
                  <c:v>1.37</c:v>
                </c:pt>
                <c:pt idx="10">
                  <c:v>1.62</c:v>
                </c:pt>
                <c:pt idx="11">
                  <c:v>1.56</c:v>
                </c:pt>
                <c:pt idx="12">
                  <c:v>1.3599999999999999</c:v>
                </c:pt>
                <c:pt idx="13">
                  <c:v>1.24</c:v>
                </c:pt>
                <c:pt idx="14">
                  <c:v>0.84000000000000008</c:v>
                </c:pt>
                <c:pt idx="15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0-45C6-ACF8-0B5C772037A9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bed_thicknesses!$AE$17:$AE$32</c:f>
              <c:numCache>
                <c:formatCode>General</c:formatCode>
                <c:ptCount val="16"/>
                <c:pt idx="0">
                  <c:v>9.9999999999999867E-2</c:v>
                </c:pt>
                <c:pt idx="1">
                  <c:v>1.4799999999999998</c:v>
                </c:pt>
                <c:pt idx="2">
                  <c:v>1.9999999999999796E-2</c:v>
                </c:pt>
                <c:pt idx="3">
                  <c:v>0.92000000000000015</c:v>
                </c:pt>
                <c:pt idx="4">
                  <c:v>1.55</c:v>
                </c:pt>
                <c:pt idx="5">
                  <c:v>0.92999999999999994</c:v>
                </c:pt>
                <c:pt idx="6">
                  <c:v>2.29</c:v>
                </c:pt>
                <c:pt idx="7">
                  <c:v>0.45000000000000018</c:v>
                </c:pt>
                <c:pt idx="8">
                  <c:v>1.0100000000000002</c:v>
                </c:pt>
                <c:pt idx="9">
                  <c:v>0.79000000000000015</c:v>
                </c:pt>
                <c:pt idx="10">
                  <c:v>1.04</c:v>
                </c:pt>
                <c:pt idx="11">
                  <c:v>0.9800000000000002</c:v>
                </c:pt>
                <c:pt idx="12">
                  <c:v>0.78000000000000014</c:v>
                </c:pt>
                <c:pt idx="13">
                  <c:v>0.66000000000000014</c:v>
                </c:pt>
                <c:pt idx="14">
                  <c:v>0.26000000000000023</c:v>
                </c:pt>
                <c:pt idx="15">
                  <c:v>0.37000000000000011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0-45C6-ACF8-0B5C772037A9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bed_thicknesses!$AF$17:$AF$32</c:f>
              <c:numCache>
                <c:formatCode>General</c:formatCode>
                <c:ptCount val="16"/>
                <c:pt idx="0">
                  <c:v>0.17999999999999994</c:v>
                </c:pt>
                <c:pt idx="1">
                  <c:v>1.5599999999999998</c:v>
                </c:pt>
                <c:pt idx="2">
                  <c:v>9.9999999999999867E-2</c:v>
                </c:pt>
                <c:pt idx="3">
                  <c:v>0.84000000000000008</c:v>
                </c:pt>
                <c:pt idx="4">
                  <c:v>1.6300000000000001</c:v>
                </c:pt>
                <c:pt idx="5">
                  <c:v>1.01</c:v>
                </c:pt>
                <c:pt idx="6">
                  <c:v>2.37</c:v>
                </c:pt>
                <c:pt idx="7">
                  <c:v>0.37000000000000011</c:v>
                </c:pt>
                <c:pt idx="8">
                  <c:v>0.93</c:v>
                </c:pt>
                <c:pt idx="9">
                  <c:v>0.71000000000000008</c:v>
                </c:pt>
                <c:pt idx="10">
                  <c:v>0.96000000000000008</c:v>
                </c:pt>
                <c:pt idx="11">
                  <c:v>0.90000000000000013</c:v>
                </c:pt>
                <c:pt idx="12">
                  <c:v>0.70000000000000007</c:v>
                </c:pt>
                <c:pt idx="13">
                  <c:v>0.58000000000000007</c:v>
                </c:pt>
                <c:pt idx="14">
                  <c:v>0.18000000000000016</c:v>
                </c:pt>
                <c:pt idx="15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0-45C6-ACF8-0B5C7720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bed_thicknesses!$R$33:$R$50</c:f>
              <c:numCache>
                <c:formatCode>General</c:formatCode>
                <c:ptCount val="18"/>
                <c:pt idx="0">
                  <c:v>3.5400000000000005</c:v>
                </c:pt>
                <c:pt idx="1">
                  <c:v>18.28</c:v>
                </c:pt>
                <c:pt idx="2">
                  <c:v>1.4499999999999997</c:v>
                </c:pt>
                <c:pt idx="3">
                  <c:v>1.8499999999999999</c:v>
                </c:pt>
                <c:pt idx="4">
                  <c:v>1.17</c:v>
                </c:pt>
                <c:pt idx="5">
                  <c:v>1.7999999999999998</c:v>
                </c:pt>
                <c:pt idx="6">
                  <c:v>1.9299999999999997</c:v>
                </c:pt>
                <c:pt idx="7">
                  <c:v>1.8599999999999999</c:v>
                </c:pt>
                <c:pt idx="8">
                  <c:v>2.17</c:v>
                </c:pt>
                <c:pt idx="9">
                  <c:v>2.42</c:v>
                </c:pt>
                <c:pt idx="10">
                  <c:v>2.0299999999999998</c:v>
                </c:pt>
                <c:pt idx="11">
                  <c:v>1.7699999999999998</c:v>
                </c:pt>
                <c:pt idx="12">
                  <c:v>2.12</c:v>
                </c:pt>
                <c:pt idx="13">
                  <c:v>1.7699999999999998</c:v>
                </c:pt>
                <c:pt idx="14">
                  <c:v>2.4699999999999998</c:v>
                </c:pt>
                <c:pt idx="15">
                  <c:v>1.6199999999999999</c:v>
                </c:pt>
                <c:pt idx="16">
                  <c:v>1.5399999999999998</c:v>
                </c:pt>
                <c:pt idx="17">
                  <c:v>1.8299999999999998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F-406F-A71E-CC6C4459A57B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bed_thicknesses!$S$33:$S$50</c:f>
              <c:numCache>
                <c:formatCode>General</c:formatCode>
                <c:ptCount val="18"/>
                <c:pt idx="0">
                  <c:v>4.4000000000000004</c:v>
                </c:pt>
                <c:pt idx="1">
                  <c:v>19.14</c:v>
                </c:pt>
                <c:pt idx="2">
                  <c:v>0.58999999999999986</c:v>
                </c:pt>
                <c:pt idx="3">
                  <c:v>0.99</c:v>
                </c:pt>
                <c:pt idx="4">
                  <c:v>0.31000000000000005</c:v>
                </c:pt>
                <c:pt idx="5">
                  <c:v>0.94</c:v>
                </c:pt>
                <c:pt idx="6">
                  <c:v>1.0699999999999998</c:v>
                </c:pt>
                <c:pt idx="7">
                  <c:v>1</c:v>
                </c:pt>
                <c:pt idx="8">
                  <c:v>1.31</c:v>
                </c:pt>
                <c:pt idx="9">
                  <c:v>1.56</c:v>
                </c:pt>
                <c:pt idx="10">
                  <c:v>1.17</c:v>
                </c:pt>
                <c:pt idx="11">
                  <c:v>0.90999999999999992</c:v>
                </c:pt>
                <c:pt idx="12">
                  <c:v>1.26</c:v>
                </c:pt>
                <c:pt idx="13">
                  <c:v>0.90999999999999992</c:v>
                </c:pt>
                <c:pt idx="14">
                  <c:v>1.6099999999999999</c:v>
                </c:pt>
                <c:pt idx="15">
                  <c:v>0.76</c:v>
                </c:pt>
                <c:pt idx="16">
                  <c:v>0.67999999999999994</c:v>
                </c:pt>
                <c:pt idx="17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F-406F-A71E-CC6C4459A57B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bed_thicknesses!$T$33:$T$50</c:f>
              <c:numCache>
                <c:formatCode>General</c:formatCode>
                <c:ptCount val="18"/>
                <c:pt idx="0">
                  <c:v>4.51</c:v>
                </c:pt>
                <c:pt idx="1">
                  <c:v>19.25</c:v>
                </c:pt>
                <c:pt idx="2">
                  <c:v>0.48</c:v>
                </c:pt>
                <c:pt idx="3">
                  <c:v>0.88000000000000012</c:v>
                </c:pt>
                <c:pt idx="4">
                  <c:v>0.20000000000000018</c:v>
                </c:pt>
                <c:pt idx="5">
                  <c:v>0.83000000000000007</c:v>
                </c:pt>
                <c:pt idx="6">
                  <c:v>0.96000000000000008</c:v>
                </c:pt>
                <c:pt idx="7">
                  <c:v>0.89000000000000012</c:v>
                </c:pt>
                <c:pt idx="8">
                  <c:v>1.2000000000000002</c:v>
                </c:pt>
                <c:pt idx="9">
                  <c:v>1.4500000000000002</c:v>
                </c:pt>
                <c:pt idx="10">
                  <c:v>1.06</c:v>
                </c:pt>
                <c:pt idx="11">
                  <c:v>0.8</c:v>
                </c:pt>
                <c:pt idx="12">
                  <c:v>1.1500000000000001</c:v>
                </c:pt>
                <c:pt idx="13">
                  <c:v>0.8</c:v>
                </c:pt>
                <c:pt idx="14">
                  <c:v>1.5</c:v>
                </c:pt>
                <c:pt idx="15">
                  <c:v>0.65000000000000013</c:v>
                </c:pt>
                <c:pt idx="16">
                  <c:v>0.57000000000000006</c:v>
                </c:pt>
                <c:pt idx="17">
                  <c:v>0.8600000000000001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F-406F-A71E-CC6C4459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bed_thicknesses!$V$33:$V$50</c:f>
              <c:numCache>
                <c:formatCode>General</c:formatCode>
                <c:ptCount val="18"/>
                <c:pt idx="0">
                  <c:v>1.9700000000000006</c:v>
                </c:pt>
                <c:pt idx="1">
                  <c:v>16.71</c:v>
                </c:pt>
                <c:pt idx="2">
                  <c:v>3.0199999999999996</c:v>
                </c:pt>
                <c:pt idx="3">
                  <c:v>3.42</c:v>
                </c:pt>
                <c:pt idx="4">
                  <c:v>2.7399999999999998</c:v>
                </c:pt>
                <c:pt idx="5">
                  <c:v>3.3699999999999997</c:v>
                </c:pt>
                <c:pt idx="6">
                  <c:v>3.4999999999999996</c:v>
                </c:pt>
                <c:pt idx="7">
                  <c:v>3.4299999999999997</c:v>
                </c:pt>
                <c:pt idx="8">
                  <c:v>3.7399999999999998</c:v>
                </c:pt>
                <c:pt idx="9">
                  <c:v>3.9899999999999998</c:v>
                </c:pt>
                <c:pt idx="10">
                  <c:v>3.5999999999999996</c:v>
                </c:pt>
                <c:pt idx="11">
                  <c:v>3.34</c:v>
                </c:pt>
                <c:pt idx="12">
                  <c:v>3.6899999999999995</c:v>
                </c:pt>
                <c:pt idx="13">
                  <c:v>3.34</c:v>
                </c:pt>
                <c:pt idx="14">
                  <c:v>4.04</c:v>
                </c:pt>
                <c:pt idx="15">
                  <c:v>3.1899999999999995</c:v>
                </c:pt>
                <c:pt idx="16">
                  <c:v>3.1099999999999994</c:v>
                </c:pt>
                <c:pt idx="17">
                  <c:v>3.3999999999999995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5-4558-8AB8-4CEE37728511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bed_thicknesses!$W$33:$W$50</c:f>
              <c:numCache>
                <c:formatCode>General</c:formatCode>
                <c:ptCount val="18"/>
                <c:pt idx="0">
                  <c:v>4.0999999999999996</c:v>
                </c:pt>
                <c:pt idx="1">
                  <c:v>18.84</c:v>
                </c:pt>
                <c:pt idx="2">
                  <c:v>0.89000000000000012</c:v>
                </c:pt>
                <c:pt idx="3">
                  <c:v>1.2900000000000003</c:v>
                </c:pt>
                <c:pt idx="4">
                  <c:v>0.61000000000000032</c:v>
                </c:pt>
                <c:pt idx="5">
                  <c:v>1.2400000000000002</c:v>
                </c:pt>
                <c:pt idx="6">
                  <c:v>1.37</c:v>
                </c:pt>
                <c:pt idx="7">
                  <c:v>1.3000000000000003</c:v>
                </c:pt>
                <c:pt idx="8">
                  <c:v>1.6100000000000003</c:v>
                </c:pt>
                <c:pt idx="9">
                  <c:v>1.8600000000000003</c:v>
                </c:pt>
                <c:pt idx="10">
                  <c:v>1.4700000000000002</c:v>
                </c:pt>
                <c:pt idx="11">
                  <c:v>1.2100000000000002</c:v>
                </c:pt>
                <c:pt idx="12">
                  <c:v>1.5600000000000003</c:v>
                </c:pt>
                <c:pt idx="13">
                  <c:v>1.2100000000000002</c:v>
                </c:pt>
                <c:pt idx="14">
                  <c:v>1.9100000000000001</c:v>
                </c:pt>
                <c:pt idx="15">
                  <c:v>1.0600000000000003</c:v>
                </c:pt>
                <c:pt idx="16">
                  <c:v>0.9800000000000002</c:v>
                </c:pt>
                <c:pt idx="17">
                  <c:v>1.2700000000000002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5-4558-8AB8-4CEE37728511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bed_thicknesses!$X$33:$X$50</c:f>
              <c:numCache>
                <c:formatCode>General</c:formatCode>
                <c:ptCount val="18"/>
                <c:pt idx="0">
                  <c:v>5.32</c:v>
                </c:pt>
                <c:pt idx="1">
                  <c:v>20.060000000000002</c:v>
                </c:pt>
                <c:pt idx="2">
                  <c:v>0.33000000000000007</c:v>
                </c:pt>
                <c:pt idx="3">
                  <c:v>7.0000000000000062E-2</c:v>
                </c:pt>
                <c:pt idx="4">
                  <c:v>0.60999999999999988</c:v>
                </c:pt>
                <c:pt idx="5">
                  <c:v>2.0000000000000018E-2</c:v>
                </c:pt>
                <c:pt idx="6">
                  <c:v>0.15000000000000002</c:v>
                </c:pt>
                <c:pt idx="7">
                  <c:v>8.0000000000000071E-2</c:v>
                </c:pt>
                <c:pt idx="8">
                  <c:v>0.39</c:v>
                </c:pt>
                <c:pt idx="9">
                  <c:v>0.64</c:v>
                </c:pt>
                <c:pt idx="10">
                  <c:v>0.25</c:v>
                </c:pt>
                <c:pt idx="11">
                  <c:v>1.0000000000000009E-2</c:v>
                </c:pt>
                <c:pt idx="12">
                  <c:v>0.34000000000000008</c:v>
                </c:pt>
                <c:pt idx="13">
                  <c:v>1.0000000000000009E-2</c:v>
                </c:pt>
                <c:pt idx="14">
                  <c:v>0.69000000000000006</c:v>
                </c:pt>
                <c:pt idx="15">
                  <c:v>0.15999999999999992</c:v>
                </c:pt>
                <c:pt idx="16">
                  <c:v>0.24</c:v>
                </c:pt>
                <c:pt idx="17">
                  <c:v>5.0000000000000044E-2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5-4558-8AB8-4CEE3772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036685597130254E-2"/>
          <c:y val="8.1487140310669726E-2"/>
          <c:w val="0.84427085723982431"/>
          <c:h val="0.82583006001255188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380089730710603E-2"/>
                  <c:y val="0.11816637893525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bed_thicknesses_noABS!$V$3:$V$15</c:f>
              <c:numCache>
                <c:formatCode>General</c:formatCode>
                <c:ptCount val="13"/>
                <c:pt idx="2">
                  <c:v>0.21000000000000008</c:v>
                </c:pt>
                <c:pt idx="3">
                  <c:v>0.39</c:v>
                </c:pt>
                <c:pt idx="5">
                  <c:v>0.13</c:v>
                </c:pt>
                <c:pt idx="8">
                  <c:v>1.0000000000000009E-2</c:v>
                </c:pt>
                <c:pt idx="9">
                  <c:v>0.18000000000000005</c:v>
                </c:pt>
                <c:pt idx="10">
                  <c:v>0.30999999999999994</c:v>
                </c:pt>
                <c:pt idx="11">
                  <c:v>0.9</c:v>
                </c:pt>
                <c:pt idx="12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A-427B-B8B4-C47B3321DE85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04514463484546"/>
                  <c:y val="8.14185659947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bed_thicknesses_noABS!$W$3:$W$16</c:f>
              <c:numCache>
                <c:formatCode>General</c:formatCode>
                <c:ptCount val="14"/>
                <c:pt idx="0">
                  <c:v>3.9999999999999925E-2</c:v>
                </c:pt>
                <c:pt idx="1">
                  <c:v>4.9999999999999933E-2</c:v>
                </c:pt>
                <c:pt idx="2">
                  <c:v>0.57000000000000006</c:v>
                </c:pt>
                <c:pt idx="3">
                  <c:v>0.75</c:v>
                </c:pt>
                <c:pt idx="5">
                  <c:v>0.49</c:v>
                </c:pt>
                <c:pt idx="6">
                  <c:v>0.30999999999999994</c:v>
                </c:pt>
                <c:pt idx="7">
                  <c:v>0.20999999999999996</c:v>
                </c:pt>
                <c:pt idx="8">
                  <c:v>0.37</c:v>
                </c:pt>
                <c:pt idx="9">
                  <c:v>0.54</c:v>
                </c:pt>
                <c:pt idx="10">
                  <c:v>0.66999999999999993</c:v>
                </c:pt>
                <c:pt idx="11">
                  <c:v>1.26</c:v>
                </c:pt>
                <c:pt idx="12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9A-427B-B8B4-C47B3321DE85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bed_thicknesses_noABS!$X$3:$X$16</c:f>
              <c:numCache>
                <c:formatCode>General</c:formatCode>
                <c:ptCount val="14"/>
                <c:pt idx="0">
                  <c:v>0.48999999999999994</c:v>
                </c:pt>
                <c:pt idx="1">
                  <c:v>0.49999999999999994</c:v>
                </c:pt>
                <c:pt idx="2">
                  <c:v>1.02</c:v>
                </c:pt>
                <c:pt idx="3">
                  <c:v>1.2</c:v>
                </c:pt>
                <c:pt idx="4">
                  <c:v>0.3</c:v>
                </c:pt>
                <c:pt idx="5">
                  <c:v>0.94000000000000006</c:v>
                </c:pt>
                <c:pt idx="6">
                  <c:v>0.76</c:v>
                </c:pt>
                <c:pt idx="7">
                  <c:v>0.66</c:v>
                </c:pt>
                <c:pt idx="8">
                  <c:v>0.82000000000000006</c:v>
                </c:pt>
                <c:pt idx="9">
                  <c:v>0.9900000000000001</c:v>
                </c:pt>
                <c:pt idx="10">
                  <c:v>1.1199999999999999</c:v>
                </c:pt>
                <c:pt idx="11">
                  <c:v>1.71</c:v>
                </c:pt>
                <c:pt idx="12">
                  <c:v>1.89</c:v>
                </c:pt>
                <c:pt idx="13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9A-427B-B8B4-C47B3321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bed_thicknesses!$Z$33:$Z$50</c:f>
              <c:numCache>
                <c:formatCode>General</c:formatCode>
                <c:ptCount val="18"/>
                <c:pt idx="0">
                  <c:v>4.8600000000000003</c:v>
                </c:pt>
                <c:pt idx="1">
                  <c:v>19.600000000000001</c:v>
                </c:pt>
                <c:pt idx="2">
                  <c:v>0.12999999999999989</c:v>
                </c:pt>
                <c:pt idx="3">
                  <c:v>0.53</c:v>
                </c:pt>
                <c:pt idx="4">
                  <c:v>0.14999999999999991</c:v>
                </c:pt>
                <c:pt idx="5">
                  <c:v>0.48</c:v>
                </c:pt>
                <c:pt idx="6">
                  <c:v>0.61</c:v>
                </c:pt>
                <c:pt idx="7">
                  <c:v>0.54</c:v>
                </c:pt>
                <c:pt idx="8">
                  <c:v>0.85</c:v>
                </c:pt>
                <c:pt idx="9">
                  <c:v>1.1000000000000001</c:v>
                </c:pt>
                <c:pt idx="10">
                  <c:v>0.71</c:v>
                </c:pt>
                <c:pt idx="11">
                  <c:v>0.44999999999999996</c:v>
                </c:pt>
                <c:pt idx="12">
                  <c:v>0.8</c:v>
                </c:pt>
                <c:pt idx="13">
                  <c:v>0.44999999999999996</c:v>
                </c:pt>
                <c:pt idx="14">
                  <c:v>1.1499999999999999</c:v>
                </c:pt>
                <c:pt idx="15">
                  <c:v>0.30000000000000004</c:v>
                </c:pt>
                <c:pt idx="16">
                  <c:v>0.21999999999999997</c:v>
                </c:pt>
                <c:pt idx="17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C-4E77-82BF-E49FD1CF6E99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bed_thicknesses!$AA$33:$AA$50</c:f>
              <c:numCache>
                <c:formatCode>General</c:formatCode>
                <c:ptCount val="18"/>
                <c:pt idx="0">
                  <c:v>5.1400000000000006</c:v>
                </c:pt>
                <c:pt idx="1">
                  <c:v>19.880000000000003</c:v>
                </c:pt>
                <c:pt idx="2">
                  <c:v>0.15000000000000013</c:v>
                </c:pt>
                <c:pt idx="3">
                  <c:v>0.25</c:v>
                </c:pt>
                <c:pt idx="4">
                  <c:v>0.42999999999999994</c:v>
                </c:pt>
                <c:pt idx="5">
                  <c:v>0.19999999999999996</c:v>
                </c:pt>
                <c:pt idx="6">
                  <c:v>0.32999999999999996</c:v>
                </c:pt>
                <c:pt idx="7">
                  <c:v>0.26</c:v>
                </c:pt>
                <c:pt idx="8">
                  <c:v>0.56999999999999995</c:v>
                </c:pt>
                <c:pt idx="9">
                  <c:v>0.82</c:v>
                </c:pt>
                <c:pt idx="10">
                  <c:v>0.42999999999999994</c:v>
                </c:pt>
                <c:pt idx="11">
                  <c:v>0.16999999999999993</c:v>
                </c:pt>
                <c:pt idx="12">
                  <c:v>0.52</c:v>
                </c:pt>
                <c:pt idx="13">
                  <c:v>0.16999999999999993</c:v>
                </c:pt>
                <c:pt idx="14">
                  <c:v>0.87</c:v>
                </c:pt>
                <c:pt idx="15">
                  <c:v>2.0000000000000018E-2</c:v>
                </c:pt>
                <c:pt idx="16">
                  <c:v>6.0000000000000053E-2</c:v>
                </c:pt>
                <c:pt idx="17">
                  <c:v>0.22999999999999998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C-4E77-82BF-E49FD1CF6E99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bed_thicknesses!$AB$33:$AB$50</c:f>
              <c:numCache>
                <c:formatCode>General</c:formatCode>
                <c:ptCount val="18"/>
                <c:pt idx="0">
                  <c:v>5.34</c:v>
                </c:pt>
                <c:pt idx="1">
                  <c:v>20.080000000000002</c:v>
                </c:pt>
                <c:pt idx="2">
                  <c:v>0.35000000000000009</c:v>
                </c:pt>
                <c:pt idx="3">
                  <c:v>5.0000000000000044E-2</c:v>
                </c:pt>
                <c:pt idx="4">
                  <c:v>0.62999999999999989</c:v>
                </c:pt>
                <c:pt idx="5">
                  <c:v>0</c:v>
                </c:pt>
                <c:pt idx="6">
                  <c:v>0.13</c:v>
                </c:pt>
                <c:pt idx="7">
                  <c:v>6.0000000000000053E-2</c:v>
                </c:pt>
                <c:pt idx="8">
                  <c:v>0.37</c:v>
                </c:pt>
                <c:pt idx="9">
                  <c:v>0.62</c:v>
                </c:pt>
                <c:pt idx="10">
                  <c:v>0.22999999999999998</c:v>
                </c:pt>
                <c:pt idx="11">
                  <c:v>3.0000000000000027E-2</c:v>
                </c:pt>
                <c:pt idx="12">
                  <c:v>0.32000000000000006</c:v>
                </c:pt>
                <c:pt idx="13">
                  <c:v>3.0000000000000027E-2</c:v>
                </c:pt>
                <c:pt idx="14">
                  <c:v>0.67</c:v>
                </c:pt>
                <c:pt idx="15">
                  <c:v>0.17999999999999994</c:v>
                </c:pt>
                <c:pt idx="16">
                  <c:v>0.26</c:v>
                </c:pt>
                <c:pt idx="17">
                  <c:v>3.0000000000000027E-2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C-4E77-82BF-E49FD1CF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36E-2"/>
          <c:y val="2.5516932334677677E-2"/>
          <c:w val="0.87755796150481191"/>
          <c:h val="0.84112303035291325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519478115028152E-2"/>
                  <c:y val="0.15359719350723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bed_thicknesses_noABS!$Z$3:$Z$16</c:f>
              <c:numCache>
                <c:formatCode>General</c:formatCode>
                <c:ptCount val="14"/>
                <c:pt idx="2">
                  <c:v>0.41000000000000003</c:v>
                </c:pt>
                <c:pt idx="3">
                  <c:v>0.59</c:v>
                </c:pt>
                <c:pt idx="5">
                  <c:v>0.32999999999999996</c:v>
                </c:pt>
                <c:pt idx="6">
                  <c:v>0.14999999999999991</c:v>
                </c:pt>
                <c:pt idx="7">
                  <c:v>4.9999999999999933E-2</c:v>
                </c:pt>
                <c:pt idx="8">
                  <c:v>0.20999999999999996</c:v>
                </c:pt>
                <c:pt idx="9">
                  <c:v>0.38</c:v>
                </c:pt>
                <c:pt idx="10">
                  <c:v>0.5099999999999999</c:v>
                </c:pt>
                <c:pt idx="11">
                  <c:v>1.1000000000000001</c:v>
                </c:pt>
                <c:pt idx="12">
                  <c:v>1.2799999999999998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5-401D-B588-54C89EA53513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61482973754646"/>
                  <c:y val="8.9848472137329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bed_thicknesses_noABS!$AA$3:$AA$16</c:f>
              <c:numCache>
                <c:formatCode>General</c:formatCode>
                <c:ptCount val="14"/>
                <c:pt idx="0">
                  <c:v>9.9999999999998979E-3</c:v>
                </c:pt>
                <c:pt idx="1">
                  <c:v>1.9999999999999907E-2</c:v>
                </c:pt>
                <c:pt idx="2">
                  <c:v>0.54</c:v>
                </c:pt>
                <c:pt idx="3">
                  <c:v>0.72</c:v>
                </c:pt>
                <c:pt idx="5">
                  <c:v>0.45999999999999996</c:v>
                </c:pt>
                <c:pt idx="6">
                  <c:v>0.27999999999999992</c:v>
                </c:pt>
                <c:pt idx="7">
                  <c:v>0.17999999999999994</c:v>
                </c:pt>
                <c:pt idx="8">
                  <c:v>0.33999999999999997</c:v>
                </c:pt>
                <c:pt idx="9">
                  <c:v>0.51</c:v>
                </c:pt>
                <c:pt idx="10">
                  <c:v>0.6399999999999999</c:v>
                </c:pt>
                <c:pt idx="11">
                  <c:v>1.23</c:v>
                </c:pt>
                <c:pt idx="12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75-401D-B588-54C89EA53513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bed_thicknesses_noABS!$AB$3:$AB$16</c:f>
              <c:numCache>
                <c:formatCode>General</c:formatCode>
                <c:ptCount val="14"/>
                <c:pt idx="0">
                  <c:v>0.33999999999999997</c:v>
                </c:pt>
                <c:pt idx="1">
                  <c:v>0.35</c:v>
                </c:pt>
                <c:pt idx="2">
                  <c:v>0.87000000000000011</c:v>
                </c:pt>
                <c:pt idx="3">
                  <c:v>1.05</c:v>
                </c:pt>
                <c:pt idx="4">
                  <c:v>0.15</c:v>
                </c:pt>
                <c:pt idx="5">
                  <c:v>0.79</c:v>
                </c:pt>
                <c:pt idx="6">
                  <c:v>0.61</c:v>
                </c:pt>
                <c:pt idx="7">
                  <c:v>0.51</c:v>
                </c:pt>
                <c:pt idx="8">
                  <c:v>0.67</c:v>
                </c:pt>
                <c:pt idx="9">
                  <c:v>0.84000000000000008</c:v>
                </c:pt>
                <c:pt idx="10">
                  <c:v>0.97</c:v>
                </c:pt>
                <c:pt idx="11">
                  <c:v>1.56</c:v>
                </c:pt>
                <c:pt idx="12">
                  <c:v>1.74</c:v>
                </c:pt>
                <c:pt idx="13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75-401D-B588-54C89EA5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bed_thicknesses_noABS!$R$17:$R$32</c:f>
              <c:numCache>
                <c:formatCode>General</c:formatCode>
                <c:ptCount val="16"/>
                <c:pt idx="0">
                  <c:v>0.71</c:v>
                </c:pt>
                <c:pt idx="1">
                  <c:v>2.09</c:v>
                </c:pt>
                <c:pt idx="2">
                  <c:v>0.62999999999999989</c:v>
                </c:pt>
                <c:pt idx="4">
                  <c:v>2.16</c:v>
                </c:pt>
                <c:pt idx="5">
                  <c:v>1.54</c:v>
                </c:pt>
                <c:pt idx="6">
                  <c:v>2.9</c:v>
                </c:pt>
                <c:pt idx="7">
                  <c:v>0.15999999999999992</c:v>
                </c:pt>
                <c:pt idx="14">
                  <c:v>0.34999999999999987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2-40DD-92F9-4CD1D4C7925E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bed_thicknesses_noABS!$S$17:$S$32</c:f>
              <c:numCache>
                <c:formatCode>General</c:formatCode>
                <c:ptCount val="16"/>
                <c:pt idx="0">
                  <c:v>0.74</c:v>
                </c:pt>
                <c:pt idx="1">
                  <c:v>2.12</c:v>
                </c:pt>
                <c:pt idx="2">
                  <c:v>0.65999999999999992</c:v>
                </c:pt>
                <c:pt idx="4">
                  <c:v>2.1900000000000004</c:v>
                </c:pt>
                <c:pt idx="5">
                  <c:v>1.57</c:v>
                </c:pt>
                <c:pt idx="6">
                  <c:v>2.9299999999999997</c:v>
                </c:pt>
                <c:pt idx="7">
                  <c:v>0.18999999999999995</c:v>
                </c:pt>
                <c:pt idx="14">
                  <c:v>0.37999999999999989</c:v>
                </c:pt>
                <c:pt idx="15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2-40DD-92F9-4CD1D4C7925E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bed_thicknesses_noABS!$T$17:$T$32</c:f>
              <c:numCache>
                <c:formatCode>General</c:formatCode>
                <c:ptCount val="16"/>
                <c:pt idx="0">
                  <c:v>1.32</c:v>
                </c:pt>
                <c:pt idx="1">
                  <c:v>2.6999999999999997</c:v>
                </c:pt>
                <c:pt idx="2">
                  <c:v>1.24</c:v>
                </c:pt>
                <c:pt idx="3">
                  <c:v>0.3</c:v>
                </c:pt>
                <c:pt idx="4">
                  <c:v>2.77</c:v>
                </c:pt>
                <c:pt idx="5">
                  <c:v>2.15</c:v>
                </c:pt>
                <c:pt idx="6">
                  <c:v>3.51</c:v>
                </c:pt>
                <c:pt idx="7">
                  <c:v>0.77</c:v>
                </c:pt>
                <c:pt idx="8">
                  <c:v>0.21000000000000002</c:v>
                </c:pt>
                <c:pt idx="9">
                  <c:v>0.43</c:v>
                </c:pt>
                <c:pt idx="10">
                  <c:v>0.18</c:v>
                </c:pt>
                <c:pt idx="11">
                  <c:v>0.24</c:v>
                </c:pt>
                <c:pt idx="12">
                  <c:v>0.44</c:v>
                </c:pt>
                <c:pt idx="13">
                  <c:v>0.56000000000000005</c:v>
                </c:pt>
                <c:pt idx="14">
                  <c:v>0.96</c:v>
                </c:pt>
                <c:pt idx="15">
                  <c:v>0.85000000000000009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2-40DD-92F9-4CD1D4C7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bed_thicknesses_noABS!$V$17:$V$32</c:f>
              <c:numCache>
                <c:formatCode>General</c:formatCode>
                <c:ptCount val="16"/>
                <c:pt idx="0">
                  <c:v>0.97</c:v>
                </c:pt>
                <c:pt idx="1">
                  <c:v>2.3499999999999996</c:v>
                </c:pt>
                <c:pt idx="2">
                  <c:v>0.8899999999999999</c:v>
                </c:pt>
                <c:pt idx="5">
                  <c:v>1.8</c:v>
                </c:pt>
                <c:pt idx="6">
                  <c:v>3.16</c:v>
                </c:pt>
                <c:pt idx="7">
                  <c:v>0.41999999999999993</c:v>
                </c:pt>
                <c:pt idx="9">
                  <c:v>7.999999999999996E-2</c:v>
                </c:pt>
                <c:pt idx="12">
                  <c:v>8.9999999999999969E-2</c:v>
                </c:pt>
                <c:pt idx="13">
                  <c:v>0.20999999999999996</c:v>
                </c:pt>
                <c:pt idx="14">
                  <c:v>0.60999999999999988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1-4F81-8D74-39BDE18F23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bed_thicknesses_noABS!$W$17:$W$32</c:f>
              <c:numCache>
                <c:formatCode>General</c:formatCode>
                <c:ptCount val="16"/>
                <c:pt idx="0">
                  <c:v>1.0899999999999999</c:v>
                </c:pt>
                <c:pt idx="1">
                  <c:v>2.4699999999999998</c:v>
                </c:pt>
                <c:pt idx="2">
                  <c:v>1.0099999999999998</c:v>
                </c:pt>
                <c:pt idx="3">
                  <c:v>6.9999999999999951E-2</c:v>
                </c:pt>
                <c:pt idx="4">
                  <c:v>2.54</c:v>
                </c:pt>
                <c:pt idx="5">
                  <c:v>1.92</c:v>
                </c:pt>
                <c:pt idx="6">
                  <c:v>3.28</c:v>
                </c:pt>
                <c:pt idx="7">
                  <c:v>0.53999999999999992</c:v>
                </c:pt>
                <c:pt idx="9">
                  <c:v>0.19999999999999996</c:v>
                </c:pt>
                <c:pt idx="11">
                  <c:v>9.9999999999999534E-3</c:v>
                </c:pt>
                <c:pt idx="12">
                  <c:v>0.20999999999999996</c:v>
                </c:pt>
                <c:pt idx="13">
                  <c:v>0.32999999999999996</c:v>
                </c:pt>
                <c:pt idx="14">
                  <c:v>0.72999999999999987</c:v>
                </c:pt>
                <c:pt idx="1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1-4F81-8D74-39BDE18F237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bed_thicknesses_noABS!$X$17:$X$32</c:f>
              <c:numCache>
                <c:formatCode>General</c:formatCode>
                <c:ptCount val="16"/>
                <c:pt idx="0">
                  <c:v>1.27</c:v>
                </c:pt>
                <c:pt idx="1">
                  <c:v>2.65</c:v>
                </c:pt>
                <c:pt idx="2">
                  <c:v>1.19</c:v>
                </c:pt>
                <c:pt idx="3">
                  <c:v>0.24999999999999997</c:v>
                </c:pt>
                <c:pt idx="4">
                  <c:v>2.72</c:v>
                </c:pt>
                <c:pt idx="5">
                  <c:v>2.1</c:v>
                </c:pt>
                <c:pt idx="6">
                  <c:v>3.46</c:v>
                </c:pt>
                <c:pt idx="7">
                  <c:v>0.72</c:v>
                </c:pt>
                <c:pt idx="8">
                  <c:v>0.16</c:v>
                </c:pt>
                <c:pt idx="9">
                  <c:v>0.38</c:v>
                </c:pt>
                <c:pt idx="10">
                  <c:v>0.12999999999999998</c:v>
                </c:pt>
                <c:pt idx="11">
                  <c:v>0.18999999999999997</c:v>
                </c:pt>
                <c:pt idx="12">
                  <c:v>0.39</c:v>
                </c:pt>
                <c:pt idx="13">
                  <c:v>0.51</c:v>
                </c:pt>
                <c:pt idx="14">
                  <c:v>0.90999999999999992</c:v>
                </c:pt>
                <c:pt idx="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1-4F81-8D74-39BDE18F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bed_thicknesses_noABS!$Z$17:$Z$32</c:f>
              <c:numCache>
                <c:formatCode>General</c:formatCode>
                <c:ptCount val="16"/>
                <c:pt idx="0">
                  <c:v>-1.3399999999999999</c:v>
                </c:pt>
                <c:pt idx="1">
                  <c:v>4.0000000000000036E-2</c:v>
                </c:pt>
                <c:pt idx="2">
                  <c:v>-1.42</c:v>
                </c:pt>
                <c:pt idx="3">
                  <c:v>-2.36</c:v>
                </c:pt>
                <c:pt idx="4">
                  <c:v>0.11000000000000032</c:v>
                </c:pt>
                <c:pt idx="5">
                  <c:v>-0.50999999999999979</c:v>
                </c:pt>
                <c:pt idx="6">
                  <c:v>0.85000000000000009</c:v>
                </c:pt>
                <c:pt idx="7">
                  <c:v>-1.89</c:v>
                </c:pt>
                <c:pt idx="8">
                  <c:v>-2.4499999999999997</c:v>
                </c:pt>
                <c:pt idx="9">
                  <c:v>-2.23</c:v>
                </c:pt>
                <c:pt idx="10">
                  <c:v>-2.48</c:v>
                </c:pt>
                <c:pt idx="11">
                  <c:v>-2.42</c:v>
                </c:pt>
                <c:pt idx="12">
                  <c:v>-2.2199999999999998</c:v>
                </c:pt>
                <c:pt idx="13">
                  <c:v>-2.0999999999999996</c:v>
                </c:pt>
                <c:pt idx="14">
                  <c:v>-1.7</c:v>
                </c:pt>
                <c:pt idx="15">
                  <c:v>-1.8099999999999998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1-4616-92E4-3E3339920F3E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bed_thicknesses_noABS!$AA$17:$AA$32</c:f>
              <c:numCache>
                <c:formatCode>General</c:formatCode>
                <c:ptCount val="16"/>
                <c:pt idx="0">
                  <c:v>-0.58000000000000007</c:v>
                </c:pt>
                <c:pt idx="1">
                  <c:v>0.79999999999999982</c:v>
                </c:pt>
                <c:pt idx="2">
                  <c:v>-0.66000000000000014</c:v>
                </c:pt>
                <c:pt idx="3">
                  <c:v>-1.6</c:v>
                </c:pt>
                <c:pt idx="4">
                  <c:v>0.87000000000000011</c:v>
                </c:pt>
                <c:pt idx="5">
                  <c:v>0.25</c:v>
                </c:pt>
                <c:pt idx="6">
                  <c:v>1.6099999999999999</c:v>
                </c:pt>
                <c:pt idx="7">
                  <c:v>-1.1300000000000001</c:v>
                </c:pt>
                <c:pt idx="8">
                  <c:v>-1.69</c:v>
                </c:pt>
                <c:pt idx="9">
                  <c:v>-1.4700000000000002</c:v>
                </c:pt>
                <c:pt idx="10">
                  <c:v>-1.7200000000000002</c:v>
                </c:pt>
                <c:pt idx="11">
                  <c:v>-1.6600000000000001</c:v>
                </c:pt>
                <c:pt idx="12">
                  <c:v>-1.46</c:v>
                </c:pt>
                <c:pt idx="13">
                  <c:v>-1.34</c:v>
                </c:pt>
                <c:pt idx="14">
                  <c:v>-0.94000000000000017</c:v>
                </c:pt>
                <c:pt idx="15">
                  <c:v>-1.05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1-4616-92E4-3E3339920F3E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bed_thicknesses_noABS!$AB$17:$AB$32</c:f>
              <c:numCache>
                <c:formatCode>General</c:formatCode>
                <c:ptCount val="16"/>
                <c:pt idx="0">
                  <c:v>0.71</c:v>
                </c:pt>
                <c:pt idx="1">
                  <c:v>2.09</c:v>
                </c:pt>
                <c:pt idx="2">
                  <c:v>0.62999999999999989</c:v>
                </c:pt>
                <c:pt idx="3">
                  <c:v>-0.31000000000000005</c:v>
                </c:pt>
                <c:pt idx="4">
                  <c:v>2.16</c:v>
                </c:pt>
                <c:pt idx="5">
                  <c:v>1.54</c:v>
                </c:pt>
                <c:pt idx="6">
                  <c:v>2.9</c:v>
                </c:pt>
                <c:pt idx="7">
                  <c:v>0.15999999999999992</c:v>
                </c:pt>
                <c:pt idx="8">
                  <c:v>-0.4</c:v>
                </c:pt>
                <c:pt idx="9">
                  <c:v>-0.18000000000000005</c:v>
                </c:pt>
                <c:pt idx="10">
                  <c:v>-0.43000000000000005</c:v>
                </c:pt>
                <c:pt idx="11">
                  <c:v>-0.37000000000000005</c:v>
                </c:pt>
                <c:pt idx="12">
                  <c:v>-0.17000000000000004</c:v>
                </c:pt>
                <c:pt idx="13">
                  <c:v>-5.0000000000000044E-2</c:v>
                </c:pt>
                <c:pt idx="14">
                  <c:v>0.34999999999999987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1-4616-92E4-3E333992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bed_thicknesses_noABS!$AD$17:$AD$32</c:f>
              <c:numCache>
                <c:formatCode>General</c:formatCode>
                <c:ptCount val="16"/>
                <c:pt idx="0">
                  <c:v>0.48</c:v>
                </c:pt>
                <c:pt idx="1">
                  <c:v>0.89999999999999991</c:v>
                </c:pt>
                <c:pt idx="2">
                  <c:v>0.56000000000000005</c:v>
                </c:pt>
                <c:pt idx="3">
                  <c:v>1.5</c:v>
                </c:pt>
                <c:pt idx="4">
                  <c:v>0.9700000000000002</c:v>
                </c:pt>
                <c:pt idx="5">
                  <c:v>0.35000000000000009</c:v>
                </c:pt>
                <c:pt idx="6">
                  <c:v>1.71</c:v>
                </c:pt>
                <c:pt idx="7">
                  <c:v>1.03</c:v>
                </c:pt>
                <c:pt idx="8">
                  <c:v>1.5899999999999999</c:v>
                </c:pt>
                <c:pt idx="9">
                  <c:v>1.37</c:v>
                </c:pt>
                <c:pt idx="10">
                  <c:v>1.62</c:v>
                </c:pt>
                <c:pt idx="11">
                  <c:v>1.56</c:v>
                </c:pt>
                <c:pt idx="12">
                  <c:v>1.3599999999999999</c:v>
                </c:pt>
                <c:pt idx="13">
                  <c:v>1.24</c:v>
                </c:pt>
                <c:pt idx="14">
                  <c:v>0.84000000000000008</c:v>
                </c:pt>
                <c:pt idx="15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7-4743-A04B-EBD898550833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bed_thicknesses_noABS!$AE$17:$AE$32</c:f>
              <c:numCache>
                <c:formatCode>General</c:formatCode>
                <c:ptCount val="16"/>
                <c:pt idx="0">
                  <c:v>9.9999999999999867E-2</c:v>
                </c:pt>
                <c:pt idx="1">
                  <c:v>1.4799999999999998</c:v>
                </c:pt>
                <c:pt idx="2">
                  <c:v>1.9999999999999796E-2</c:v>
                </c:pt>
                <c:pt idx="3">
                  <c:v>0.92000000000000015</c:v>
                </c:pt>
                <c:pt idx="4">
                  <c:v>1.55</c:v>
                </c:pt>
                <c:pt idx="5">
                  <c:v>0.92999999999999994</c:v>
                </c:pt>
                <c:pt idx="6">
                  <c:v>2.29</c:v>
                </c:pt>
                <c:pt idx="7">
                  <c:v>0.45000000000000018</c:v>
                </c:pt>
                <c:pt idx="8">
                  <c:v>1.0100000000000002</c:v>
                </c:pt>
                <c:pt idx="9">
                  <c:v>0.79000000000000015</c:v>
                </c:pt>
                <c:pt idx="10">
                  <c:v>1.04</c:v>
                </c:pt>
                <c:pt idx="11">
                  <c:v>0.9800000000000002</c:v>
                </c:pt>
                <c:pt idx="12">
                  <c:v>0.78000000000000014</c:v>
                </c:pt>
                <c:pt idx="13">
                  <c:v>0.66000000000000014</c:v>
                </c:pt>
                <c:pt idx="14">
                  <c:v>0.26000000000000023</c:v>
                </c:pt>
                <c:pt idx="15">
                  <c:v>0.37000000000000011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7-4743-A04B-EBD898550833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bed_thicknesses_noABS!$AF$17:$AF$32</c:f>
              <c:numCache>
                <c:formatCode>General</c:formatCode>
                <c:ptCount val="16"/>
                <c:pt idx="0">
                  <c:v>0.17999999999999994</c:v>
                </c:pt>
                <c:pt idx="1">
                  <c:v>1.5599999999999998</c:v>
                </c:pt>
                <c:pt idx="2">
                  <c:v>9.9999999999999867E-2</c:v>
                </c:pt>
                <c:pt idx="3">
                  <c:v>0.84000000000000008</c:v>
                </c:pt>
                <c:pt idx="4">
                  <c:v>1.6300000000000001</c:v>
                </c:pt>
                <c:pt idx="5">
                  <c:v>1.01</c:v>
                </c:pt>
                <c:pt idx="6">
                  <c:v>2.37</c:v>
                </c:pt>
                <c:pt idx="7">
                  <c:v>0.37000000000000011</c:v>
                </c:pt>
                <c:pt idx="8">
                  <c:v>0.93</c:v>
                </c:pt>
                <c:pt idx="9">
                  <c:v>0.71000000000000008</c:v>
                </c:pt>
                <c:pt idx="10">
                  <c:v>0.96000000000000008</c:v>
                </c:pt>
                <c:pt idx="11">
                  <c:v>0.90000000000000013</c:v>
                </c:pt>
                <c:pt idx="12">
                  <c:v>0.70000000000000007</c:v>
                </c:pt>
                <c:pt idx="13">
                  <c:v>0.58000000000000007</c:v>
                </c:pt>
                <c:pt idx="14">
                  <c:v>0.18000000000000016</c:v>
                </c:pt>
                <c:pt idx="15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7-4743-A04B-EBD89855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bed_thicknesses_noABS!$R$33:$R$50</c:f>
              <c:numCache>
                <c:formatCode>General</c:formatCode>
                <c:ptCount val="18"/>
                <c:pt idx="0">
                  <c:v>3.5400000000000005</c:v>
                </c:pt>
                <c:pt idx="1">
                  <c:v>18.28</c:v>
                </c:pt>
                <c:pt idx="2">
                  <c:v>-1.4499999999999997</c:v>
                </c:pt>
                <c:pt idx="3">
                  <c:v>-1.8499999999999999</c:v>
                </c:pt>
                <c:pt idx="4">
                  <c:v>-1.17</c:v>
                </c:pt>
                <c:pt idx="5">
                  <c:v>-1.7999999999999998</c:v>
                </c:pt>
                <c:pt idx="6">
                  <c:v>-1.9299999999999997</c:v>
                </c:pt>
                <c:pt idx="7">
                  <c:v>-1.8599999999999999</c:v>
                </c:pt>
                <c:pt idx="8">
                  <c:v>-2.17</c:v>
                </c:pt>
                <c:pt idx="9">
                  <c:v>-2.42</c:v>
                </c:pt>
                <c:pt idx="10">
                  <c:v>-2.0299999999999998</c:v>
                </c:pt>
                <c:pt idx="11">
                  <c:v>-1.7699999999999998</c:v>
                </c:pt>
                <c:pt idx="12">
                  <c:v>-2.12</c:v>
                </c:pt>
                <c:pt idx="13">
                  <c:v>-1.7699999999999998</c:v>
                </c:pt>
                <c:pt idx="14">
                  <c:v>-2.4699999999999998</c:v>
                </c:pt>
                <c:pt idx="15">
                  <c:v>-1.6199999999999999</c:v>
                </c:pt>
                <c:pt idx="16">
                  <c:v>-1.5399999999999998</c:v>
                </c:pt>
                <c:pt idx="17">
                  <c:v>-1.8299999999999998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9-41DB-926E-80E050875624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bed_thicknesses_noABS!$S$33:$S$50</c:f>
              <c:numCache>
                <c:formatCode>General</c:formatCode>
                <c:ptCount val="18"/>
                <c:pt idx="0">
                  <c:v>4.4000000000000004</c:v>
                </c:pt>
                <c:pt idx="1">
                  <c:v>19.14</c:v>
                </c:pt>
                <c:pt idx="2">
                  <c:v>-0.58999999999999986</c:v>
                </c:pt>
                <c:pt idx="3">
                  <c:v>-0.99</c:v>
                </c:pt>
                <c:pt idx="4">
                  <c:v>-0.31000000000000005</c:v>
                </c:pt>
                <c:pt idx="5">
                  <c:v>-0.94</c:v>
                </c:pt>
                <c:pt idx="6">
                  <c:v>-1.0699999999999998</c:v>
                </c:pt>
                <c:pt idx="7">
                  <c:v>-1</c:v>
                </c:pt>
                <c:pt idx="8">
                  <c:v>-1.31</c:v>
                </c:pt>
                <c:pt idx="9">
                  <c:v>-1.56</c:v>
                </c:pt>
                <c:pt idx="10">
                  <c:v>-1.17</c:v>
                </c:pt>
                <c:pt idx="11">
                  <c:v>-0.90999999999999992</c:v>
                </c:pt>
                <c:pt idx="12">
                  <c:v>-1.26</c:v>
                </c:pt>
                <c:pt idx="13">
                  <c:v>-0.90999999999999992</c:v>
                </c:pt>
                <c:pt idx="14">
                  <c:v>-1.6099999999999999</c:v>
                </c:pt>
                <c:pt idx="15">
                  <c:v>-0.76</c:v>
                </c:pt>
                <c:pt idx="16">
                  <c:v>-0.67999999999999994</c:v>
                </c:pt>
                <c:pt idx="17">
                  <c:v>-0.97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9-41DB-926E-80E050875624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bed_thicknesses_noABS!$T$33:$T$50</c:f>
              <c:numCache>
                <c:formatCode>General</c:formatCode>
                <c:ptCount val="18"/>
                <c:pt idx="0">
                  <c:v>4.51</c:v>
                </c:pt>
                <c:pt idx="1">
                  <c:v>19.25</c:v>
                </c:pt>
                <c:pt idx="2">
                  <c:v>-0.48</c:v>
                </c:pt>
                <c:pt idx="3">
                  <c:v>-0.88000000000000012</c:v>
                </c:pt>
                <c:pt idx="4">
                  <c:v>-0.20000000000000018</c:v>
                </c:pt>
                <c:pt idx="5">
                  <c:v>-0.83000000000000007</c:v>
                </c:pt>
                <c:pt idx="6">
                  <c:v>-0.96000000000000008</c:v>
                </c:pt>
                <c:pt idx="7">
                  <c:v>-0.89000000000000012</c:v>
                </c:pt>
                <c:pt idx="8">
                  <c:v>-1.2000000000000002</c:v>
                </c:pt>
                <c:pt idx="9">
                  <c:v>-1.4500000000000002</c:v>
                </c:pt>
                <c:pt idx="10">
                  <c:v>-1.06</c:v>
                </c:pt>
                <c:pt idx="11">
                  <c:v>-0.8</c:v>
                </c:pt>
                <c:pt idx="12">
                  <c:v>-1.1500000000000001</c:v>
                </c:pt>
                <c:pt idx="13">
                  <c:v>-0.8</c:v>
                </c:pt>
                <c:pt idx="14">
                  <c:v>-1.5</c:v>
                </c:pt>
                <c:pt idx="15">
                  <c:v>-0.65000000000000013</c:v>
                </c:pt>
                <c:pt idx="16">
                  <c:v>-0.57000000000000006</c:v>
                </c:pt>
                <c:pt idx="17">
                  <c:v>-0.8600000000000001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9-41DB-926E-80E05087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bed_thicknesses_noABS!$V$33:$V$50</c:f>
              <c:numCache>
                <c:formatCode>General</c:formatCode>
                <c:ptCount val="18"/>
                <c:pt idx="0">
                  <c:v>1.9700000000000006</c:v>
                </c:pt>
                <c:pt idx="1">
                  <c:v>16.71</c:v>
                </c:pt>
                <c:pt idx="2">
                  <c:v>3.0199999999999996</c:v>
                </c:pt>
                <c:pt idx="3">
                  <c:v>3.42</c:v>
                </c:pt>
                <c:pt idx="4">
                  <c:v>2.7399999999999998</c:v>
                </c:pt>
                <c:pt idx="5">
                  <c:v>3.3699999999999997</c:v>
                </c:pt>
                <c:pt idx="6">
                  <c:v>3.4999999999999996</c:v>
                </c:pt>
                <c:pt idx="7">
                  <c:v>3.4299999999999997</c:v>
                </c:pt>
                <c:pt idx="8">
                  <c:v>3.7399999999999998</c:v>
                </c:pt>
                <c:pt idx="9">
                  <c:v>3.9899999999999998</c:v>
                </c:pt>
                <c:pt idx="10">
                  <c:v>3.5999999999999996</c:v>
                </c:pt>
                <c:pt idx="11">
                  <c:v>3.34</c:v>
                </c:pt>
                <c:pt idx="12">
                  <c:v>3.6899999999999995</c:v>
                </c:pt>
                <c:pt idx="13">
                  <c:v>3.34</c:v>
                </c:pt>
                <c:pt idx="14">
                  <c:v>4.04</c:v>
                </c:pt>
                <c:pt idx="15">
                  <c:v>3.1899999999999995</c:v>
                </c:pt>
                <c:pt idx="16">
                  <c:v>3.1099999999999994</c:v>
                </c:pt>
                <c:pt idx="17">
                  <c:v>3.3999999999999995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D-40B4-9C07-62F41681EF78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bed_thicknesses_noABS!$W$33:$W$50</c:f>
              <c:numCache>
                <c:formatCode>General</c:formatCode>
                <c:ptCount val="18"/>
                <c:pt idx="0">
                  <c:v>4.0999999999999996</c:v>
                </c:pt>
                <c:pt idx="1">
                  <c:v>18.84</c:v>
                </c:pt>
                <c:pt idx="2">
                  <c:v>0.89000000000000012</c:v>
                </c:pt>
                <c:pt idx="3">
                  <c:v>1.2900000000000003</c:v>
                </c:pt>
                <c:pt idx="4">
                  <c:v>0.61000000000000032</c:v>
                </c:pt>
                <c:pt idx="5">
                  <c:v>1.2400000000000002</c:v>
                </c:pt>
                <c:pt idx="6">
                  <c:v>1.37</c:v>
                </c:pt>
                <c:pt idx="7">
                  <c:v>1.3000000000000003</c:v>
                </c:pt>
                <c:pt idx="8">
                  <c:v>1.6100000000000003</c:v>
                </c:pt>
                <c:pt idx="9">
                  <c:v>1.8600000000000003</c:v>
                </c:pt>
                <c:pt idx="10">
                  <c:v>1.4700000000000002</c:v>
                </c:pt>
                <c:pt idx="11">
                  <c:v>1.2100000000000002</c:v>
                </c:pt>
                <c:pt idx="12">
                  <c:v>1.5600000000000003</c:v>
                </c:pt>
                <c:pt idx="13">
                  <c:v>1.2100000000000002</c:v>
                </c:pt>
                <c:pt idx="14">
                  <c:v>1.9100000000000001</c:v>
                </c:pt>
                <c:pt idx="15">
                  <c:v>1.0600000000000003</c:v>
                </c:pt>
                <c:pt idx="16">
                  <c:v>0.9800000000000002</c:v>
                </c:pt>
                <c:pt idx="17">
                  <c:v>1.2700000000000002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D-40B4-9C07-62F41681EF78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bed_thicknesses_noABS!$X$33:$X$50</c:f>
              <c:numCache>
                <c:formatCode>General</c:formatCode>
                <c:ptCount val="18"/>
                <c:pt idx="0">
                  <c:v>5.32</c:v>
                </c:pt>
                <c:pt idx="1">
                  <c:v>20.060000000000002</c:v>
                </c:pt>
                <c:pt idx="2">
                  <c:v>0.33000000000000007</c:v>
                </c:pt>
                <c:pt idx="3">
                  <c:v>7.0000000000000062E-2</c:v>
                </c:pt>
                <c:pt idx="4">
                  <c:v>0.60999999999999988</c:v>
                </c:pt>
                <c:pt idx="5">
                  <c:v>2.0000000000000018E-2</c:v>
                </c:pt>
                <c:pt idx="6">
                  <c:v>0.15000000000000002</c:v>
                </c:pt>
                <c:pt idx="7">
                  <c:v>8.0000000000000071E-2</c:v>
                </c:pt>
                <c:pt idx="8">
                  <c:v>0.39</c:v>
                </c:pt>
                <c:pt idx="9">
                  <c:v>0.64</c:v>
                </c:pt>
                <c:pt idx="10">
                  <c:v>0.25</c:v>
                </c:pt>
                <c:pt idx="11">
                  <c:v>1.0000000000000009E-2</c:v>
                </c:pt>
                <c:pt idx="12">
                  <c:v>0.34000000000000008</c:v>
                </c:pt>
                <c:pt idx="13">
                  <c:v>1.0000000000000009E-2</c:v>
                </c:pt>
                <c:pt idx="14">
                  <c:v>0.69000000000000006</c:v>
                </c:pt>
                <c:pt idx="15">
                  <c:v>0.15999999999999992</c:v>
                </c:pt>
                <c:pt idx="16">
                  <c:v>0.24</c:v>
                </c:pt>
                <c:pt idx="17">
                  <c:v>5.0000000000000044E-2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ED-40B4-9C07-62F41681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198119</xdr:colOff>
      <xdr:row>1</xdr:row>
      <xdr:rowOff>40005</xdr:rowOff>
    </xdr:from>
    <xdr:to>
      <xdr:col>16</xdr:col>
      <xdr:colOff>168591</xdr:colOff>
      <xdr:row>14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C473A-47DE-436F-9E59-12F1615EC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</xdr:colOff>
      <xdr:row>1</xdr:row>
      <xdr:rowOff>76200</xdr:rowOff>
    </xdr:from>
    <xdr:to>
      <xdr:col>24</xdr:col>
      <xdr:colOff>600075</xdr:colOff>
      <xdr:row>15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D97F8-2E9E-45E0-8C97-0093CF485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45720</xdr:colOff>
      <xdr:row>1</xdr:row>
      <xdr:rowOff>83820</xdr:rowOff>
    </xdr:from>
    <xdr:to>
      <xdr:col>35</xdr:col>
      <xdr:colOff>57150</xdr:colOff>
      <xdr:row>15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7820E3-99A0-444A-9C20-548086EC6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781049</xdr:colOff>
      <xdr:row>16</xdr:row>
      <xdr:rowOff>87629</xdr:rowOff>
    </xdr:from>
    <xdr:to>
      <xdr:col>16</xdr:col>
      <xdr:colOff>336231</xdr:colOff>
      <xdr:row>30</xdr:row>
      <xdr:rowOff>144779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E70FF-75F6-4DAD-8B97-DE9D0D64B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400050</xdr:colOff>
      <xdr:row>16</xdr:row>
      <xdr:rowOff>45720</xdr:rowOff>
    </xdr:from>
    <xdr:to>
      <xdr:col>24</xdr:col>
      <xdr:colOff>273367</xdr:colOff>
      <xdr:row>30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42937A-7312-4FE3-B2EF-C42C975BE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180975</xdr:colOff>
      <xdr:row>17</xdr:row>
      <xdr:rowOff>83820</xdr:rowOff>
    </xdr:from>
    <xdr:to>
      <xdr:col>36</xdr:col>
      <xdr:colOff>48577</xdr:colOff>
      <xdr:row>31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51B67-006C-4EE4-9FC3-714CE8E78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15240</xdr:colOff>
      <xdr:row>15</xdr:row>
      <xdr:rowOff>87630</xdr:rowOff>
    </xdr:from>
    <xdr:to>
      <xdr:col>41</xdr:col>
      <xdr:colOff>496252</xdr:colOff>
      <xdr:row>29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4C4FB4-76E7-4244-9B03-5D8E35E93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272415</xdr:colOff>
      <xdr:row>34</xdr:row>
      <xdr:rowOff>64770</xdr:rowOff>
    </xdr:from>
    <xdr:to>
      <xdr:col>15</xdr:col>
      <xdr:colOff>446722</xdr:colOff>
      <xdr:row>48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6ECF91-7FE1-49F8-90C9-57E766914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198120</xdr:colOff>
      <xdr:row>33</xdr:row>
      <xdr:rowOff>140970</xdr:rowOff>
    </xdr:from>
    <xdr:to>
      <xdr:col>25</xdr:col>
      <xdr:colOff>63817</xdr:colOff>
      <xdr:row>48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155216-21E2-462B-9C34-C72B8B227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445770</xdr:colOff>
      <xdr:row>34</xdr:row>
      <xdr:rowOff>135255</xdr:rowOff>
    </xdr:from>
    <xdr:to>
      <xdr:col>30</xdr:col>
      <xdr:colOff>315277</xdr:colOff>
      <xdr:row>49</xdr:row>
      <xdr:rowOff>24765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BAF92-D4AD-4822-8F1C-32AA27BF5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198119</xdr:colOff>
      <xdr:row>1</xdr:row>
      <xdr:rowOff>40005</xdr:rowOff>
    </xdr:from>
    <xdr:to>
      <xdr:col>16</xdr:col>
      <xdr:colOff>168591</xdr:colOff>
      <xdr:row>14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6A33F0-F848-3CE1-79AC-C4B81933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81915</xdr:colOff>
      <xdr:row>0</xdr:row>
      <xdr:rowOff>28575</xdr:rowOff>
    </xdr:from>
    <xdr:to>
      <xdr:col>27</xdr:col>
      <xdr:colOff>24765</xdr:colOff>
      <xdr:row>13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83EF23-B3F0-43F0-A888-B60057E8D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544830</xdr:colOff>
      <xdr:row>0</xdr:row>
      <xdr:rowOff>140970</xdr:rowOff>
    </xdr:from>
    <xdr:to>
      <xdr:col>31</xdr:col>
      <xdr:colOff>560070</xdr:colOff>
      <xdr:row>14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E6A99F-8E4A-46B7-82B6-42239EA2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1657349</xdr:colOff>
      <xdr:row>15</xdr:row>
      <xdr:rowOff>55244</xdr:rowOff>
    </xdr:from>
    <xdr:to>
      <xdr:col>19</xdr:col>
      <xdr:colOff>212406</xdr:colOff>
      <xdr:row>29</xdr:row>
      <xdr:rowOff>116204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CBECE5-E5AC-0FD3-CB9B-4EA0E853B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97155</xdr:colOff>
      <xdr:row>15</xdr:row>
      <xdr:rowOff>34290</xdr:rowOff>
    </xdr:from>
    <xdr:to>
      <xdr:col>24</xdr:col>
      <xdr:colOff>570547</xdr:colOff>
      <xdr:row>29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3FC1ED-4211-463C-8275-F014C7E31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325755</xdr:colOff>
      <xdr:row>15</xdr:row>
      <xdr:rowOff>1905</xdr:rowOff>
    </xdr:from>
    <xdr:to>
      <xdr:col>29</xdr:col>
      <xdr:colOff>189547</xdr:colOff>
      <xdr:row>29</xdr:row>
      <xdr:rowOff>64770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D185DD-DD21-4034-BBFC-8D91006C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57150</xdr:colOff>
      <xdr:row>16</xdr:row>
      <xdr:rowOff>47625</xdr:rowOff>
    </xdr:from>
    <xdr:to>
      <xdr:col>37</xdr:col>
      <xdr:colOff>534352</xdr:colOff>
      <xdr:row>30</xdr:row>
      <xdr:rowOff>106680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6B543F-E1F4-4297-8181-16ACAB2A0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190500</xdr:colOff>
      <xdr:row>32</xdr:row>
      <xdr:rowOff>161925</xdr:rowOff>
    </xdr:from>
    <xdr:to>
      <xdr:col>16</xdr:col>
      <xdr:colOff>570547</xdr:colOff>
      <xdr:row>47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355C32-A6BB-4A4F-9102-CDF549605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43815</xdr:colOff>
      <xdr:row>35</xdr:row>
      <xdr:rowOff>11430</xdr:rowOff>
    </xdr:from>
    <xdr:to>
      <xdr:col>22</xdr:col>
      <xdr:colOff>526732</xdr:colOff>
      <xdr:row>49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D534BB-A32A-4BF1-8CD3-19F5749B0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445770</xdr:colOff>
      <xdr:row>34</xdr:row>
      <xdr:rowOff>135255</xdr:rowOff>
    </xdr:from>
    <xdr:to>
      <xdr:col>30</xdr:col>
      <xdr:colOff>315277</xdr:colOff>
      <xdr:row>49</xdr:row>
      <xdr:rowOff>24765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DCB7EDE-F74D-41C2-99EF-F488DDFBA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87CA-FF6D-4C5C-92E9-613079E24E33}">
  <dimension ref="A1:AN120"/>
  <sheetViews>
    <sheetView tabSelected="1" workbookViewId="0">
      <pane xSplit="1" topLeftCell="B1" activePane="topRight" state="frozen"/>
      <selection pane="topRight" activeCell="R79" sqref="R79"/>
    </sheetView>
  </sheetViews>
  <sheetFormatPr defaultRowHeight="14.4" x14ac:dyDescent="0.3"/>
  <cols>
    <col min="1" max="1" width="18" bestFit="1" customWidth="1"/>
    <col min="2" max="2" width="20.77734375" bestFit="1" customWidth="1"/>
    <col min="3" max="3" width="12.44140625" bestFit="1" customWidth="1"/>
    <col min="4" max="4" width="20.5546875" bestFit="1" customWidth="1"/>
    <col min="6" max="6" width="11.6640625" bestFit="1" customWidth="1"/>
    <col min="9" max="9" width="11.6640625" bestFit="1" customWidth="1"/>
    <col min="10" max="10" width="5.6640625" bestFit="1" customWidth="1"/>
    <col min="11" max="11" width="5.77734375" bestFit="1" customWidth="1"/>
    <col min="12" max="12" width="5.5546875" bestFit="1" customWidth="1"/>
    <col min="13" max="13" width="12.109375" customWidth="1"/>
    <col min="14" max="14" width="28" bestFit="1" customWidth="1"/>
  </cols>
  <sheetData>
    <row r="1" spans="1:32" x14ac:dyDescent="0.3">
      <c r="A1" t="s">
        <v>48</v>
      </c>
      <c r="B1" t="s">
        <v>113</v>
      </c>
      <c r="C1" t="s">
        <v>35</v>
      </c>
      <c r="D1" t="s">
        <v>114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48</v>
      </c>
      <c r="O1" t="s">
        <v>119</v>
      </c>
      <c r="R1" t="s">
        <v>121</v>
      </c>
    </row>
    <row r="2" spans="1:32" x14ac:dyDescent="0.3">
      <c r="R2" t="s">
        <v>2</v>
      </c>
      <c r="S2" t="s">
        <v>3</v>
      </c>
      <c r="T2" t="s">
        <v>4</v>
      </c>
      <c r="V2" t="s">
        <v>2</v>
      </c>
      <c r="W2" t="s">
        <v>3</v>
      </c>
      <c r="X2" t="s">
        <v>4</v>
      </c>
      <c r="Z2" t="s">
        <v>2</v>
      </c>
      <c r="AA2" t="s">
        <v>3</v>
      </c>
      <c r="AB2" t="s">
        <v>4</v>
      </c>
      <c r="AD2" s="1" t="s">
        <v>2</v>
      </c>
      <c r="AE2" s="1" t="s">
        <v>3</v>
      </c>
      <c r="AF2" s="1" t="s">
        <v>4</v>
      </c>
    </row>
    <row r="3" spans="1:32" x14ac:dyDescent="0.3">
      <c r="A3" t="s">
        <v>96</v>
      </c>
      <c r="B3">
        <v>9.34</v>
      </c>
      <c r="C3">
        <v>1594.15</v>
      </c>
      <c r="D3">
        <v>0.56999999999999995</v>
      </c>
      <c r="I3" s="1" t="s">
        <v>22</v>
      </c>
      <c r="J3" s="1">
        <v>0.99</v>
      </c>
      <c r="K3" s="1">
        <v>0.48</v>
      </c>
      <c r="L3" s="1">
        <v>0.3</v>
      </c>
      <c r="M3" s="1">
        <v>1.4256E-3</v>
      </c>
      <c r="N3" s="1" t="s">
        <v>117</v>
      </c>
      <c r="S3">
        <f t="shared" ref="S3:T15" si="0">($D3-K$3)</f>
        <v>8.9999999999999969E-2</v>
      </c>
      <c r="T3">
        <f t="shared" si="0"/>
        <v>0.26999999999999996</v>
      </c>
      <c r="W3">
        <f t="shared" ref="W3:X3" si="1">($D3-K$4)</f>
        <v>3.9999999999999925E-2</v>
      </c>
      <c r="X3">
        <f t="shared" si="1"/>
        <v>0.48999999999999994</v>
      </c>
      <c r="AA3">
        <f t="shared" ref="AA3:AB3" si="2">($D3-K$5)</f>
        <v>9.9999999999998979E-3</v>
      </c>
      <c r="AB3">
        <f t="shared" si="2"/>
        <v>0.33999999999999997</v>
      </c>
    </row>
    <row r="4" spans="1:32" x14ac:dyDescent="0.3">
      <c r="B4">
        <v>16.7</v>
      </c>
      <c r="C4">
        <v>1597.62</v>
      </c>
      <c r="D4">
        <v>0.57999999999999996</v>
      </c>
      <c r="F4" t="s">
        <v>53</v>
      </c>
      <c r="G4">
        <f>AVERAGE(D3:D16)</f>
        <v>0.995</v>
      </c>
      <c r="I4" t="s">
        <v>23</v>
      </c>
      <c r="J4">
        <v>0.89</v>
      </c>
      <c r="K4">
        <v>0.53</v>
      </c>
      <c r="L4">
        <v>0.08</v>
      </c>
      <c r="M4">
        <v>3.7735999999999998E-4</v>
      </c>
      <c r="N4" t="s">
        <v>117</v>
      </c>
      <c r="S4">
        <f t="shared" si="0"/>
        <v>9.9999999999999978E-2</v>
      </c>
      <c r="T4">
        <f t="shared" si="0"/>
        <v>0.27999999999999997</v>
      </c>
      <c r="W4">
        <f t="shared" ref="W4:W16" si="3">($D4-K$4)</f>
        <v>4.9999999999999933E-2</v>
      </c>
      <c r="X4">
        <f t="shared" ref="X4:X16" si="4">($D4-L$4)</f>
        <v>0.49999999999999994</v>
      </c>
      <c r="AA4">
        <f t="shared" ref="AA4:AA16" si="5">($D4-K$5)</f>
        <v>1.9999999999999907E-2</v>
      </c>
      <c r="AB4">
        <f t="shared" ref="AB4:AB16" si="6">($D4-L$5)</f>
        <v>0.35</v>
      </c>
    </row>
    <row r="5" spans="1:32" x14ac:dyDescent="0.3">
      <c r="B5">
        <v>24.31</v>
      </c>
      <c r="C5">
        <v>1601.2</v>
      </c>
      <c r="D5">
        <v>1.1000000000000001</v>
      </c>
      <c r="F5" t="s">
        <v>55</v>
      </c>
      <c r="G5">
        <f>MAX(D3:D16)</f>
        <v>1.97</v>
      </c>
      <c r="I5" t="s">
        <v>24</v>
      </c>
      <c r="J5">
        <v>0.69000000000000006</v>
      </c>
      <c r="K5">
        <v>0.56000000000000005</v>
      </c>
      <c r="L5">
        <v>0.23</v>
      </c>
      <c r="M5">
        <v>8.8872000000000007E-4</v>
      </c>
      <c r="N5" t="s">
        <v>117</v>
      </c>
      <c r="R5">
        <f t="shared" ref="R4:R15" si="7">($D5-J$3)</f>
        <v>0.1100000000000001</v>
      </c>
      <c r="S5">
        <f t="shared" si="0"/>
        <v>0.62000000000000011</v>
      </c>
      <c r="T5">
        <f t="shared" si="0"/>
        <v>0.8</v>
      </c>
      <c r="V5">
        <f t="shared" ref="V4:V16" si="8">($D5-J$4)</f>
        <v>0.21000000000000008</v>
      </c>
      <c r="W5">
        <f t="shared" si="3"/>
        <v>0.57000000000000006</v>
      </c>
      <c r="X5">
        <f t="shared" si="4"/>
        <v>1.02</v>
      </c>
      <c r="Z5">
        <f t="shared" ref="Z4:Z16" si="9">($D5-J$5)</f>
        <v>0.41000000000000003</v>
      </c>
      <c r="AA5">
        <f t="shared" si="5"/>
        <v>0.54</v>
      </c>
      <c r="AB5">
        <f t="shared" si="6"/>
        <v>0.87000000000000011</v>
      </c>
    </row>
    <row r="6" spans="1:32" x14ac:dyDescent="0.3">
      <c r="B6">
        <v>29.87</v>
      </c>
      <c r="C6">
        <v>1603.52</v>
      </c>
      <c r="D6">
        <v>1.28</v>
      </c>
      <c r="F6" t="s">
        <v>120</v>
      </c>
      <c r="G6">
        <f>MEDIAN(D3:D16)</f>
        <v>0.96</v>
      </c>
      <c r="R6">
        <f t="shared" si="7"/>
        <v>0.29000000000000004</v>
      </c>
      <c r="S6">
        <f t="shared" si="0"/>
        <v>0.8</v>
      </c>
      <c r="T6">
        <f t="shared" si="0"/>
        <v>0.98</v>
      </c>
      <c r="V6">
        <f t="shared" si="8"/>
        <v>0.39</v>
      </c>
      <c r="W6">
        <f t="shared" si="3"/>
        <v>0.75</v>
      </c>
      <c r="X6">
        <f t="shared" si="4"/>
        <v>1.2</v>
      </c>
      <c r="Z6">
        <f t="shared" si="9"/>
        <v>0.59</v>
      </c>
      <c r="AA6">
        <f t="shared" si="5"/>
        <v>0.72</v>
      </c>
      <c r="AB6">
        <f t="shared" si="6"/>
        <v>1.05</v>
      </c>
    </row>
    <row r="7" spans="1:32" x14ac:dyDescent="0.3">
      <c r="B7">
        <v>33.57</v>
      </c>
      <c r="C7">
        <v>1605.42</v>
      </c>
      <c r="D7">
        <v>0.38</v>
      </c>
      <c r="T7">
        <f t="shared" si="0"/>
        <v>8.0000000000000016E-2</v>
      </c>
      <c r="X7">
        <f t="shared" si="4"/>
        <v>0.3</v>
      </c>
      <c r="AB7">
        <f t="shared" si="6"/>
        <v>0.15</v>
      </c>
    </row>
    <row r="8" spans="1:32" x14ac:dyDescent="0.3">
      <c r="B8">
        <v>36.97</v>
      </c>
      <c r="C8">
        <v>1607.12</v>
      </c>
      <c r="D8">
        <v>1.02</v>
      </c>
      <c r="R8">
        <f t="shared" si="7"/>
        <v>3.0000000000000027E-2</v>
      </c>
      <c r="S8">
        <f t="shared" si="0"/>
        <v>0.54</v>
      </c>
      <c r="T8">
        <f t="shared" si="0"/>
        <v>0.72</v>
      </c>
      <c r="V8">
        <f t="shared" si="8"/>
        <v>0.13</v>
      </c>
      <c r="W8">
        <f t="shared" si="3"/>
        <v>0.49</v>
      </c>
      <c r="X8">
        <f t="shared" si="4"/>
        <v>0.94000000000000006</v>
      </c>
      <c r="Z8">
        <f t="shared" si="9"/>
        <v>0.32999999999999996</v>
      </c>
      <c r="AA8">
        <f t="shared" si="5"/>
        <v>0.45999999999999996</v>
      </c>
      <c r="AB8">
        <f t="shared" si="6"/>
        <v>0.79</v>
      </c>
    </row>
    <row r="9" spans="1:32" x14ac:dyDescent="0.3">
      <c r="B9">
        <v>39.6</v>
      </c>
      <c r="C9">
        <v>1608.68</v>
      </c>
      <c r="D9">
        <v>0.84</v>
      </c>
      <c r="S9">
        <f t="shared" si="0"/>
        <v>0.36</v>
      </c>
      <c r="T9">
        <f t="shared" si="0"/>
        <v>0.54</v>
      </c>
      <c r="W9">
        <f t="shared" si="3"/>
        <v>0.30999999999999994</v>
      </c>
      <c r="X9">
        <f t="shared" si="4"/>
        <v>0.76</v>
      </c>
      <c r="Z9">
        <f t="shared" si="9"/>
        <v>0.14999999999999991</v>
      </c>
      <c r="AA9">
        <f t="shared" si="5"/>
        <v>0.27999999999999992</v>
      </c>
      <c r="AB9">
        <f t="shared" si="6"/>
        <v>0.61</v>
      </c>
    </row>
    <row r="10" spans="1:32" x14ac:dyDescent="0.3">
      <c r="B10">
        <v>42.25</v>
      </c>
      <c r="C10">
        <v>1609.63</v>
      </c>
      <c r="D10">
        <v>0.74</v>
      </c>
      <c r="S10">
        <f t="shared" si="0"/>
        <v>0.26</v>
      </c>
      <c r="T10">
        <f t="shared" si="0"/>
        <v>0.44</v>
      </c>
      <c r="W10">
        <f t="shared" si="3"/>
        <v>0.20999999999999996</v>
      </c>
      <c r="X10">
        <f t="shared" si="4"/>
        <v>0.66</v>
      </c>
      <c r="Z10">
        <f t="shared" si="9"/>
        <v>4.9999999999999933E-2</v>
      </c>
      <c r="AA10">
        <f t="shared" si="5"/>
        <v>0.17999999999999994</v>
      </c>
      <c r="AB10">
        <f t="shared" si="6"/>
        <v>0.51</v>
      </c>
    </row>
    <row r="11" spans="1:32" x14ac:dyDescent="0.3">
      <c r="B11">
        <v>45.47</v>
      </c>
      <c r="C11">
        <v>1611.01</v>
      </c>
      <c r="D11">
        <v>0.9</v>
      </c>
      <c r="S11">
        <f t="shared" si="0"/>
        <v>0.42000000000000004</v>
      </c>
      <c r="T11">
        <f t="shared" si="0"/>
        <v>0.60000000000000009</v>
      </c>
      <c r="V11">
        <f t="shared" si="8"/>
        <v>1.0000000000000009E-2</v>
      </c>
      <c r="W11">
        <f t="shared" si="3"/>
        <v>0.37</v>
      </c>
      <c r="X11">
        <f t="shared" si="4"/>
        <v>0.82000000000000006</v>
      </c>
      <c r="Z11">
        <f t="shared" si="9"/>
        <v>0.20999999999999996</v>
      </c>
      <c r="AA11">
        <f t="shared" si="5"/>
        <v>0.33999999999999997</v>
      </c>
      <c r="AB11">
        <f t="shared" si="6"/>
        <v>0.67</v>
      </c>
    </row>
    <row r="12" spans="1:32" x14ac:dyDescent="0.3">
      <c r="B12">
        <v>50.96</v>
      </c>
      <c r="C12">
        <v>1613.69</v>
      </c>
      <c r="D12">
        <v>1.07</v>
      </c>
      <c r="R12">
        <f t="shared" si="7"/>
        <v>8.0000000000000071E-2</v>
      </c>
      <c r="S12">
        <f t="shared" si="0"/>
        <v>0.59000000000000008</v>
      </c>
      <c r="T12">
        <f t="shared" si="0"/>
        <v>0.77</v>
      </c>
      <c r="V12">
        <f t="shared" si="8"/>
        <v>0.18000000000000005</v>
      </c>
      <c r="W12">
        <f t="shared" si="3"/>
        <v>0.54</v>
      </c>
      <c r="X12">
        <f t="shared" si="4"/>
        <v>0.9900000000000001</v>
      </c>
      <c r="Z12">
        <f t="shared" si="9"/>
        <v>0.38</v>
      </c>
      <c r="AA12">
        <f t="shared" si="5"/>
        <v>0.51</v>
      </c>
      <c r="AB12">
        <f t="shared" si="6"/>
        <v>0.84000000000000008</v>
      </c>
    </row>
    <row r="13" spans="1:32" x14ac:dyDescent="0.3">
      <c r="B13">
        <v>62.77</v>
      </c>
      <c r="C13">
        <v>1618.31</v>
      </c>
      <c r="D13">
        <v>1.2</v>
      </c>
      <c r="R13">
        <f t="shared" si="7"/>
        <v>0.20999999999999996</v>
      </c>
      <c r="S13">
        <f t="shared" si="0"/>
        <v>0.72</v>
      </c>
      <c r="T13">
        <f t="shared" si="0"/>
        <v>0.89999999999999991</v>
      </c>
      <c r="V13">
        <f t="shared" si="8"/>
        <v>0.30999999999999994</v>
      </c>
      <c r="W13">
        <f t="shared" si="3"/>
        <v>0.66999999999999993</v>
      </c>
      <c r="X13">
        <f t="shared" si="4"/>
        <v>1.1199999999999999</v>
      </c>
      <c r="Z13">
        <f t="shared" si="9"/>
        <v>0.5099999999999999</v>
      </c>
      <c r="AA13">
        <f t="shared" si="5"/>
        <v>0.6399999999999999</v>
      </c>
      <c r="AB13">
        <f t="shared" si="6"/>
        <v>0.97</v>
      </c>
    </row>
    <row r="14" spans="1:32" x14ac:dyDescent="0.3">
      <c r="B14">
        <v>77.569999999999993</v>
      </c>
      <c r="C14">
        <v>1628.17</v>
      </c>
      <c r="D14">
        <v>1.79</v>
      </c>
      <c r="R14">
        <f t="shared" si="7"/>
        <v>0.8</v>
      </c>
      <c r="S14">
        <f t="shared" si="0"/>
        <v>1.31</v>
      </c>
      <c r="T14">
        <f t="shared" si="0"/>
        <v>1.49</v>
      </c>
      <c r="V14">
        <f t="shared" si="8"/>
        <v>0.9</v>
      </c>
      <c r="W14">
        <f t="shared" si="3"/>
        <v>1.26</v>
      </c>
      <c r="X14">
        <f t="shared" si="4"/>
        <v>1.71</v>
      </c>
      <c r="Z14">
        <f t="shared" si="9"/>
        <v>1.1000000000000001</v>
      </c>
      <c r="AA14">
        <f t="shared" si="5"/>
        <v>1.23</v>
      </c>
      <c r="AB14">
        <f t="shared" si="6"/>
        <v>1.56</v>
      </c>
    </row>
    <row r="15" spans="1:32" x14ac:dyDescent="0.3">
      <c r="B15">
        <v>87.66</v>
      </c>
      <c r="C15">
        <v>1631.37</v>
      </c>
      <c r="D15">
        <v>1.97</v>
      </c>
      <c r="R15">
        <f t="shared" si="7"/>
        <v>0.98</v>
      </c>
      <c r="S15">
        <f t="shared" si="0"/>
        <v>1.49</v>
      </c>
      <c r="T15">
        <f t="shared" si="0"/>
        <v>1.67</v>
      </c>
      <c r="V15">
        <f t="shared" si="8"/>
        <v>1.08</v>
      </c>
      <c r="W15">
        <f t="shared" si="3"/>
        <v>1.44</v>
      </c>
      <c r="X15">
        <f t="shared" si="4"/>
        <v>1.89</v>
      </c>
      <c r="Z15">
        <f t="shared" si="9"/>
        <v>1.2799999999999998</v>
      </c>
      <c r="AA15">
        <f t="shared" si="5"/>
        <v>1.41</v>
      </c>
      <c r="AB15">
        <f t="shared" si="6"/>
        <v>1.74</v>
      </c>
    </row>
    <row r="16" spans="1:32" x14ac:dyDescent="0.3">
      <c r="B16">
        <v>100.59</v>
      </c>
      <c r="C16">
        <v>1635.6</v>
      </c>
      <c r="D16">
        <v>0.49</v>
      </c>
      <c r="S16">
        <f t="shared" ref="S16" si="10">($D16-K$3)</f>
        <v>1.0000000000000009E-2</v>
      </c>
      <c r="T16">
        <f t="shared" ref="T16" si="11">($D16-L$3)</f>
        <v>0.19</v>
      </c>
      <c r="X16">
        <f t="shared" si="4"/>
        <v>0.41</v>
      </c>
      <c r="AB16">
        <f t="shared" si="6"/>
        <v>0.26</v>
      </c>
    </row>
    <row r="17" spans="1:32" s="4" customFormat="1" x14ac:dyDescent="0.3">
      <c r="A17" s="4" t="s">
        <v>97</v>
      </c>
      <c r="B17" s="4">
        <v>13.44</v>
      </c>
      <c r="C17" s="4">
        <v>1560.23</v>
      </c>
      <c r="D17" s="4">
        <v>1.5</v>
      </c>
      <c r="F17" s="4" t="s">
        <v>53</v>
      </c>
      <c r="G17" s="4">
        <f>AVERAGE(D17:D32)</f>
        <v>1.3443750000000001</v>
      </c>
      <c r="I17" s="5" t="s">
        <v>25</v>
      </c>
      <c r="J17" s="5">
        <v>0.79</v>
      </c>
      <c r="K17" s="5">
        <v>0.76</v>
      </c>
      <c r="L17" s="5">
        <v>0.18</v>
      </c>
      <c r="M17" s="5">
        <v>1.0807200000000001E-3</v>
      </c>
      <c r="N17" s="5" t="s">
        <v>107</v>
      </c>
      <c r="R17" s="4">
        <f>($D17-J$17)</f>
        <v>0.71</v>
      </c>
      <c r="S17" s="4">
        <f t="shared" ref="S17:T17" si="12">($D17-K$17)</f>
        <v>0.74</v>
      </c>
      <c r="T17" s="4">
        <f t="shared" si="12"/>
        <v>1.32</v>
      </c>
      <c r="V17">
        <f t="shared" ref="V17:V23" si="13">($D17-J$18)</f>
        <v>0.97</v>
      </c>
      <c r="W17">
        <f t="shared" ref="W17:W24" si="14">($D17-K$18)</f>
        <v>1.0899999999999999</v>
      </c>
      <c r="X17">
        <f t="shared" ref="X17:X24" si="15">($D17-L$18)</f>
        <v>1.27</v>
      </c>
      <c r="Z17" s="1">
        <f t="shared" ref="Z17:Z29" si="16">($D17-J$24)</f>
        <v>-1.3399999999999999</v>
      </c>
      <c r="AA17" s="1">
        <f t="shared" ref="AA17:AA30" si="17">($D17-K$24)</f>
        <v>-0.58000000000000007</v>
      </c>
      <c r="AB17" s="1">
        <f t="shared" ref="AB17:AB30" si="18">($D17-L$24)</f>
        <v>0.71</v>
      </c>
      <c r="AD17" s="5">
        <f>ABS($D17-J$25)</f>
        <v>0.48</v>
      </c>
      <c r="AE17" s="5">
        <f t="shared" ref="AE17:AF32" si="19">ABS($D17-K$25)</f>
        <v>9.9999999999999867E-2</v>
      </c>
      <c r="AF17" s="5">
        <f t="shared" si="19"/>
        <v>0.17999999999999994</v>
      </c>
    </row>
    <row r="18" spans="1:32" x14ac:dyDescent="0.3">
      <c r="B18">
        <v>19.18</v>
      </c>
      <c r="C18">
        <v>1565.03</v>
      </c>
      <c r="D18">
        <v>2.88</v>
      </c>
      <c r="F18" t="s">
        <v>55</v>
      </c>
      <c r="G18">
        <f>MAX(D17:D32)</f>
        <v>3.69</v>
      </c>
      <c r="I18" t="s">
        <v>26</v>
      </c>
      <c r="J18">
        <v>0.53</v>
      </c>
      <c r="K18">
        <v>0.41000000000000003</v>
      </c>
      <c r="L18">
        <v>0.23</v>
      </c>
      <c r="M18">
        <v>4.9978999999999996E-4</v>
      </c>
      <c r="N18" t="s">
        <v>111</v>
      </c>
      <c r="R18" s="4">
        <f t="shared" ref="R18:R32" si="20">($D18-J$17)</f>
        <v>2.09</v>
      </c>
      <c r="S18" s="4">
        <f t="shared" ref="S18:S32" si="21">($D18-K$17)</f>
        <v>2.12</v>
      </c>
      <c r="T18" s="4">
        <f t="shared" ref="T18:T32" si="22">($D18-L$17)</f>
        <v>2.6999999999999997</v>
      </c>
      <c r="V18">
        <f t="shared" si="13"/>
        <v>2.3499999999999996</v>
      </c>
      <c r="W18">
        <f t="shared" si="14"/>
        <v>2.4699999999999998</v>
      </c>
      <c r="X18">
        <f t="shared" si="15"/>
        <v>2.65</v>
      </c>
      <c r="Z18" s="1">
        <f t="shared" si="16"/>
        <v>4.0000000000000036E-2</v>
      </c>
      <c r="AA18" s="1">
        <f t="shared" si="17"/>
        <v>0.79999999999999982</v>
      </c>
      <c r="AB18" s="1">
        <f t="shared" si="18"/>
        <v>2.09</v>
      </c>
      <c r="AD18" s="1">
        <f t="shared" ref="AD18:AD32" si="23">ABS($D18-J$25)</f>
        <v>0.89999999999999991</v>
      </c>
      <c r="AE18" s="1">
        <f t="shared" si="19"/>
        <v>1.4799999999999998</v>
      </c>
      <c r="AF18" s="1">
        <f t="shared" si="19"/>
        <v>1.5599999999999998</v>
      </c>
    </row>
    <row r="19" spans="1:32" x14ac:dyDescent="0.3">
      <c r="B19">
        <v>32.26</v>
      </c>
      <c r="C19">
        <v>1570.48</v>
      </c>
      <c r="D19">
        <v>1.42</v>
      </c>
      <c r="F19" t="s">
        <v>120</v>
      </c>
      <c r="G19">
        <f>MEDIAN(D17:D32)</f>
        <v>0.99</v>
      </c>
      <c r="R19" s="4">
        <f t="shared" si="20"/>
        <v>0.62999999999999989</v>
      </c>
      <c r="S19" s="4">
        <f t="shared" si="21"/>
        <v>0.65999999999999992</v>
      </c>
      <c r="T19" s="4">
        <f t="shared" si="22"/>
        <v>1.24</v>
      </c>
      <c r="V19">
        <f t="shared" si="13"/>
        <v>0.8899999999999999</v>
      </c>
      <c r="W19">
        <f t="shared" si="14"/>
        <v>1.0099999999999998</v>
      </c>
      <c r="X19">
        <f t="shared" si="15"/>
        <v>1.19</v>
      </c>
      <c r="Z19" s="1">
        <f t="shared" si="16"/>
        <v>-1.42</v>
      </c>
      <c r="AA19" s="1">
        <f t="shared" si="17"/>
        <v>-0.66000000000000014</v>
      </c>
      <c r="AB19" s="1">
        <f t="shared" si="18"/>
        <v>0.62999999999999989</v>
      </c>
      <c r="AD19" s="1">
        <f t="shared" si="23"/>
        <v>0.56000000000000005</v>
      </c>
      <c r="AE19" s="1">
        <f t="shared" si="19"/>
        <v>1.9999999999999796E-2</v>
      </c>
      <c r="AF19" s="1">
        <f t="shared" si="19"/>
        <v>9.9999999999999867E-2</v>
      </c>
    </row>
    <row r="20" spans="1:32" x14ac:dyDescent="0.3">
      <c r="B20">
        <v>37.81</v>
      </c>
      <c r="C20">
        <v>1572.95</v>
      </c>
      <c r="D20">
        <v>0.48</v>
      </c>
      <c r="R20" s="4"/>
      <c r="S20" s="4"/>
      <c r="T20" s="4">
        <f t="shared" si="22"/>
        <v>0.3</v>
      </c>
      <c r="W20">
        <f t="shared" si="14"/>
        <v>6.9999999999999951E-2</v>
      </c>
      <c r="X20">
        <f t="shared" si="15"/>
        <v>0.24999999999999997</v>
      </c>
      <c r="Z20" s="1">
        <f t="shared" si="16"/>
        <v>-2.36</v>
      </c>
      <c r="AA20" s="1">
        <f t="shared" si="17"/>
        <v>-1.6</v>
      </c>
      <c r="AB20" s="1">
        <f t="shared" si="18"/>
        <v>-0.31000000000000005</v>
      </c>
      <c r="AD20" s="1">
        <f t="shared" si="23"/>
        <v>1.5</v>
      </c>
      <c r="AE20" s="1">
        <f t="shared" si="19"/>
        <v>0.92000000000000015</v>
      </c>
      <c r="AF20" s="1">
        <f t="shared" si="19"/>
        <v>0.84000000000000008</v>
      </c>
    </row>
    <row r="21" spans="1:32" x14ac:dyDescent="0.3">
      <c r="B21">
        <v>41.09</v>
      </c>
      <c r="C21">
        <v>1574.79</v>
      </c>
      <c r="D21">
        <v>2.95</v>
      </c>
      <c r="R21" s="4">
        <f t="shared" si="20"/>
        <v>2.16</v>
      </c>
      <c r="S21" s="4">
        <f t="shared" si="21"/>
        <v>2.1900000000000004</v>
      </c>
      <c r="T21" s="4">
        <f t="shared" si="22"/>
        <v>2.77</v>
      </c>
      <c r="W21">
        <f t="shared" si="14"/>
        <v>2.54</v>
      </c>
      <c r="X21">
        <f t="shared" si="15"/>
        <v>2.72</v>
      </c>
      <c r="Z21" s="1">
        <f t="shared" si="16"/>
        <v>0.11000000000000032</v>
      </c>
      <c r="AA21" s="1">
        <f t="shared" si="17"/>
        <v>0.87000000000000011</v>
      </c>
      <c r="AB21" s="1">
        <f t="shared" si="18"/>
        <v>2.16</v>
      </c>
      <c r="AD21" s="1">
        <f t="shared" si="23"/>
        <v>0.9700000000000002</v>
      </c>
      <c r="AE21" s="1">
        <f t="shared" si="19"/>
        <v>1.55</v>
      </c>
      <c r="AF21" s="1">
        <f t="shared" si="19"/>
        <v>1.6300000000000001</v>
      </c>
    </row>
    <row r="22" spans="1:32" x14ac:dyDescent="0.3">
      <c r="B22">
        <v>46.15</v>
      </c>
      <c r="C22">
        <v>1577.68</v>
      </c>
      <c r="D22">
        <v>2.33</v>
      </c>
      <c r="R22" s="4">
        <f t="shared" si="20"/>
        <v>1.54</v>
      </c>
      <c r="S22" s="4">
        <f t="shared" si="21"/>
        <v>1.57</v>
      </c>
      <c r="T22" s="4">
        <f t="shared" si="22"/>
        <v>2.15</v>
      </c>
      <c r="V22">
        <f t="shared" si="13"/>
        <v>1.8</v>
      </c>
      <c r="W22">
        <f t="shared" si="14"/>
        <v>1.92</v>
      </c>
      <c r="X22">
        <f t="shared" si="15"/>
        <v>2.1</v>
      </c>
      <c r="Z22" s="1">
        <f t="shared" si="16"/>
        <v>-0.50999999999999979</v>
      </c>
      <c r="AA22" s="1">
        <f t="shared" si="17"/>
        <v>0.25</v>
      </c>
      <c r="AB22" s="1">
        <f t="shared" si="18"/>
        <v>1.54</v>
      </c>
      <c r="AD22" s="1">
        <f t="shared" si="23"/>
        <v>0.35000000000000009</v>
      </c>
      <c r="AE22" s="1">
        <f t="shared" si="19"/>
        <v>0.92999999999999994</v>
      </c>
      <c r="AF22" s="1">
        <f t="shared" si="19"/>
        <v>1.01</v>
      </c>
    </row>
    <row r="23" spans="1:32" x14ac:dyDescent="0.3">
      <c r="B23">
        <v>54.39</v>
      </c>
      <c r="C23">
        <v>1583.06</v>
      </c>
      <c r="D23">
        <v>3.69</v>
      </c>
      <c r="R23" s="4">
        <f t="shared" si="20"/>
        <v>2.9</v>
      </c>
      <c r="S23" s="4">
        <f t="shared" si="21"/>
        <v>2.9299999999999997</v>
      </c>
      <c r="T23" s="4">
        <f t="shared" si="22"/>
        <v>3.51</v>
      </c>
      <c r="V23">
        <f t="shared" si="13"/>
        <v>3.16</v>
      </c>
      <c r="W23">
        <f t="shared" si="14"/>
        <v>3.28</v>
      </c>
      <c r="X23">
        <f t="shared" si="15"/>
        <v>3.46</v>
      </c>
      <c r="Z23" s="1">
        <f t="shared" si="16"/>
        <v>0.85000000000000009</v>
      </c>
      <c r="AA23" s="1">
        <f t="shared" si="17"/>
        <v>1.6099999999999999</v>
      </c>
      <c r="AB23" s="1">
        <f t="shared" si="18"/>
        <v>2.9</v>
      </c>
      <c r="AD23" s="1">
        <f t="shared" si="23"/>
        <v>1.71</v>
      </c>
      <c r="AE23" s="1">
        <f t="shared" si="19"/>
        <v>2.29</v>
      </c>
      <c r="AF23" s="1">
        <f t="shared" si="19"/>
        <v>2.37</v>
      </c>
    </row>
    <row r="24" spans="1:32" x14ac:dyDescent="0.3">
      <c r="B24">
        <v>69.569999999999993</v>
      </c>
      <c r="C24">
        <v>1584.9</v>
      </c>
      <c r="D24">
        <v>0.95</v>
      </c>
      <c r="I24" t="s">
        <v>32</v>
      </c>
      <c r="J24">
        <v>2.84</v>
      </c>
      <c r="K24">
        <v>2.08</v>
      </c>
      <c r="L24">
        <v>0.79</v>
      </c>
      <c r="M24">
        <v>4.6666880000000008E-2</v>
      </c>
      <c r="N24" t="s">
        <v>111</v>
      </c>
      <c r="R24" s="4">
        <f t="shared" si="20"/>
        <v>0.15999999999999992</v>
      </c>
      <c r="S24" s="4">
        <f t="shared" si="21"/>
        <v>0.18999999999999995</v>
      </c>
      <c r="T24" s="4">
        <f t="shared" si="22"/>
        <v>0.77</v>
      </c>
      <c r="V24">
        <f>($D24-J$18)</f>
        <v>0.41999999999999993</v>
      </c>
      <c r="W24">
        <f t="shared" si="14"/>
        <v>0.53999999999999992</v>
      </c>
      <c r="X24">
        <f t="shared" si="15"/>
        <v>0.72</v>
      </c>
      <c r="Z24" s="1">
        <f t="shared" si="16"/>
        <v>-1.89</v>
      </c>
      <c r="AA24" s="1">
        <f t="shared" si="17"/>
        <v>-1.1300000000000001</v>
      </c>
      <c r="AB24" s="1">
        <f t="shared" si="18"/>
        <v>0.15999999999999992</v>
      </c>
      <c r="AD24" s="1">
        <f t="shared" si="23"/>
        <v>1.03</v>
      </c>
      <c r="AE24" s="1">
        <f t="shared" si="19"/>
        <v>0.45000000000000018</v>
      </c>
      <c r="AF24" s="1">
        <f t="shared" si="19"/>
        <v>0.37000000000000011</v>
      </c>
    </row>
    <row r="25" spans="1:32" x14ac:dyDescent="0.3">
      <c r="B25">
        <v>88.84</v>
      </c>
      <c r="C25">
        <v>1586.11</v>
      </c>
      <c r="D25">
        <v>0.39</v>
      </c>
      <c r="I25" t="s">
        <v>33</v>
      </c>
      <c r="J25">
        <v>1.98</v>
      </c>
      <c r="K25">
        <v>1.4000000000000001</v>
      </c>
      <c r="L25">
        <v>1.32</v>
      </c>
      <c r="M25">
        <v>3.6590400000000002E-2</v>
      </c>
      <c r="N25" t="s">
        <v>111</v>
      </c>
      <c r="R25" s="4"/>
      <c r="S25" s="4"/>
      <c r="T25" s="4">
        <f t="shared" si="22"/>
        <v>0.21000000000000002</v>
      </c>
      <c r="X25">
        <f t="shared" ref="X25:X32" si="24">($D25-L$18)</f>
        <v>0.16</v>
      </c>
      <c r="Z25" s="1">
        <f t="shared" si="16"/>
        <v>-2.4499999999999997</v>
      </c>
      <c r="AA25" s="1">
        <f t="shared" si="17"/>
        <v>-1.69</v>
      </c>
      <c r="AB25" s="1">
        <f t="shared" si="18"/>
        <v>-0.4</v>
      </c>
      <c r="AD25" s="1">
        <f t="shared" si="23"/>
        <v>1.5899999999999999</v>
      </c>
      <c r="AE25" s="1">
        <f t="shared" si="19"/>
        <v>1.0100000000000002</v>
      </c>
      <c r="AF25" s="1">
        <f t="shared" si="19"/>
        <v>0.93</v>
      </c>
    </row>
    <row r="26" spans="1:32" x14ac:dyDescent="0.3">
      <c r="B26">
        <v>96.79</v>
      </c>
      <c r="C26">
        <v>1586.66</v>
      </c>
      <c r="D26">
        <v>0.61</v>
      </c>
      <c r="R26" s="4"/>
      <c r="S26" s="4"/>
      <c r="T26" s="4">
        <f t="shared" si="22"/>
        <v>0.43</v>
      </c>
      <c r="V26">
        <f t="shared" ref="V25:V32" si="25">($D26-J$18)</f>
        <v>7.999999999999996E-2</v>
      </c>
      <c r="W26">
        <f t="shared" ref="W25:W32" si="26">($D26-K$18)</f>
        <v>0.19999999999999996</v>
      </c>
      <c r="X26">
        <f t="shared" si="24"/>
        <v>0.38</v>
      </c>
      <c r="Z26" s="1">
        <f t="shared" si="16"/>
        <v>-2.23</v>
      </c>
      <c r="AA26" s="1">
        <f t="shared" si="17"/>
        <v>-1.4700000000000002</v>
      </c>
      <c r="AB26" s="1">
        <f t="shared" si="18"/>
        <v>-0.18000000000000005</v>
      </c>
      <c r="AD26" s="1">
        <f t="shared" si="23"/>
        <v>1.37</v>
      </c>
      <c r="AE26" s="1">
        <f t="shared" si="19"/>
        <v>0.79000000000000015</v>
      </c>
      <c r="AF26" s="1">
        <f t="shared" si="19"/>
        <v>0.71000000000000008</v>
      </c>
    </row>
    <row r="27" spans="1:32" x14ac:dyDescent="0.3">
      <c r="B27">
        <v>119.1</v>
      </c>
      <c r="C27">
        <v>1589.12</v>
      </c>
      <c r="D27">
        <v>0.36</v>
      </c>
      <c r="R27" s="4"/>
      <c r="S27" s="4"/>
      <c r="T27" s="4">
        <f t="shared" si="22"/>
        <v>0.18</v>
      </c>
      <c r="X27">
        <f t="shared" si="24"/>
        <v>0.12999999999999998</v>
      </c>
      <c r="Z27" s="1">
        <f t="shared" si="16"/>
        <v>-2.48</v>
      </c>
      <c r="AA27" s="1">
        <f t="shared" si="17"/>
        <v>-1.7200000000000002</v>
      </c>
      <c r="AB27" s="1">
        <f t="shared" si="18"/>
        <v>-0.43000000000000005</v>
      </c>
      <c r="AD27" s="1">
        <f t="shared" si="23"/>
        <v>1.62</v>
      </c>
      <c r="AE27" s="1">
        <f>ABS($D27-K$25)</f>
        <v>1.04</v>
      </c>
      <c r="AF27" s="1">
        <f t="shared" si="19"/>
        <v>0.96000000000000008</v>
      </c>
    </row>
    <row r="28" spans="1:32" x14ac:dyDescent="0.3">
      <c r="B28">
        <v>123.52</v>
      </c>
      <c r="C28">
        <v>1590.01</v>
      </c>
      <c r="D28">
        <v>0.42</v>
      </c>
      <c r="R28" s="4"/>
      <c r="S28" s="4"/>
      <c r="T28" s="4">
        <f t="shared" si="22"/>
        <v>0.24</v>
      </c>
      <c r="W28">
        <f t="shared" si="26"/>
        <v>9.9999999999999534E-3</v>
      </c>
      <c r="X28">
        <f t="shared" si="24"/>
        <v>0.18999999999999997</v>
      </c>
      <c r="Z28" s="1">
        <f t="shared" si="16"/>
        <v>-2.42</v>
      </c>
      <c r="AA28" s="1">
        <f t="shared" si="17"/>
        <v>-1.6600000000000001</v>
      </c>
      <c r="AB28" s="1">
        <f t="shared" si="18"/>
        <v>-0.37000000000000005</v>
      </c>
      <c r="AD28" s="1">
        <f t="shared" si="23"/>
        <v>1.56</v>
      </c>
      <c r="AE28" s="1">
        <f t="shared" si="19"/>
        <v>0.9800000000000002</v>
      </c>
      <c r="AF28" s="1">
        <f t="shared" si="19"/>
        <v>0.90000000000000013</v>
      </c>
    </row>
    <row r="29" spans="1:32" x14ac:dyDescent="0.3">
      <c r="B29">
        <v>129.93</v>
      </c>
      <c r="C29">
        <v>1591.02</v>
      </c>
      <c r="D29">
        <v>0.62</v>
      </c>
      <c r="R29" s="4"/>
      <c r="S29" s="4"/>
      <c r="T29" s="4">
        <f t="shared" si="22"/>
        <v>0.44</v>
      </c>
      <c r="V29">
        <f t="shared" si="25"/>
        <v>8.9999999999999969E-2</v>
      </c>
      <c r="W29">
        <f t="shared" si="26"/>
        <v>0.20999999999999996</v>
      </c>
      <c r="X29">
        <f t="shared" si="24"/>
        <v>0.39</v>
      </c>
      <c r="Z29" s="1">
        <f t="shared" si="16"/>
        <v>-2.2199999999999998</v>
      </c>
      <c r="AA29" s="1">
        <f t="shared" si="17"/>
        <v>-1.46</v>
      </c>
      <c r="AB29" s="1">
        <f t="shared" si="18"/>
        <v>-0.17000000000000004</v>
      </c>
      <c r="AD29" s="1">
        <f t="shared" si="23"/>
        <v>1.3599999999999999</v>
      </c>
      <c r="AE29" s="1">
        <f t="shared" si="19"/>
        <v>0.78000000000000014</v>
      </c>
      <c r="AF29" s="1">
        <f t="shared" si="19"/>
        <v>0.70000000000000007</v>
      </c>
    </row>
    <row r="30" spans="1:32" x14ac:dyDescent="0.3">
      <c r="B30">
        <v>158.56</v>
      </c>
      <c r="C30">
        <v>1594.97</v>
      </c>
      <c r="D30">
        <v>0.74</v>
      </c>
      <c r="R30" s="4"/>
      <c r="S30" s="4"/>
      <c r="T30" s="4">
        <f t="shared" si="22"/>
        <v>0.56000000000000005</v>
      </c>
      <c r="V30">
        <f t="shared" si="25"/>
        <v>0.20999999999999996</v>
      </c>
      <c r="W30">
        <f t="shared" si="26"/>
        <v>0.32999999999999996</v>
      </c>
      <c r="X30">
        <f t="shared" si="24"/>
        <v>0.51</v>
      </c>
      <c r="Z30" s="1">
        <f>($D30-J$24)</f>
        <v>-2.0999999999999996</v>
      </c>
      <c r="AA30" s="1">
        <f t="shared" si="17"/>
        <v>-1.34</v>
      </c>
      <c r="AB30" s="1">
        <f t="shared" si="18"/>
        <v>-5.0000000000000044E-2</v>
      </c>
      <c r="AD30" s="1">
        <f t="shared" si="23"/>
        <v>1.24</v>
      </c>
      <c r="AE30" s="1">
        <f t="shared" si="19"/>
        <v>0.66000000000000014</v>
      </c>
      <c r="AF30" s="1">
        <f t="shared" si="19"/>
        <v>0.58000000000000007</v>
      </c>
    </row>
    <row r="31" spans="1:32" x14ac:dyDescent="0.3">
      <c r="B31">
        <v>183.3</v>
      </c>
      <c r="C31">
        <v>1597.47</v>
      </c>
      <c r="D31">
        <v>1.1399999999999999</v>
      </c>
      <c r="R31" s="4">
        <f t="shared" si="20"/>
        <v>0.34999999999999987</v>
      </c>
      <c r="S31" s="4">
        <f t="shared" si="21"/>
        <v>0.37999999999999989</v>
      </c>
      <c r="T31" s="4">
        <f t="shared" si="22"/>
        <v>0.96</v>
      </c>
      <c r="V31">
        <f t="shared" si="25"/>
        <v>0.60999999999999988</v>
      </c>
      <c r="W31">
        <f t="shared" si="26"/>
        <v>0.72999999999999987</v>
      </c>
      <c r="X31">
        <f t="shared" si="24"/>
        <v>0.90999999999999992</v>
      </c>
      <c r="Z31" s="1">
        <f t="shared" ref="Z31:Z32" si="27">($D31-J$24)</f>
        <v>-1.7</v>
      </c>
      <c r="AA31" s="1">
        <f t="shared" ref="AA31:AA32" si="28">($D31-K$24)</f>
        <v>-0.94000000000000017</v>
      </c>
      <c r="AB31" s="1">
        <f t="shared" ref="AB31:AB32" si="29">($D31-L$24)</f>
        <v>0.34999999999999987</v>
      </c>
      <c r="AD31" s="1">
        <f t="shared" si="23"/>
        <v>0.84000000000000008</v>
      </c>
      <c r="AE31" s="1">
        <f t="shared" si="19"/>
        <v>0.26000000000000023</v>
      </c>
      <c r="AF31" s="1">
        <f t="shared" si="19"/>
        <v>0.18000000000000016</v>
      </c>
    </row>
    <row r="32" spans="1:32" x14ac:dyDescent="0.3">
      <c r="B32">
        <v>200.12</v>
      </c>
      <c r="C32">
        <v>1600.27</v>
      </c>
      <c r="D32">
        <v>1.03</v>
      </c>
      <c r="R32" s="4">
        <f t="shared" si="20"/>
        <v>0.24</v>
      </c>
      <c r="S32" s="4">
        <f t="shared" si="21"/>
        <v>0.27</v>
      </c>
      <c r="T32" s="4">
        <f t="shared" si="22"/>
        <v>0.85000000000000009</v>
      </c>
      <c r="V32">
        <f t="shared" si="25"/>
        <v>0.5</v>
      </c>
      <c r="W32">
        <f t="shared" si="26"/>
        <v>0.62</v>
      </c>
      <c r="X32">
        <f t="shared" si="24"/>
        <v>0.8</v>
      </c>
      <c r="Z32" s="1">
        <f t="shared" si="27"/>
        <v>-1.8099999999999998</v>
      </c>
      <c r="AA32" s="1">
        <f t="shared" si="28"/>
        <v>-1.05</v>
      </c>
      <c r="AB32" s="1">
        <f t="shared" si="29"/>
        <v>0.24</v>
      </c>
      <c r="AD32" s="1">
        <f t="shared" si="23"/>
        <v>0.95</v>
      </c>
      <c r="AE32" s="1">
        <f t="shared" si="19"/>
        <v>0.37000000000000011</v>
      </c>
      <c r="AF32" s="1">
        <f t="shared" si="19"/>
        <v>0.29000000000000004</v>
      </c>
    </row>
    <row r="33" spans="1:36" s="4" customFormat="1" x14ac:dyDescent="0.3">
      <c r="A33" s="4" t="s">
        <v>98</v>
      </c>
      <c r="B33" s="4">
        <v>29.65</v>
      </c>
      <c r="C33" s="4">
        <v>1492.41</v>
      </c>
      <c r="D33" s="4">
        <v>6.36</v>
      </c>
      <c r="I33" s="4" t="s">
        <v>27</v>
      </c>
      <c r="J33" s="4">
        <v>2.82</v>
      </c>
      <c r="K33" s="4">
        <v>1.96</v>
      </c>
      <c r="L33" s="4">
        <v>1.85</v>
      </c>
      <c r="M33" s="4">
        <v>0.10225319999999999</v>
      </c>
      <c r="N33" s="5" t="s">
        <v>112</v>
      </c>
      <c r="R33">
        <f t="shared" ref="R33:R40" si="30">($D33-J$33)</f>
        <v>3.5400000000000005</v>
      </c>
      <c r="S33">
        <f t="shared" ref="S33:S41" si="31">($D33-K$33)</f>
        <v>4.4000000000000004</v>
      </c>
      <c r="T33">
        <f t="shared" ref="T33:T41" si="32">($D33-L$33)</f>
        <v>4.51</v>
      </c>
      <c r="V33" s="4">
        <f>ABS($D33-J$34)</f>
        <v>1.9700000000000006</v>
      </c>
      <c r="W33" s="4">
        <f t="shared" ref="W33:X48" si="33">ABS($D33-K$34)</f>
        <v>4.0999999999999996</v>
      </c>
      <c r="X33" s="4">
        <f t="shared" si="33"/>
        <v>5.32</v>
      </c>
      <c r="Z33" s="6">
        <f>ABS($D33-J$35)</f>
        <v>4.8600000000000003</v>
      </c>
      <c r="AA33" s="6">
        <f t="shared" ref="AA33:AB48" si="34">ABS($D33-K$35)</f>
        <v>5.1400000000000006</v>
      </c>
      <c r="AB33" s="6">
        <f t="shared" si="34"/>
        <v>5.34</v>
      </c>
      <c r="AD33" s="6">
        <f>ABS($D33-J$36)</f>
        <v>4.0200000000000005</v>
      </c>
      <c r="AE33" s="6">
        <f t="shared" ref="AE33:AF48" si="35">ABS($D33-K$36)</f>
        <v>4.1500000000000004</v>
      </c>
      <c r="AF33" s="6">
        <f t="shared" si="35"/>
        <v>5.5200000000000005</v>
      </c>
      <c r="AH33" s="6">
        <f>ABS($D33-J$37)</f>
        <v>4.45</v>
      </c>
      <c r="AI33" s="6">
        <f t="shared" ref="AI33:AJ48" si="36">ABS($D33-K$37)</f>
        <v>4.6300000000000008</v>
      </c>
      <c r="AJ33" s="6">
        <f t="shared" si="36"/>
        <v>5.04</v>
      </c>
    </row>
    <row r="34" spans="1:36" x14ac:dyDescent="0.3">
      <c r="B34">
        <v>84.99</v>
      </c>
      <c r="C34">
        <v>1548.27</v>
      </c>
      <c r="D34">
        <v>21.1</v>
      </c>
      <c r="F34" t="s">
        <v>53</v>
      </c>
      <c r="G34">
        <f>AVERAGE(D33:D50)</f>
        <v>2.3766666666666669</v>
      </c>
      <c r="I34" t="s">
        <v>28</v>
      </c>
      <c r="J34">
        <v>4.3899999999999997</v>
      </c>
      <c r="K34">
        <v>2.2600000000000002</v>
      </c>
      <c r="L34">
        <v>1.04</v>
      </c>
      <c r="M34">
        <v>0.10318255999999998</v>
      </c>
      <c r="N34" s="1" t="s">
        <v>112</v>
      </c>
      <c r="R34">
        <f t="shared" si="30"/>
        <v>18.28</v>
      </c>
      <c r="S34">
        <f t="shared" si="31"/>
        <v>19.14</v>
      </c>
      <c r="T34">
        <f t="shared" si="32"/>
        <v>19.25</v>
      </c>
      <c r="V34">
        <f t="shared" ref="V34:X50" si="37">ABS($D34-J$34)</f>
        <v>16.71</v>
      </c>
      <c r="W34">
        <f t="shared" si="33"/>
        <v>18.84</v>
      </c>
      <c r="X34">
        <f t="shared" si="33"/>
        <v>20.060000000000002</v>
      </c>
      <c r="Z34" s="3">
        <f t="shared" ref="Z34:AB50" si="38">ABS($D34-J$35)</f>
        <v>19.600000000000001</v>
      </c>
      <c r="AA34" s="3">
        <f t="shared" si="34"/>
        <v>19.880000000000003</v>
      </c>
      <c r="AB34" s="3">
        <f t="shared" si="34"/>
        <v>20.080000000000002</v>
      </c>
      <c r="AD34" s="3">
        <f t="shared" ref="AD34:AF50" si="39">ABS($D34-J$36)</f>
        <v>18.760000000000002</v>
      </c>
      <c r="AE34" s="3">
        <f t="shared" si="35"/>
        <v>18.89</v>
      </c>
      <c r="AF34" s="3">
        <f t="shared" si="35"/>
        <v>20.260000000000002</v>
      </c>
      <c r="AH34" s="3">
        <f t="shared" ref="AH34:AJ50" si="40">ABS($D34-J$37)</f>
        <v>19.190000000000001</v>
      </c>
      <c r="AI34" s="3">
        <f t="shared" si="36"/>
        <v>19.37</v>
      </c>
      <c r="AJ34" s="3">
        <f t="shared" si="36"/>
        <v>19.78</v>
      </c>
    </row>
    <row r="35" spans="1:36" x14ac:dyDescent="0.3">
      <c r="B35">
        <v>121.22</v>
      </c>
      <c r="C35">
        <v>1554.27</v>
      </c>
      <c r="D35">
        <v>1.37</v>
      </c>
      <c r="F35" t="s">
        <v>55</v>
      </c>
      <c r="G35">
        <f>MAX(D33:D50)</f>
        <v>21.1</v>
      </c>
      <c r="I35" t="s">
        <v>29</v>
      </c>
      <c r="J35">
        <v>1.5</v>
      </c>
      <c r="K35">
        <v>1.22</v>
      </c>
      <c r="L35">
        <v>1.02</v>
      </c>
      <c r="M35">
        <v>1.8666000000000002E-2</v>
      </c>
      <c r="N35" s="1" t="s">
        <v>112</v>
      </c>
      <c r="R35">
        <f t="shared" si="30"/>
        <v>-1.4499999999999997</v>
      </c>
      <c r="S35">
        <f t="shared" si="31"/>
        <v>-0.58999999999999986</v>
      </c>
      <c r="T35">
        <f t="shared" si="32"/>
        <v>-0.48</v>
      </c>
      <c r="V35">
        <f t="shared" si="37"/>
        <v>3.0199999999999996</v>
      </c>
      <c r="W35">
        <f t="shared" si="33"/>
        <v>0.89000000000000012</v>
      </c>
      <c r="X35">
        <f t="shared" si="33"/>
        <v>0.33000000000000007</v>
      </c>
      <c r="Z35" s="3">
        <f t="shared" si="38"/>
        <v>0.12999999999999989</v>
      </c>
      <c r="AA35" s="3">
        <f t="shared" si="34"/>
        <v>0.15000000000000013</v>
      </c>
      <c r="AB35" s="3">
        <f t="shared" si="34"/>
        <v>0.35000000000000009</v>
      </c>
      <c r="AD35" s="3">
        <f t="shared" si="39"/>
        <v>0.96999999999999975</v>
      </c>
      <c r="AE35" s="3">
        <f t="shared" si="35"/>
        <v>0.83999999999999986</v>
      </c>
      <c r="AF35" s="3">
        <f t="shared" si="35"/>
        <v>0.53000000000000014</v>
      </c>
      <c r="AH35" s="3">
        <f t="shared" si="40"/>
        <v>0.54</v>
      </c>
      <c r="AI35" s="3">
        <f t="shared" si="36"/>
        <v>0.35999999999999988</v>
      </c>
      <c r="AJ35" s="3">
        <f t="shared" si="36"/>
        <v>5.0000000000000044E-2</v>
      </c>
    </row>
    <row r="36" spans="1:36" x14ac:dyDescent="0.3">
      <c r="B36">
        <v>135.22</v>
      </c>
      <c r="C36">
        <v>1557.2</v>
      </c>
      <c r="D36">
        <v>0.97</v>
      </c>
      <c r="F36" t="s">
        <v>120</v>
      </c>
      <c r="G36">
        <f>MEDIAN(D33:D50)</f>
        <v>1.0049999999999999</v>
      </c>
      <c r="I36" t="s">
        <v>30</v>
      </c>
      <c r="J36">
        <v>2.34</v>
      </c>
      <c r="K36">
        <v>2.21</v>
      </c>
      <c r="L36">
        <v>0.84</v>
      </c>
      <c r="M36">
        <v>4.3439760000000008E-2</v>
      </c>
      <c r="N36" s="1" t="s">
        <v>112</v>
      </c>
      <c r="R36">
        <f t="shared" si="30"/>
        <v>-1.8499999999999999</v>
      </c>
      <c r="S36">
        <f t="shared" si="31"/>
        <v>-0.99</v>
      </c>
      <c r="T36">
        <f t="shared" si="32"/>
        <v>-0.88000000000000012</v>
      </c>
      <c r="V36">
        <f t="shared" si="37"/>
        <v>3.42</v>
      </c>
      <c r="W36">
        <f t="shared" si="33"/>
        <v>1.2900000000000003</v>
      </c>
      <c r="X36">
        <f t="shared" si="33"/>
        <v>7.0000000000000062E-2</v>
      </c>
      <c r="Z36" s="3">
        <f t="shared" si="38"/>
        <v>0.53</v>
      </c>
      <c r="AA36" s="3">
        <f t="shared" si="34"/>
        <v>0.25</v>
      </c>
      <c r="AB36" s="3">
        <f t="shared" si="34"/>
        <v>5.0000000000000044E-2</v>
      </c>
      <c r="AD36" s="3">
        <f t="shared" si="39"/>
        <v>1.3699999999999999</v>
      </c>
      <c r="AE36" s="3">
        <f t="shared" si="35"/>
        <v>1.24</v>
      </c>
      <c r="AF36" s="3">
        <f t="shared" si="35"/>
        <v>0.13</v>
      </c>
      <c r="AH36" s="3">
        <f t="shared" si="40"/>
        <v>0.94000000000000017</v>
      </c>
      <c r="AI36" s="3">
        <f t="shared" si="36"/>
        <v>0.76</v>
      </c>
      <c r="AJ36" s="3">
        <f t="shared" si="36"/>
        <v>0.35000000000000009</v>
      </c>
    </row>
    <row r="37" spans="1:36" x14ac:dyDescent="0.3">
      <c r="B37">
        <v>165.53</v>
      </c>
      <c r="C37">
        <v>1569.08</v>
      </c>
      <c r="D37">
        <v>1.65</v>
      </c>
      <c r="I37" t="s">
        <v>31</v>
      </c>
      <c r="J37">
        <v>1.9100000000000001</v>
      </c>
      <c r="K37">
        <v>1.73</v>
      </c>
      <c r="L37">
        <v>1.32</v>
      </c>
      <c r="M37">
        <v>4.3616760000000004E-2</v>
      </c>
      <c r="N37" s="1" t="s">
        <v>112</v>
      </c>
      <c r="R37">
        <f t="shared" si="30"/>
        <v>-1.17</v>
      </c>
      <c r="S37">
        <f t="shared" si="31"/>
        <v>-0.31000000000000005</v>
      </c>
      <c r="T37">
        <f t="shared" si="32"/>
        <v>-0.20000000000000018</v>
      </c>
      <c r="V37">
        <f t="shared" si="37"/>
        <v>2.7399999999999998</v>
      </c>
      <c r="W37">
        <f t="shared" si="33"/>
        <v>0.61000000000000032</v>
      </c>
      <c r="X37">
        <f t="shared" si="33"/>
        <v>0.60999999999999988</v>
      </c>
      <c r="Z37" s="3">
        <f t="shared" si="38"/>
        <v>0.14999999999999991</v>
      </c>
      <c r="AA37" s="3">
        <f t="shared" si="34"/>
        <v>0.42999999999999994</v>
      </c>
      <c r="AB37" s="3">
        <f t="shared" si="34"/>
        <v>0.62999999999999989</v>
      </c>
      <c r="AD37" s="3">
        <f t="shared" si="39"/>
        <v>0.69</v>
      </c>
      <c r="AE37" s="3">
        <f t="shared" si="35"/>
        <v>0.56000000000000005</v>
      </c>
      <c r="AF37" s="3">
        <f t="shared" si="35"/>
        <v>0.80999999999999994</v>
      </c>
      <c r="AH37" s="3">
        <f t="shared" si="40"/>
        <v>0.26000000000000023</v>
      </c>
      <c r="AI37" s="3">
        <f t="shared" si="36"/>
        <v>8.0000000000000071E-2</v>
      </c>
      <c r="AJ37" s="3">
        <f t="shared" si="36"/>
        <v>0.32999999999999985</v>
      </c>
    </row>
    <row r="38" spans="1:36" x14ac:dyDescent="0.3">
      <c r="B38">
        <v>176.41</v>
      </c>
      <c r="C38">
        <v>1572.87</v>
      </c>
      <c r="D38">
        <v>1.02</v>
      </c>
      <c r="R38">
        <f t="shared" si="30"/>
        <v>-1.7999999999999998</v>
      </c>
      <c r="S38">
        <f t="shared" si="31"/>
        <v>-0.94</v>
      </c>
      <c r="T38">
        <f t="shared" si="32"/>
        <v>-0.83000000000000007</v>
      </c>
      <c r="V38">
        <f t="shared" si="37"/>
        <v>3.3699999999999997</v>
      </c>
      <c r="W38">
        <f t="shared" si="33"/>
        <v>1.2400000000000002</v>
      </c>
      <c r="X38">
        <f t="shared" si="33"/>
        <v>2.0000000000000018E-2</v>
      </c>
      <c r="Z38" s="3">
        <f t="shared" si="38"/>
        <v>0.48</v>
      </c>
      <c r="AA38" s="3">
        <f t="shared" si="34"/>
        <v>0.19999999999999996</v>
      </c>
      <c r="AB38" s="3">
        <f t="shared" si="34"/>
        <v>0</v>
      </c>
      <c r="AD38" s="3">
        <f t="shared" si="39"/>
        <v>1.3199999999999998</v>
      </c>
      <c r="AE38" s="3">
        <f t="shared" si="35"/>
        <v>1.19</v>
      </c>
      <c r="AF38" s="3">
        <f t="shared" si="35"/>
        <v>0.18000000000000005</v>
      </c>
      <c r="AH38" s="3">
        <f t="shared" si="40"/>
        <v>0.89000000000000012</v>
      </c>
      <c r="AI38" s="3">
        <f t="shared" si="36"/>
        <v>0.71</v>
      </c>
      <c r="AJ38" s="3">
        <f t="shared" si="36"/>
        <v>0.30000000000000004</v>
      </c>
    </row>
    <row r="39" spans="1:36" x14ac:dyDescent="0.3">
      <c r="B39">
        <v>184.51</v>
      </c>
      <c r="C39">
        <v>1576.01</v>
      </c>
      <c r="D39">
        <v>0.89</v>
      </c>
      <c r="R39">
        <f t="shared" si="30"/>
        <v>-1.9299999999999997</v>
      </c>
      <c r="S39">
        <f t="shared" si="31"/>
        <v>-1.0699999999999998</v>
      </c>
      <c r="T39">
        <f t="shared" si="32"/>
        <v>-0.96000000000000008</v>
      </c>
      <c r="V39">
        <f t="shared" si="37"/>
        <v>3.4999999999999996</v>
      </c>
      <c r="W39">
        <f t="shared" si="33"/>
        <v>1.37</v>
      </c>
      <c r="X39">
        <f t="shared" si="33"/>
        <v>0.15000000000000002</v>
      </c>
      <c r="Z39" s="3">
        <f t="shared" si="38"/>
        <v>0.61</v>
      </c>
      <c r="AA39" s="3">
        <f t="shared" si="34"/>
        <v>0.32999999999999996</v>
      </c>
      <c r="AB39" s="3">
        <f t="shared" si="34"/>
        <v>0.13</v>
      </c>
      <c r="AD39" s="3">
        <f t="shared" si="39"/>
        <v>1.4499999999999997</v>
      </c>
      <c r="AE39" s="3">
        <f t="shared" si="35"/>
        <v>1.3199999999999998</v>
      </c>
      <c r="AF39" s="3">
        <f t="shared" si="35"/>
        <v>5.0000000000000044E-2</v>
      </c>
      <c r="AH39" s="3">
        <f t="shared" si="40"/>
        <v>1.02</v>
      </c>
      <c r="AI39" s="3">
        <f t="shared" si="36"/>
        <v>0.84</v>
      </c>
      <c r="AJ39" s="3">
        <f t="shared" si="36"/>
        <v>0.43000000000000005</v>
      </c>
    </row>
    <row r="40" spans="1:36" x14ac:dyDescent="0.3">
      <c r="B40">
        <v>190.78</v>
      </c>
      <c r="C40">
        <v>1578.83</v>
      </c>
      <c r="D40">
        <v>0.96</v>
      </c>
      <c r="R40">
        <f t="shared" si="30"/>
        <v>-1.8599999999999999</v>
      </c>
      <c r="S40">
        <f t="shared" si="31"/>
        <v>-1</v>
      </c>
      <c r="T40">
        <f t="shared" si="32"/>
        <v>-0.89000000000000012</v>
      </c>
      <c r="V40">
        <f t="shared" si="37"/>
        <v>3.4299999999999997</v>
      </c>
      <c r="W40">
        <f t="shared" si="33"/>
        <v>1.3000000000000003</v>
      </c>
      <c r="X40">
        <f t="shared" si="33"/>
        <v>8.0000000000000071E-2</v>
      </c>
      <c r="Z40" s="3">
        <f t="shared" si="38"/>
        <v>0.54</v>
      </c>
      <c r="AA40" s="3">
        <f t="shared" si="34"/>
        <v>0.26</v>
      </c>
      <c r="AB40" s="3">
        <f t="shared" si="34"/>
        <v>6.0000000000000053E-2</v>
      </c>
      <c r="AD40" s="3">
        <f t="shared" si="39"/>
        <v>1.38</v>
      </c>
      <c r="AE40" s="3">
        <f t="shared" si="35"/>
        <v>1.25</v>
      </c>
      <c r="AF40" s="3">
        <f t="shared" si="35"/>
        <v>0.12</v>
      </c>
      <c r="AH40" s="3">
        <f t="shared" si="40"/>
        <v>0.95000000000000018</v>
      </c>
      <c r="AI40" s="3">
        <f t="shared" si="36"/>
        <v>0.77</v>
      </c>
      <c r="AJ40" s="3">
        <f t="shared" si="36"/>
        <v>0.3600000000000001</v>
      </c>
    </row>
    <row r="41" spans="1:36" x14ac:dyDescent="0.3">
      <c r="B41">
        <v>195.53</v>
      </c>
      <c r="C41">
        <v>1580.06</v>
      </c>
      <c r="D41">
        <v>0.65</v>
      </c>
      <c r="R41">
        <f>($D41-J$33)</f>
        <v>-2.17</v>
      </c>
      <c r="S41">
        <f t="shared" si="31"/>
        <v>-1.31</v>
      </c>
      <c r="T41">
        <f t="shared" si="32"/>
        <v>-1.2000000000000002</v>
      </c>
      <c r="V41">
        <f t="shared" si="37"/>
        <v>3.7399999999999998</v>
      </c>
      <c r="W41">
        <f t="shared" si="33"/>
        <v>1.6100000000000003</v>
      </c>
      <c r="X41">
        <f t="shared" si="33"/>
        <v>0.39</v>
      </c>
      <c r="Z41" s="3">
        <f t="shared" si="38"/>
        <v>0.85</v>
      </c>
      <c r="AA41" s="3">
        <f t="shared" si="34"/>
        <v>0.56999999999999995</v>
      </c>
      <c r="AB41" s="3">
        <f t="shared" si="34"/>
        <v>0.37</v>
      </c>
      <c r="AD41" s="3">
        <f t="shared" si="39"/>
        <v>1.69</v>
      </c>
      <c r="AE41" s="3">
        <f t="shared" si="35"/>
        <v>1.56</v>
      </c>
      <c r="AF41" s="3">
        <f t="shared" si="35"/>
        <v>0.18999999999999995</v>
      </c>
      <c r="AH41" s="3">
        <f t="shared" si="40"/>
        <v>1.2600000000000002</v>
      </c>
      <c r="AI41" s="3">
        <f t="shared" si="36"/>
        <v>1.08</v>
      </c>
      <c r="AJ41" s="3">
        <f t="shared" si="36"/>
        <v>0.67</v>
      </c>
    </row>
    <row r="42" spans="1:36" x14ac:dyDescent="0.3">
      <c r="B42">
        <v>199.24</v>
      </c>
      <c r="C42">
        <v>1581.9</v>
      </c>
      <c r="D42">
        <v>0.4</v>
      </c>
      <c r="R42">
        <f t="shared" ref="R42:R50" si="41">($D42-J$33)</f>
        <v>-2.42</v>
      </c>
      <c r="S42">
        <f t="shared" ref="S42:S50" si="42">($D42-K$33)</f>
        <v>-1.56</v>
      </c>
      <c r="T42">
        <f t="shared" ref="T42:T50" si="43">($D42-L$33)</f>
        <v>-1.4500000000000002</v>
      </c>
      <c r="V42">
        <f t="shared" si="37"/>
        <v>3.9899999999999998</v>
      </c>
      <c r="W42">
        <f t="shared" si="33"/>
        <v>1.8600000000000003</v>
      </c>
      <c r="X42">
        <f t="shared" si="33"/>
        <v>0.64</v>
      </c>
      <c r="Z42" s="3">
        <f t="shared" si="38"/>
        <v>1.1000000000000001</v>
      </c>
      <c r="AA42" s="3">
        <f t="shared" si="34"/>
        <v>0.82</v>
      </c>
      <c r="AB42" s="3">
        <f t="shared" si="34"/>
        <v>0.62</v>
      </c>
      <c r="AD42" s="3">
        <f t="shared" si="39"/>
        <v>1.94</v>
      </c>
      <c r="AE42" s="3">
        <f t="shared" si="35"/>
        <v>1.81</v>
      </c>
      <c r="AF42" s="3">
        <f t="shared" si="35"/>
        <v>0.43999999999999995</v>
      </c>
      <c r="AH42" s="3">
        <f t="shared" si="40"/>
        <v>1.5100000000000002</v>
      </c>
      <c r="AI42" s="3">
        <f t="shared" si="36"/>
        <v>1.33</v>
      </c>
      <c r="AJ42" s="3">
        <f t="shared" si="36"/>
        <v>0.92</v>
      </c>
    </row>
    <row r="43" spans="1:36" x14ac:dyDescent="0.3">
      <c r="B43">
        <v>203.45</v>
      </c>
      <c r="C43">
        <v>1583.82</v>
      </c>
      <c r="D43">
        <v>0.79</v>
      </c>
      <c r="R43">
        <f t="shared" si="41"/>
        <v>-2.0299999999999998</v>
      </c>
      <c r="S43">
        <f t="shared" si="42"/>
        <v>-1.17</v>
      </c>
      <c r="T43">
        <f t="shared" si="43"/>
        <v>-1.06</v>
      </c>
      <c r="V43">
        <f t="shared" si="37"/>
        <v>3.5999999999999996</v>
      </c>
      <c r="W43">
        <f t="shared" si="33"/>
        <v>1.4700000000000002</v>
      </c>
      <c r="X43">
        <f t="shared" si="33"/>
        <v>0.25</v>
      </c>
      <c r="Z43" s="3">
        <f t="shared" si="38"/>
        <v>0.71</v>
      </c>
      <c r="AA43" s="3">
        <f t="shared" si="34"/>
        <v>0.42999999999999994</v>
      </c>
      <c r="AB43" s="3">
        <f t="shared" si="34"/>
        <v>0.22999999999999998</v>
      </c>
      <c r="AD43" s="3">
        <f t="shared" si="39"/>
        <v>1.5499999999999998</v>
      </c>
      <c r="AE43" s="3">
        <f t="shared" si="35"/>
        <v>1.42</v>
      </c>
      <c r="AF43" s="3">
        <f t="shared" si="35"/>
        <v>4.9999999999999933E-2</v>
      </c>
      <c r="AH43" s="3">
        <f t="shared" si="40"/>
        <v>1.1200000000000001</v>
      </c>
      <c r="AI43" s="3">
        <f t="shared" si="36"/>
        <v>0.94</v>
      </c>
      <c r="AJ43" s="3">
        <f t="shared" si="36"/>
        <v>0.53</v>
      </c>
    </row>
    <row r="44" spans="1:36" x14ac:dyDescent="0.3">
      <c r="B44">
        <v>219.23</v>
      </c>
      <c r="C44">
        <v>1589.71</v>
      </c>
      <c r="D44">
        <v>1.05</v>
      </c>
      <c r="R44">
        <f t="shared" si="41"/>
        <v>-1.7699999999999998</v>
      </c>
      <c r="S44">
        <f t="shared" si="42"/>
        <v>-0.90999999999999992</v>
      </c>
      <c r="T44">
        <f t="shared" si="43"/>
        <v>-0.8</v>
      </c>
      <c r="V44">
        <f t="shared" si="37"/>
        <v>3.34</v>
      </c>
      <c r="W44">
        <f t="shared" si="33"/>
        <v>1.2100000000000002</v>
      </c>
      <c r="X44">
        <f t="shared" si="33"/>
        <v>1.0000000000000009E-2</v>
      </c>
      <c r="Z44" s="3">
        <f t="shared" si="38"/>
        <v>0.44999999999999996</v>
      </c>
      <c r="AA44" s="3">
        <f t="shared" si="34"/>
        <v>0.16999999999999993</v>
      </c>
      <c r="AB44" s="3">
        <f t="shared" si="34"/>
        <v>3.0000000000000027E-2</v>
      </c>
      <c r="AD44" s="3">
        <f t="shared" si="39"/>
        <v>1.2899999999999998</v>
      </c>
      <c r="AE44" s="3">
        <f t="shared" si="35"/>
        <v>1.1599999999999999</v>
      </c>
      <c r="AF44" s="3">
        <f t="shared" si="35"/>
        <v>0.21000000000000008</v>
      </c>
      <c r="AH44" s="3">
        <f t="shared" si="40"/>
        <v>0.8600000000000001</v>
      </c>
      <c r="AI44" s="3">
        <f t="shared" si="36"/>
        <v>0.67999999999999994</v>
      </c>
      <c r="AJ44" s="3">
        <f t="shared" si="36"/>
        <v>0.27</v>
      </c>
    </row>
    <row r="45" spans="1:36" x14ac:dyDescent="0.3">
      <c r="B45">
        <v>236.88</v>
      </c>
      <c r="C45">
        <v>1594.74</v>
      </c>
      <c r="D45">
        <v>0.7</v>
      </c>
      <c r="R45">
        <f t="shared" si="41"/>
        <v>-2.12</v>
      </c>
      <c r="S45">
        <f t="shared" si="42"/>
        <v>-1.26</v>
      </c>
      <c r="T45">
        <f t="shared" si="43"/>
        <v>-1.1500000000000001</v>
      </c>
      <c r="V45">
        <f t="shared" si="37"/>
        <v>3.6899999999999995</v>
      </c>
      <c r="W45">
        <f t="shared" si="33"/>
        <v>1.5600000000000003</v>
      </c>
      <c r="X45">
        <f t="shared" si="33"/>
        <v>0.34000000000000008</v>
      </c>
      <c r="Z45" s="3">
        <f t="shared" si="38"/>
        <v>0.8</v>
      </c>
      <c r="AA45" s="3">
        <f t="shared" si="34"/>
        <v>0.52</v>
      </c>
      <c r="AB45" s="3">
        <f t="shared" si="34"/>
        <v>0.32000000000000006</v>
      </c>
      <c r="AD45" s="3">
        <f t="shared" si="39"/>
        <v>1.64</v>
      </c>
      <c r="AE45" s="3">
        <f t="shared" si="35"/>
        <v>1.51</v>
      </c>
      <c r="AF45" s="3">
        <f t="shared" si="35"/>
        <v>0.14000000000000001</v>
      </c>
      <c r="AH45" s="3">
        <f t="shared" si="40"/>
        <v>1.2100000000000002</v>
      </c>
      <c r="AI45" s="3">
        <f t="shared" si="36"/>
        <v>1.03</v>
      </c>
      <c r="AJ45" s="3">
        <f t="shared" si="36"/>
        <v>0.62000000000000011</v>
      </c>
    </row>
    <row r="46" spans="1:36" x14ac:dyDescent="0.3">
      <c r="B46">
        <v>245.58</v>
      </c>
      <c r="C46">
        <v>1597.95</v>
      </c>
      <c r="D46">
        <v>1.05</v>
      </c>
      <c r="R46">
        <f t="shared" si="41"/>
        <v>-1.7699999999999998</v>
      </c>
      <c r="S46">
        <f t="shared" si="42"/>
        <v>-0.90999999999999992</v>
      </c>
      <c r="T46">
        <f t="shared" si="43"/>
        <v>-0.8</v>
      </c>
      <c r="V46">
        <f t="shared" si="37"/>
        <v>3.34</v>
      </c>
      <c r="W46">
        <f t="shared" si="33"/>
        <v>1.2100000000000002</v>
      </c>
      <c r="X46">
        <f t="shared" si="33"/>
        <v>1.0000000000000009E-2</v>
      </c>
      <c r="Z46" s="3">
        <f t="shared" si="38"/>
        <v>0.44999999999999996</v>
      </c>
      <c r="AA46" s="3">
        <f t="shared" si="34"/>
        <v>0.16999999999999993</v>
      </c>
      <c r="AB46" s="3">
        <f t="shared" si="34"/>
        <v>3.0000000000000027E-2</v>
      </c>
      <c r="AD46" s="3">
        <f t="shared" si="39"/>
        <v>1.2899999999999998</v>
      </c>
      <c r="AE46" s="3">
        <f t="shared" si="35"/>
        <v>1.1599999999999999</v>
      </c>
      <c r="AF46" s="3">
        <f t="shared" si="35"/>
        <v>0.21000000000000008</v>
      </c>
      <c r="AH46" s="3">
        <f t="shared" si="40"/>
        <v>0.8600000000000001</v>
      </c>
      <c r="AI46" s="3">
        <f t="shared" si="36"/>
        <v>0.67999999999999994</v>
      </c>
      <c r="AJ46" s="3">
        <f t="shared" si="36"/>
        <v>0.27</v>
      </c>
    </row>
    <row r="47" spans="1:36" x14ac:dyDescent="0.3">
      <c r="B47">
        <v>255.54</v>
      </c>
      <c r="C47">
        <v>1601.64</v>
      </c>
      <c r="D47">
        <v>0.35</v>
      </c>
      <c r="R47">
        <f t="shared" si="41"/>
        <v>-2.4699999999999998</v>
      </c>
      <c r="S47">
        <f t="shared" si="42"/>
        <v>-1.6099999999999999</v>
      </c>
      <c r="T47">
        <f t="shared" si="43"/>
        <v>-1.5</v>
      </c>
      <c r="V47">
        <f t="shared" si="37"/>
        <v>4.04</v>
      </c>
      <c r="W47">
        <f t="shared" si="33"/>
        <v>1.9100000000000001</v>
      </c>
      <c r="X47">
        <f t="shared" si="33"/>
        <v>0.69000000000000006</v>
      </c>
      <c r="Z47" s="3">
        <f t="shared" si="38"/>
        <v>1.1499999999999999</v>
      </c>
      <c r="AA47" s="3">
        <f t="shared" si="34"/>
        <v>0.87</v>
      </c>
      <c r="AB47" s="3">
        <f t="shared" si="34"/>
        <v>0.67</v>
      </c>
      <c r="AD47" s="3">
        <f t="shared" si="39"/>
        <v>1.9899999999999998</v>
      </c>
      <c r="AE47" s="3">
        <f t="shared" si="35"/>
        <v>1.8599999999999999</v>
      </c>
      <c r="AF47" s="3">
        <f t="shared" si="35"/>
        <v>0.49</v>
      </c>
      <c r="AH47" s="3">
        <f t="shared" si="40"/>
        <v>1.56</v>
      </c>
      <c r="AI47" s="3">
        <f t="shared" si="36"/>
        <v>1.38</v>
      </c>
      <c r="AJ47" s="3">
        <f t="shared" si="36"/>
        <v>0.97000000000000008</v>
      </c>
    </row>
    <row r="48" spans="1:36" x14ac:dyDescent="0.3">
      <c r="B48">
        <v>283.61</v>
      </c>
      <c r="C48">
        <v>1609.17</v>
      </c>
      <c r="D48">
        <v>1.2</v>
      </c>
      <c r="R48">
        <f t="shared" si="41"/>
        <v>-1.6199999999999999</v>
      </c>
      <c r="S48">
        <f t="shared" si="42"/>
        <v>-0.76</v>
      </c>
      <c r="T48">
        <f t="shared" si="43"/>
        <v>-0.65000000000000013</v>
      </c>
      <c r="V48">
        <f t="shared" si="37"/>
        <v>3.1899999999999995</v>
      </c>
      <c r="W48">
        <f t="shared" si="33"/>
        <v>1.0600000000000003</v>
      </c>
      <c r="X48">
        <f t="shared" si="33"/>
        <v>0.15999999999999992</v>
      </c>
      <c r="Z48" s="3">
        <f t="shared" si="38"/>
        <v>0.30000000000000004</v>
      </c>
      <c r="AA48" s="3">
        <f t="shared" si="34"/>
        <v>2.0000000000000018E-2</v>
      </c>
      <c r="AB48" s="3">
        <f t="shared" si="34"/>
        <v>0.17999999999999994</v>
      </c>
      <c r="AD48" s="3">
        <f t="shared" si="39"/>
        <v>1.1399999999999999</v>
      </c>
      <c r="AE48" s="3">
        <f t="shared" si="35"/>
        <v>1.01</v>
      </c>
      <c r="AF48" s="3">
        <f t="shared" si="35"/>
        <v>0.36</v>
      </c>
      <c r="AH48" s="3">
        <f t="shared" si="40"/>
        <v>0.71000000000000019</v>
      </c>
      <c r="AI48" s="3">
        <f t="shared" si="36"/>
        <v>0.53</v>
      </c>
      <c r="AJ48" s="3">
        <f t="shared" si="36"/>
        <v>0.12000000000000011</v>
      </c>
    </row>
    <row r="49" spans="1:40" x14ac:dyDescent="0.3">
      <c r="B49">
        <v>297.02</v>
      </c>
      <c r="C49">
        <v>1612.65</v>
      </c>
      <c r="D49">
        <v>1.28</v>
      </c>
      <c r="R49">
        <f t="shared" si="41"/>
        <v>-1.5399999999999998</v>
      </c>
      <c r="S49">
        <f t="shared" si="42"/>
        <v>-0.67999999999999994</v>
      </c>
      <c r="T49">
        <f t="shared" si="43"/>
        <v>-0.57000000000000006</v>
      </c>
      <c r="V49">
        <f t="shared" si="37"/>
        <v>3.1099999999999994</v>
      </c>
      <c r="W49">
        <f t="shared" si="37"/>
        <v>0.9800000000000002</v>
      </c>
      <c r="X49">
        <f t="shared" si="37"/>
        <v>0.24</v>
      </c>
      <c r="Z49" s="3">
        <f t="shared" si="38"/>
        <v>0.21999999999999997</v>
      </c>
      <c r="AA49" s="3">
        <f t="shared" si="38"/>
        <v>6.0000000000000053E-2</v>
      </c>
      <c r="AB49" s="3">
        <f t="shared" si="38"/>
        <v>0.26</v>
      </c>
      <c r="AD49" s="3">
        <f t="shared" si="39"/>
        <v>1.0599999999999998</v>
      </c>
      <c r="AE49" s="3">
        <f t="shared" si="39"/>
        <v>0.92999999999999994</v>
      </c>
      <c r="AF49" s="3">
        <f t="shared" si="39"/>
        <v>0.44000000000000006</v>
      </c>
      <c r="AH49" s="3">
        <f t="shared" si="40"/>
        <v>0.63000000000000012</v>
      </c>
      <c r="AI49" s="3">
        <f t="shared" si="40"/>
        <v>0.44999999999999996</v>
      </c>
      <c r="AJ49" s="3">
        <f t="shared" si="40"/>
        <v>4.0000000000000036E-2</v>
      </c>
    </row>
    <row r="50" spans="1:40" x14ac:dyDescent="0.3">
      <c r="B50">
        <v>304.26</v>
      </c>
      <c r="C50">
        <v>1614.15</v>
      </c>
      <c r="D50">
        <v>0.99</v>
      </c>
      <c r="R50">
        <f t="shared" si="41"/>
        <v>-1.8299999999999998</v>
      </c>
      <c r="S50">
        <f t="shared" si="42"/>
        <v>-0.97</v>
      </c>
      <c r="T50">
        <f t="shared" si="43"/>
        <v>-0.8600000000000001</v>
      </c>
      <c r="V50">
        <f t="shared" si="37"/>
        <v>3.3999999999999995</v>
      </c>
      <c r="W50">
        <f t="shared" si="37"/>
        <v>1.2700000000000002</v>
      </c>
      <c r="X50">
        <f t="shared" si="37"/>
        <v>5.0000000000000044E-2</v>
      </c>
      <c r="Z50" s="3">
        <f t="shared" si="38"/>
        <v>0.51</v>
      </c>
      <c r="AA50" s="3">
        <f t="shared" si="38"/>
        <v>0.22999999999999998</v>
      </c>
      <c r="AB50" s="3">
        <f t="shared" si="38"/>
        <v>3.0000000000000027E-2</v>
      </c>
      <c r="AD50" s="3">
        <f t="shared" si="39"/>
        <v>1.3499999999999999</v>
      </c>
      <c r="AE50" s="3">
        <f t="shared" si="39"/>
        <v>1.22</v>
      </c>
      <c r="AF50" s="3">
        <f t="shared" si="39"/>
        <v>0.15000000000000002</v>
      </c>
      <c r="AH50" s="3">
        <f t="shared" si="40"/>
        <v>0.92000000000000015</v>
      </c>
      <c r="AI50" s="3">
        <f t="shared" si="40"/>
        <v>0.74</v>
      </c>
      <c r="AJ50" s="3">
        <f t="shared" si="40"/>
        <v>0.33000000000000007</v>
      </c>
    </row>
    <row r="51" spans="1:40" s="4" customFormat="1" x14ac:dyDescent="0.3">
      <c r="A51" s="4" t="s">
        <v>99</v>
      </c>
      <c r="B51" s="4">
        <v>5.28</v>
      </c>
      <c r="C51" s="4">
        <v>1624.11</v>
      </c>
      <c r="D51" s="4">
        <v>6.47</v>
      </c>
      <c r="I51" s="4" t="s">
        <v>16</v>
      </c>
      <c r="J51" s="4">
        <v>0.51</v>
      </c>
      <c r="K51" s="4">
        <v>0.41000000000000003</v>
      </c>
      <c r="L51" s="4">
        <v>0.1</v>
      </c>
      <c r="M51" s="4">
        <v>2.0910000000000001E-4</v>
      </c>
      <c r="N51" s="7" t="s">
        <v>115</v>
      </c>
      <c r="R51" s="4">
        <f>($D51-J$51)</f>
        <v>5.96</v>
      </c>
      <c r="S51" s="4">
        <f t="shared" ref="S51:T51" si="44">($D51-K$51)</f>
        <v>6.06</v>
      </c>
      <c r="T51" s="4">
        <f t="shared" si="44"/>
        <v>6.37</v>
      </c>
      <c r="V51">
        <f>($D51-J$52)</f>
        <v>5.43</v>
      </c>
      <c r="W51">
        <f t="shared" ref="W51:X62" si="45">($D51-K$52)</f>
        <v>5.9399999999999995</v>
      </c>
      <c r="X51">
        <f t="shared" si="45"/>
        <v>6.04</v>
      </c>
      <c r="Z51" s="6">
        <f>ABS($D51-J$53)</f>
        <v>5.7299999999999995</v>
      </c>
      <c r="AA51" s="6">
        <f t="shared" ref="AA51:AB62" si="46">ABS($D51-K$53)</f>
        <v>5.96</v>
      </c>
      <c r="AB51" s="6">
        <f t="shared" si="46"/>
        <v>6.27</v>
      </c>
      <c r="AD51" s="5">
        <f>ABS($D51-J$54)</f>
        <v>5.92</v>
      </c>
      <c r="AE51" s="5">
        <f t="shared" ref="AE51:AF62" si="47">ABS($D51-K$54)</f>
        <v>6.04</v>
      </c>
      <c r="AF51" s="5">
        <f t="shared" si="47"/>
        <v>6.17</v>
      </c>
      <c r="AH51" s="5">
        <f>ABS($D51-J$55)</f>
        <v>5.96</v>
      </c>
      <c r="AI51" s="5">
        <f t="shared" ref="AI51:AJ62" si="48">ABS($D51-K$55)</f>
        <v>6.17</v>
      </c>
      <c r="AJ51" s="5">
        <f t="shared" si="48"/>
        <v>6.1899999999999995</v>
      </c>
      <c r="AK51" s="5"/>
      <c r="AL51" s="5">
        <f>ABS($D51-J$56)</f>
        <v>4.16</v>
      </c>
      <c r="AM51" s="5">
        <f t="shared" ref="AM51:AN62" si="49">ABS($D51-K$56)</f>
        <v>5.71</v>
      </c>
      <c r="AN51" s="5">
        <f t="shared" si="49"/>
        <v>6.09</v>
      </c>
    </row>
    <row r="52" spans="1:40" x14ac:dyDescent="0.3">
      <c r="B52">
        <v>10.52</v>
      </c>
      <c r="C52">
        <v>1627.78</v>
      </c>
      <c r="D52">
        <v>2.38</v>
      </c>
      <c r="F52" t="s">
        <v>53</v>
      </c>
      <c r="G52">
        <f>AVERAGE(D51:D62)</f>
        <v>1.3691666666666666</v>
      </c>
      <c r="I52" t="s">
        <v>17</v>
      </c>
      <c r="J52">
        <v>1.04</v>
      </c>
      <c r="K52">
        <v>0.53</v>
      </c>
      <c r="L52">
        <v>0.43</v>
      </c>
      <c r="M52">
        <v>2.3701600000000005E-3</v>
      </c>
      <c r="N52" s="2" t="s">
        <v>115</v>
      </c>
      <c r="R52" s="4">
        <f t="shared" ref="R52:R62" si="50">($D52-J$51)</f>
        <v>1.8699999999999999</v>
      </c>
      <c r="S52" s="4">
        <f t="shared" ref="S52:S62" si="51">($D52-K$51)</f>
        <v>1.9699999999999998</v>
      </c>
      <c r="T52" s="4">
        <f t="shared" ref="T52:T62" si="52">($D52-L$51)</f>
        <v>2.2799999999999998</v>
      </c>
      <c r="V52">
        <f>($D52-J$52)</f>
        <v>1.3399999999999999</v>
      </c>
      <c r="W52">
        <f t="shared" si="45"/>
        <v>1.8499999999999999</v>
      </c>
      <c r="X52">
        <f t="shared" si="45"/>
        <v>1.95</v>
      </c>
      <c r="Z52" s="3">
        <f t="shared" ref="Z52:Z62" si="53">ABS($D52-J$53)</f>
        <v>1.64</v>
      </c>
      <c r="AA52" s="3">
        <f t="shared" si="46"/>
        <v>1.8699999999999999</v>
      </c>
      <c r="AB52" s="3">
        <f t="shared" si="46"/>
        <v>2.1799999999999997</v>
      </c>
      <c r="AD52" s="1">
        <f t="shared" ref="AD52:AD62" si="54">ABS($D52-J$54)</f>
        <v>1.8299999999999998</v>
      </c>
      <c r="AE52" s="1">
        <f t="shared" si="47"/>
        <v>1.95</v>
      </c>
      <c r="AF52" s="1">
        <f t="shared" si="47"/>
        <v>2.08</v>
      </c>
      <c r="AH52" s="1">
        <f t="shared" ref="AH52:AH62" si="55">ABS($D52-J$55)</f>
        <v>1.8699999999999999</v>
      </c>
      <c r="AI52" s="1">
        <f t="shared" si="48"/>
        <v>2.08</v>
      </c>
      <c r="AJ52" s="1">
        <f t="shared" si="48"/>
        <v>2.0999999999999996</v>
      </c>
      <c r="AK52" s="1"/>
      <c r="AL52" s="1">
        <f t="shared" ref="AL52:AL62" si="56">ABS($D52-J$56)</f>
        <v>6.999999999999984E-2</v>
      </c>
      <c r="AM52" s="1">
        <f t="shared" si="49"/>
        <v>1.6199999999999999</v>
      </c>
      <c r="AN52" s="1">
        <f t="shared" si="49"/>
        <v>2</v>
      </c>
    </row>
    <row r="53" spans="1:40" x14ac:dyDescent="0.3">
      <c r="B53">
        <v>14.6</v>
      </c>
      <c r="C53">
        <v>1630.08</v>
      </c>
      <c r="D53">
        <v>0.66</v>
      </c>
      <c r="F53" t="s">
        <v>55</v>
      </c>
      <c r="G53">
        <f>MAX(D51:D62)</f>
        <v>6.47</v>
      </c>
      <c r="I53" t="s">
        <v>18</v>
      </c>
      <c r="J53">
        <v>0.74</v>
      </c>
      <c r="K53">
        <v>0.51</v>
      </c>
      <c r="L53">
        <v>0.2</v>
      </c>
      <c r="M53">
        <v>7.5480000000000002E-4</v>
      </c>
      <c r="N53" s="2" t="s">
        <v>115</v>
      </c>
      <c r="R53" s="4">
        <f t="shared" si="50"/>
        <v>0.15000000000000002</v>
      </c>
      <c r="S53" s="4">
        <f t="shared" si="51"/>
        <v>0.25</v>
      </c>
      <c r="T53" s="4">
        <f t="shared" si="52"/>
        <v>0.56000000000000005</v>
      </c>
      <c r="V53">
        <f t="shared" ref="V53:V62" si="57">($D53-J$52)</f>
        <v>-0.38</v>
      </c>
      <c r="W53">
        <f t="shared" si="45"/>
        <v>0.13</v>
      </c>
      <c r="X53">
        <f t="shared" si="45"/>
        <v>0.23000000000000004</v>
      </c>
      <c r="Z53" s="3">
        <f t="shared" si="53"/>
        <v>7.999999999999996E-2</v>
      </c>
      <c r="AA53" s="3">
        <f t="shared" si="46"/>
        <v>0.15000000000000002</v>
      </c>
      <c r="AB53" s="3">
        <f t="shared" si="46"/>
        <v>0.46</v>
      </c>
      <c r="AD53" s="1">
        <f t="shared" si="54"/>
        <v>0.10999999999999999</v>
      </c>
      <c r="AE53" s="1">
        <f t="shared" si="47"/>
        <v>0.23000000000000004</v>
      </c>
      <c r="AF53" s="1">
        <f t="shared" si="47"/>
        <v>0.36000000000000004</v>
      </c>
      <c r="AH53" s="1">
        <f t="shared" si="55"/>
        <v>0.15000000000000002</v>
      </c>
      <c r="AI53" s="1">
        <f t="shared" si="48"/>
        <v>0.36000000000000004</v>
      </c>
      <c r="AJ53" s="1">
        <f t="shared" si="48"/>
        <v>0.38</v>
      </c>
      <c r="AK53" s="1"/>
      <c r="AL53" s="1">
        <f t="shared" si="56"/>
        <v>1.65</v>
      </c>
      <c r="AM53" s="1">
        <f t="shared" si="49"/>
        <v>9.9999999999999978E-2</v>
      </c>
      <c r="AN53" s="1">
        <f t="shared" si="49"/>
        <v>0.28000000000000003</v>
      </c>
    </row>
    <row r="54" spans="1:40" x14ac:dyDescent="0.3">
      <c r="B54">
        <v>17.64</v>
      </c>
      <c r="C54">
        <v>1631.56</v>
      </c>
      <c r="D54">
        <v>0.56000000000000005</v>
      </c>
      <c r="F54" t="s">
        <v>120</v>
      </c>
      <c r="G54">
        <f>MEDIAN(D51:D62)</f>
        <v>0.71</v>
      </c>
      <c r="I54" s="1" t="s">
        <v>19</v>
      </c>
      <c r="J54" s="1">
        <v>0.55000000000000004</v>
      </c>
      <c r="K54" s="1">
        <v>0.43</v>
      </c>
      <c r="L54" s="1">
        <v>0.3</v>
      </c>
      <c r="M54" s="1">
        <v>7.0950000000000017E-4</v>
      </c>
      <c r="N54" s="1" t="s">
        <v>115</v>
      </c>
      <c r="R54" s="4">
        <f t="shared" si="50"/>
        <v>5.0000000000000044E-2</v>
      </c>
      <c r="S54" s="4">
        <f t="shared" si="51"/>
        <v>0.15000000000000002</v>
      </c>
      <c r="T54" s="4">
        <f t="shared" si="52"/>
        <v>0.46000000000000008</v>
      </c>
      <c r="V54">
        <f t="shared" si="57"/>
        <v>-0.48</v>
      </c>
      <c r="W54">
        <f t="shared" si="45"/>
        <v>3.0000000000000027E-2</v>
      </c>
      <c r="X54">
        <f t="shared" si="45"/>
        <v>0.13000000000000006</v>
      </c>
      <c r="Z54" s="3">
        <f t="shared" si="53"/>
        <v>0.17999999999999994</v>
      </c>
      <c r="AA54" s="3">
        <f t="shared" si="46"/>
        <v>5.0000000000000044E-2</v>
      </c>
      <c r="AB54" s="3">
        <f t="shared" si="46"/>
        <v>0.36000000000000004</v>
      </c>
      <c r="AD54" s="1">
        <f t="shared" si="54"/>
        <v>1.0000000000000009E-2</v>
      </c>
      <c r="AE54" s="1">
        <f t="shared" si="47"/>
        <v>0.13000000000000006</v>
      </c>
      <c r="AF54" s="1">
        <f t="shared" si="47"/>
        <v>0.26000000000000006</v>
      </c>
      <c r="AH54" s="1">
        <f t="shared" si="55"/>
        <v>5.0000000000000044E-2</v>
      </c>
      <c r="AI54" s="1">
        <f t="shared" si="48"/>
        <v>0.26000000000000006</v>
      </c>
      <c r="AJ54" s="1">
        <f t="shared" si="48"/>
        <v>0.28000000000000003</v>
      </c>
      <c r="AK54" s="1"/>
      <c r="AL54" s="1">
        <f t="shared" si="56"/>
        <v>1.75</v>
      </c>
      <c r="AM54" s="1">
        <f t="shared" si="49"/>
        <v>0.19999999999999996</v>
      </c>
      <c r="AN54" s="1">
        <f t="shared" si="49"/>
        <v>0.18000000000000005</v>
      </c>
    </row>
    <row r="55" spans="1:40" x14ac:dyDescent="0.3">
      <c r="B55">
        <v>22.86</v>
      </c>
      <c r="C55">
        <v>1634.31</v>
      </c>
      <c r="D55">
        <v>0.76</v>
      </c>
      <c r="I55" t="s">
        <v>20</v>
      </c>
      <c r="J55">
        <v>0.51</v>
      </c>
      <c r="K55">
        <v>0.3</v>
      </c>
      <c r="L55">
        <v>0.28000000000000003</v>
      </c>
      <c r="M55">
        <v>4.2839999999999995E-4</v>
      </c>
      <c r="N55" t="s">
        <v>116</v>
      </c>
      <c r="R55" s="4">
        <f t="shared" si="50"/>
        <v>0.25</v>
      </c>
      <c r="S55" s="4">
        <f t="shared" si="51"/>
        <v>0.35</v>
      </c>
      <c r="T55" s="4">
        <f t="shared" si="52"/>
        <v>0.66</v>
      </c>
      <c r="V55">
        <f t="shared" si="57"/>
        <v>-0.28000000000000003</v>
      </c>
      <c r="W55">
        <f t="shared" si="45"/>
        <v>0.22999999999999998</v>
      </c>
      <c r="X55">
        <f t="shared" si="45"/>
        <v>0.33</v>
      </c>
      <c r="Z55" s="3">
        <f t="shared" si="53"/>
        <v>2.0000000000000018E-2</v>
      </c>
      <c r="AA55" s="3">
        <f t="shared" si="46"/>
        <v>0.25</v>
      </c>
      <c r="AB55" s="3">
        <f t="shared" si="46"/>
        <v>0.56000000000000005</v>
      </c>
      <c r="AD55" s="1">
        <f t="shared" si="54"/>
        <v>0.20999999999999996</v>
      </c>
      <c r="AE55" s="1">
        <f t="shared" si="47"/>
        <v>0.33</v>
      </c>
      <c r="AF55" s="1">
        <f t="shared" si="47"/>
        <v>0.46</v>
      </c>
      <c r="AH55" s="1">
        <f t="shared" si="55"/>
        <v>0.25</v>
      </c>
      <c r="AI55" s="1">
        <f t="shared" si="48"/>
        <v>0.46</v>
      </c>
      <c r="AJ55" s="1">
        <f t="shared" si="48"/>
        <v>0.48</v>
      </c>
      <c r="AK55" s="1"/>
      <c r="AL55" s="1">
        <f t="shared" si="56"/>
        <v>1.55</v>
      </c>
      <c r="AM55" s="1">
        <f t="shared" si="49"/>
        <v>0</v>
      </c>
      <c r="AN55" s="1">
        <f t="shared" si="49"/>
        <v>0.38</v>
      </c>
    </row>
    <row r="56" spans="1:40" x14ac:dyDescent="0.3">
      <c r="B56">
        <v>33.24</v>
      </c>
      <c r="C56">
        <v>1638.89</v>
      </c>
      <c r="D56">
        <v>1.48</v>
      </c>
      <c r="I56" t="s">
        <v>21</v>
      </c>
      <c r="J56">
        <v>2.31</v>
      </c>
      <c r="K56">
        <v>0.76</v>
      </c>
      <c r="L56">
        <v>0.38</v>
      </c>
      <c r="M56">
        <v>6.6712800000000008E-3</v>
      </c>
      <c r="N56" t="s">
        <v>116</v>
      </c>
      <c r="R56" s="4">
        <f t="shared" si="50"/>
        <v>0.97</v>
      </c>
      <c r="S56" s="4">
        <f t="shared" si="51"/>
        <v>1.0699999999999998</v>
      </c>
      <c r="T56" s="4">
        <f t="shared" si="52"/>
        <v>1.38</v>
      </c>
      <c r="V56">
        <f t="shared" si="57"/>
        <v>0.43999999999999995</v>
      </c>
      <c r="W56">
        <f t="shared" si="45"/>
        <v>0.95</v>
      </c>
      <c r="X56">
        <f t="shared" si="45"/>
        <v>1.05</v>
      </c>
      <c r="Z56" s="3">
        <f t="shared" si="53"/>
        <v>0.74</v>
      </c>
      <c r="AA56" s="3">
        <f t="shared" si="46"/>
        <v>0.97</v>
      </c>
      <c r="AB56" s="3">
        <f t="shared" si="46"/>
        <v>1.28</v>
      </c>
      <c r="AD56" s="1">
        <f t="shared" si="54"/>
        <v>0.92999999999999994</v>
      </c>
      <c r="AE56" s="1">
        <f t="shared" si="47"/>
        <v>1.05</v>
      </c>
      <c r="AF56" s="1">
        <f t="shared" si="47"/>
        <v>1.18</v>
      </c>
      <c r="AH56" s="1">
        <f t="shared" si="55"/>
        <v>0.97</v>
      </c>
      <c r="AI56" s="1">
        <f t="shared" si="48"/>
        <v>1.18</v>
      </c>
      <c r="AJ56" s="1">
        <f t="shared" si="48"/>
        <v>1.2</v>
      </c>
      <c r="AK56" s="1"/>
      <c r="AL56" s="1">
        <f t="shared" si="56"/>
        <v>0.83000000000000007</v>
      </c>
      <c r="AM56" s="1">
        <f t="shared" si="49"/>
        <v>0.72</v>
      </c>
      <c r="AN56" s="1">
        <f t="shared" si="49"/>
        <v>1.1000000000000001</v>
      </c>
    </row>
    <row r="57" spans="1:40" x14ac:dyDescent="0.3">
      <c r="B57">
        <v>40.26</v>
      </c>
      <c r="C57">
        <v>1642.49</v>
      </c>
      <c r="D57">
        <v>1.04</v>
      </c>
      <c r="R57" s="4">
        <f t="shared" si="50"/>
        <v>0.53</v>
      </c>
      <c r="S57" s="4">
        <f t="shared" si="51"/>
        <v>0.63</v>
      </c>
      <c r="T57" s="4">
        <f t="shared" si="52"/>
        <v>0.94000000000000006</v>
      </c>
      <c r="V57">
        <f t="shared" si="57"/>
        <v>0</v>
      </c>
      <c r="W57">
        <f t="shared" si="45"/>
        <v>0.51</v>
      </c>
      <c r="X57">
        <f t="shared" si="45"/>
        <v>0.6100000000000001</v>
      </c>
      <c r="Z57" s="3">
        <f t="shared" si="53"/>
        <v>0.30000000000000004</v>
      </c>
      <c r="AA57" s="3">
        <f t="shared" si="46"/>
        <v>0.53</v>
      </c>
      <c r="AB57" s="3">
        <f t="shared" si="46"/>
        <v>0.84000000000000008</v>
      </c>
      <c r="AD57" s="1">
        <f t="shared" si="54"/>
        <v>0.49</v>
      </c>
      <c r="AE57" s="1">
        <f t="shared" si="47"/>
        <v>0.6100000000000001</v>
      </c>
      <c r="AF57" s="1">
        <f t="shared" si="47"/>
        <v>0.74</v>
      </c>
      <c r="AH57" s="1">
        <f t="shared" si="55"/>
        <v>0.53</v>
      </c>
      <c r="AI57" s="1">
        <f t="shared" si="48"/>
        <v>0.74</v>
      </c>
      <c r="AJ57" s="1">
        <f t="shared" si="48"/>
        <v>0.76</v>
      </c>
      <c r="AK57" s="1"/>
      <c r="AL57" s="1">
        <f t="shared" si="56"/>
        <v>1.27</v>
      </c>
      <c r="AM57" s="1">
        <f t="shared" si="49"/>
        <v>0.28000000000000003</v>
      </c>
      <c r="AN57" s="1">
        <f t="shared" si="49"/>
        <v>0.66</v>
      </c>
    </row>
    <row r="58" spans="1:40" x14ac:dyDescent="0.3">
      <c r="B58">
        <v>44.93</v>
      </c>
      <c r="C58">
        <v>1644.69</v>
      </c>
      <c r="D58">
        <v>0.61</v>
      </c>
      <c r="R58" s="4">
        <f t="shared" si="50"/>
        <v>9.9999999999999978E-2</v>
      </c>
      <c r="S58" s="4">
        <f t="shared" si="51"/>
        <v>0.19999999999999996</v>
      </c>
      <c r="T58" s="4">
        <f t="shared" si="52"/>
        <v>0.51</v>
      </c>
      <c r="V58">
        <f t="shared" si="57"/>
        <v>-0.43000000000000005</v>
      </c>
      <c r="W58">
        <f t="shared" si="45"/>
        <v>7.999999999999996E-2</v>
      </c>
      <c r="X58">
        <f t="shared" si="45"/>
        <v>0.18</v>
      </c>
      <c r="Z58" s="3">
        <f t="shared" si="53"/>
        <v>0.13</v>
      </c>
      <c r="AA58" s="3">
        <f t="shared" si="46"/>
        <v>9.9999999999999978E-2</v>
      </c>
      <c r="AB58" s="3">
        <f t="shared" si="46"/>
        <v>0.41</v>
      </c>
      <c r="AD58" s="1">
        <f t="shared" si="54"/>
        <v>5.9999999999999942E-2</v>
      </c>
      <c r="AE58" s="1">
        <f t="shared" si="47"/>
        <v>0.18</v>
      </c>
      <c r="AF58" s="1">
        <f t="shared" si="47"/>
        <v>0.31</v>
      </c>
      <c r="AH58" s="1">
        <f t="shared" si="55"/>
        <v>9.9999999999999978E-2</v>
      </c>
      <c r="AI58" s="1">
        <f t="shared" si="48"/>
        <v>0.31</v>
      </c>
      <c r="AJ58" s="1">
        <f t="shared" si="48"/>
        <v>0.32999999999999996</v>
      </c>
      <c r="AK58" s="1"/>
      <c r="AL58" s="1">
        <f t="shared" si="56"/>
        <v>1.7000000000000002</v>
      </c>
      <c r="AM58" s="1">
        <f t="shared" si="49"/>
        <v>0.15000000000000002</v>
      </c>
      <c r="AN58" s="1">
        <f t="shared" si="49"/>
        <v>0.22999999999999998</v>
      </c>
    </row>
    <row r="59" spans="1:40" x14ac:dyDescent="0.3">
      <c r="B59">
        <v>51.76</v>
      </c>
      <c r="C59">
        <v>1647.92</v>
      </c>
      <c r="D59">
        <v>0.48</v>
      </c>
      <c r="R59" s="4">
        <f t="shared" si="50"/>
        <v>-3.0000000000000027E-2</v>
      </c>
      <c r="S59" s="4">
        <f t="shared" si="51"/>
        <v>6.9999999999999951E-2</v>
      </c>
      <c r="T59" s="4">
        <f t="shared" si="52"/>
        <v>0.38</v>
      </c>
      <c r="V59">
        <f t="shared" si="57"/>
        <v>-0.56000000000000005</v>
      </c>
      <c r="W59">
        <f t="shared" si="45"/>
        <v>-5.0000000000000044E-2</v>
      </c>
      <c r="X59">
        <f t="shared" si="45"/>
        <v>4.9999999999999989E-2</v>
      </c>
      <c r="Z59" s="3">
        <f t="shared" si="53"/>
        <v>0.26</v>
      </c>
      <c r="AA59" s="3">
        <f t="shared" si="46"/>
        <v>3.0000000000000027E-2</v>
      </c>
      <c r="AB59" s="3">
        <f t="shared" si="46"/>
        <v>0.27999999999999997</v>
      </c>
      <c r="AD59" s="1">
        <f t="shared" si="54"/>
        <v>7.0000000000000062E-2</v>
      </c>
      <c r="AE59" s="1">
        <f t="shared" si="47"/>
        <v>4.9999999999999989E-2</v>
      </c>
      <c r="AF59" s="1">
        <f t="shared" si="47"/>
        <v>0.18</v>
      </c>
      <c r="AH59" s="1">
        <f t="shared" si="55"/>
        <v>3.0000000000000027E-2</v>
      </c>
      <c r="AI59" s="1">
        <f t="shared" si="48"/>
        <v>0.18</v>
      </c>
      <c r="AJ59" s="1">
        <f t="shared" si="48"/>
        <v>0.19999999999999996</v>
      </c>
      <c r="AK59" s="1"/>
      <c r="AL59" s="1">
        <f t="shared" si="56"/>
        <v>1.83</v>
      </c>
      <c r="AM59" s="1">
        <f t="shared" si="49"/>
        <v>0.28000000000000003</v>
      </c>
      <c r="AN59" s="1">
        <f t="shared" si="49"/>
        <v>9.9999999999999978E-2</v>
      </c>
    </row>
    <row r="60" spans="1:40" x14ac:dyDescent="0.3">
      <c r="B60">
        <v>64.89</v>
      </c>
      <c r="C60">
        <v>1653.6</v>
      </c>
      <c r="D60">
        <v>1.1299999999999999</v>
      </c>
      <c r="R60" s="4">
        <f t="shared" si="50"/>
        <v>0.61999999999999988</v>
      </c>
      <c r="S60" s="4">
        <f t="shared" si="51"/>
        <v>0.71999999999999986</v>
      </c>
      <c r="T60" s="4">
        <f t="shared" si="52"/>
        <v>1.0299999999999998</v>
      </c>
      <c r="V60">
        <f t="shared" si="57"/>
        <v>8.9999999999999858E-2</v>
      </c>
      <c r="W60">
        <f t="shared" si="45"/>
        <v>0.59999999999999987</v>
      </c>
      <c r="X60">
        <f t="shared" si="45"/>
        <v>0.7</v>
      </c>
      <c r="Z60" s="3">
        <f t="shared" si="53"/>
        <v>0.3899999999999999</v>
      </c>
      <c r="AA60" s="3">
        <f t="shared" si="46"/>
        <v>0.61999999999999988</v>
      </c>
      <c r="AB60" s="3">
        <f t="shared" si="46"/>
        <v>0.92999999999999994</v>
      </c>
      <c r="AD60" s="1">
        <f t="shared" si="54"/>
        <v>0.57999999999999985</v>
      </c>
      <c r="AE60" s="1">
        <f t="shared" si="47"/>
        <v>0.7</v>
      </c>
      <c r="AF60" s="1">
        <f t="shared" si="47"/>
        <v>0.82999999999999985</v>
      </c>
      <c r="AH60" s="1">
        <f t="shared" si="55"/>
        <v>0.61999999999999988</v>
      </c>
      <c r="AI60" s="1">
        <f t="shared" si="48"/>
        <v>0.82999999999999985</v>
      </c>
      <c r="AJ60" s="1">
        <f t="shared" si="48"/>
        <v>0.84999999999999987</v>
      </c>
      <c r="AK60" s="1"/>
      <c r="AL60" s="1">
        <f t="shared" si="56"/>
        <v>1.1800000000000002</v>
      </c>
      <c r="AM60" s="1">
        <f t="shared" si="49"/>
        <v>0.36999999999999988</v>
      </c>
      <c r="AN60" s="1">
        <f t="shared" si="49"/>
        <v>0.74999999999999989</v>
      </c>
    </row>
    <row r="61" spans="1:40" x14ac:dyDescent="0.3">
      <c r="B61">
        <v>79.75</v>
      </c>
      <c r="C61">
        <v>1658.08</v>
      </c>
      <c r="D61">
        <v>0.28999999999999998</v>
      </c>
      <c r="R61" s="4">
        <f t="shared" si="50"/>
        <v>-0.22000000000000003</v>
      </c>
      <c r="S61" s="4">
        <f t="shared" si="51"/>
        <v>-0.12000000000000005</v>
      </c>
      <c r="T61" s="4">
        <f t="shared" si="52"/>
        <v>0.18999999999999997</v>
      </c>
      <c r="V61">
        <f t="shared" si="57"/>
        <v>-0.75</v>
      </c>
      <c r="W61">
        <f t="shared" si="45"/>
        <v>-0.24000000000000005</v>
      </c>
      <c r="X61">
        <f t="shared" si="45"/>
        <v>-0.14000000000000001</v>
      </c>
      <c r="Z61" s="3">
        <f t="shared" si="53"/>
        <v>0.45</v>
      </c>
      <c r="AA61" s="3">
        <f t="shared" si="46"/>
        <v>0.22000000000000003</v>
      </c>
      <c r="AB61" s="3">
        <f t="shared" si="46"/>
        <v>8.9999999999999969E-2</v>
      </c>
      <c r="AD61" s="1">
        <f t="shared" si="54"/>
        <v>0.26000000000000006</v>
      </c>
      <c r="AE61" s="1">
        <f t="shared" si="47"/>
        <v>0.14000000000000001</v>
      </c>
      <c r="AF61" s="1">
        <f t="shared" si="47"/>
        <v>1.0000000000000009E-2</v>
      </c>
      <c r="AH61" s="1">
        <f t="shared" si="55"/>
        <v>0.22000000000000003</v>
      </c>
      <c r="AI61" s="1">
        <f t="shared" si="48"/>
        <v>1.0000000000000009E-2</v>
      </c>
      <c r="AJ61" s="1">
        <f t="shared" si="48"/>
        <v>9.9999999999999534E-3</v>
      </c>
      <c r="AK61" s="1"/>
      <c r="AL61" s="1">
        <f t="shared" si="56"/>
        <v>2.02</v>
      </c>
      <c r="AM61" s="1">
        <f t="shared" si="49"/>
        <v>0.47000000000000003</v>
      </c>
      <c r="AN61" s="1">
        <f t="shared" si="49"/>
        <v>9.0000000000000024E-2</v>
      </c>
    </row>
    <row r="62" spans="1:40" x14ac:dyDescent="0.3">
      <c r="B62">
        <v>138.35</v>
      </c>
      <c r="C62">
        <v>1669.58</v>
      </c>
      <c r="D62">
        <v>0.56999999999999995</v>
      </c>
      <c r="R62" s="4">
        <f t="shared" si="50"/>
        <v>5.9999999999999942E-2</v>
      </c>
      <c r="S62" s="4">
        <f t="shared" si="51"/>
        <v>0.15999999999999992</v>
      </c>
      <c r="T62" s="4">
        <f t="shared" si="52"/>
        <v>0.47</v>
      </c>
      <c r="V62">
        <f t="shared" si="57"/>
        <v>-0.47000000000000008</v>
      </c>
      <c r="W62">
        <f t="shared" si="45"/>
        <v>3.9999999999999925E-2</v>
      </c>
      <c r="X62">
        <f t="shared" si="45"/>
        <v>0.13999999999999996</v>
      </c>
      <c r="Z62" s="3">
        <f t="shared" si="53"/>
        <v>0.17000000000000004</v>
      </c>
      <c r="AA62" s="3">
        <f t="shared" si="46"/>
        <v>5.9999999999999942E-2</v>
      </c>
      <c r="AB62" s="3">
        <f t="shared" si="46"/>
        <v>0.36999999999999994</v>
      </c>
      <c r="AD62" s="1">
        <f t="shared" si="54"/>
        <v>1.9999999999999907E-2</v>
      </c>
      <c r="AE62" s="1">
        <f t="shared" si="47"/>
        <v>0.13999999999999996</v>
      </c>
      <c r="AF62" s="1">
        <f t="shared" si="47"/>
        <v>0.26999999999999996</v>
      </c>
      <c r="AH62" s="1">
        <f t="shared" si="55"/>
        <v>5.9999999999999942E-2</v>
      </c>
      <c r="AI62" s="1">
        <f t="shared" si="48"/>
        <v>0.26999999999999996</v>
      </c>
      <c r="AJ62" s="1">
        <f t="shared" si="48"/>
        <v>0.28999999999999992</v>
      </c>
      <c r="AK62" s="1"/>
      <c r="AL62" s="1">
        <f t="shared" si="56"/>
        <v>1.7400000000000002</v>
      </c>
      <c r="AM62" s="1">
        <f t="shared" si="49"/>
        <v>0.19000000000000006</v>
      </c>
      <c r="AN62" s="1">
        <f t="shared" si="49"/>
        <v>0.18999999999999995</v>
      </c>
    </row>
    <row r="63" spans="1:40" s="4" customFormat="1" x14ac:dyDescent="0.3">
      <c r="A63" s="4" t="s">
        <v>100</v>
      </c>
      <c r="B63" s="4">
        <v>16.11</v>
      </c>
      <c r="C63" s="4">
        <v>1592.83</v>
      </c>
      <c r="D63" s="4">
        <v>6.06</v>
      </c>
      <c r="I63" s="5" t="s">
        <v>11</v>
      </c>
      <c r="J63" s="5">
        <v>1.56</v>
      </c>
      <c r="K63" s="5">
        <v>0.97</v>
      </c>
      <c r="L63" s="5">
        <v>0.38</v>
      </c>
      <c r="M63" s="5">
        <v>5.7501599999999998E-3</v>
      </c>
      <c r="N63" s="5" t="s">
        <v>108</v>
      </c>
      <c r="R63" s="5">
        <f>ABS($D63-J$63)</f>
        <v>4.5</v>
      </c>
      <c r="S63" s="5">
        <f t="shared" ref="S63:T74" si="58">ABS($D63-K$63)</f>
        <v>5.09</v>
      </c>
      <c r="T63" s="5">
        <f t="shared" si="58"/>
        <v>5.68</v>
      </c>
      <c r="V63" s="5">
        <f>ABS($D63-J$64)</f>
        <v>2.0499999999999998</v>
      </c>
      <c r="W63" s="5">
        <f t="shared" ref="W63:X74" si="59">ABS($D63-K$64)</f>
        <v>3.9799999999999995</v>
      </c>
      <c r="X63" s="5">
        <f t="shared" si="59"/>
        <v>5.3199999999999994</v>
      </c>
      <c r="Z63" s="6">
        <f>ABS($D63-J$65)</f>
        <v>4.0499999999999989</v>
      </c>
      <c r="AA63" s="6">
        <f t="shared" ref="AA63:AB74" si="60">ABS($D63-K$65)</f>
        <v>5.0699999999999994</v>
      </c>
      <c r="AB63" s="6">
        <f t="shared" si="60"/>
        <v>5.51</v>
      </c>
      <c r="AD63" s="7">
        <f>ABS($D63-J$66)</f>
        <v>5.3699999999999992</v>
      </c>
      <c r="AE63" s="7">
        <f t="shared" ref="AE63:AF74" si="61">ABS($D63-K$66)</f>
        <v>5.6</v>
      </c>
      <c r="AF63" s="7">
        <f t="shared" si="61"/>
        <v>5.6999999999999993</v>
      </c>
      <c r="AG63" s="7"/>
      <c r="AH63" s="7">
        <f>ABS($D63-J$67)</f>
        <v>4.8899999999999997</v>
      </c>
      <c r="AI63" s="7">
        <f t="shared" ref="AI63:AJ74" si="62">ABS($D63-K$67)</f>
        <v>5.0399999999999991</v>
      </c>
      <c r="AJ63" s="7">
        <f t="shared" si="62"/>
        <v>5.8299999999999992</v>
      </c>
      <c r="AK63" s="7"/>
      <c r="AL63" s="5">
        <f>ABS($D63-J$70)</f>
        <v>4.6899999999999995</v>
      </c>
      <c r="AM63" s="5">
        <f t="shared" ref="AM63:AN74" si="63">ABS($D63-K$70)</f>
        <v>4.7399999999999993</v>
      </c>
      <c r="AN63" s="5">
        <f t="shared" si="63"/>
        <v>5.7799999999999994</v>
      </c>
    </row>
    <row r="64" spans="1:40" x14ac:dyDescent="0.3">
      <c r="B64">
        <v>33.65</v>
      </c>
      <c r="C64">
        <v>1607.17</v>
      </c>
      <c r="D64">
        <v>2.0699999999999998</v>
      </c>
      <c r="F64" t="s">
        <v>53</v>
      </c>
      <c r="G64">
        <f>AVERAGE(D63:D74)</f>
        <v>2.2358333333333333</v>
      </c>
      <c r="I64" s="1" t="s">
        <v>12</v>
      </c>
      <c r="J64" s="1">
        <v>4.01</v>
      </c>
      <c r="K64" s="1">
        <v>2.08</v>
      </c>
      <c r="L64" s="1">
        <v>0.74</v>
      </c>
      <c r="M64" s="1">
        <v>6.172192E-2</v>
      </c>
      <c r="N64" s="1" t="s">
        <v>108</v>
      </c>
      <c r="R64" s="1">
        <f t="shared" ref="R64:R74" si="64">ABS($D64-J$63)</f>
        <v>0.50999999999999979</v>
      </c>
      <c r="S64" s="1">
        <f t="shared" si="58"/>
        <v>1.0999999999999999</v>
      </c>
      <c r="T64" s="1">
        <f t="shared" si="58"/>
        <v>1.69</v>
      </c>
      <c r="V64" s="1">
        <f t="shared" ref="V64:V74" si="65">ABS($D64-J$64)</f>
        <v>1.94</v>
      </c>
      <c r="W64" s="1">
        <f t="shared" si="59"/>
        <v>1.0000000000000231E-2</v>
      </c>
      <c r="X64" s="1">
        <f t="shared" si="59"/>
        <v>1.3299999999999998</v>
      </c>
      <c r="Z64" s="3">
        <f t="shared" ref="Z64:Z74" si="66">ABS($D64-J$65)</f>
        <v>5.9999999999999609E-2</v>
      </c>
      <c r="AA64" s="3">
        <f t="shared" si="60"/>
        <v>1.0799999999999998</v>
      </c>
      <c r="AB64" s="3">
        <f t="shared" si="60"/>
        <v>1.5199999999999998</v>
      </c>
      <c r="AD64" s="2">
        <f t="shared" ref="AD64:AD74" si="67">ABS($D64-J$66)</f>
        <v>1.38</v>
      </c>
      <c r="AE64" s="2">
        <f t="shared" si="61"/>
        <v>1.6099999999999999</v>
      </c>
      <c r="AF64" s="2">
        <f t="shared" si="61"/>
        <v>1.71</v>
      </c>
      <c r="AG64" s="2"/>
      <c r="AH64" s="2">
        <f t="shared" ref="AH64:AH74" si="68">ABS($D64-J$67)</f>
        <v>0.89999999999999991</v>
      </c>
      <c r="AI64" s="2">
        <f t="shared" si="62"/>
        <v>1.0499999999999998</v>
      </c>
      <c r="AJ64" s="2">
        <f t="shared" si="62"/>
        <v>1.8399999999999999</v>
      </c>
      <c r="AK64" s="2"/>
      <c r="AL64" s="1">
        <f t="shared" ref="AL64:AL74" si="69">ABS($D64-J$70)</f>
        <v>0.69999999999999973</v>
      </c>
      <c r="AM64" s="1">
        <f t="shared" si="63"/>
        <v>0.74999999999999978</v>
      </c>
      <c r="AN64" s="1">
        <f t="shared" si="63"/>
        <v>1.7899999999999998</v>
      </c>
    </row>
    <row r="65" spans="1:40" x14ac:dyDescent="0.3">
      <c r="B65">
        <v>41.92</v>
      </c>
      <c r="C65">
        <v>1613.35</v>
      </c>
      <c r="D65">
        <v>0.94</v>
      </c>
      <c r="F65" t="s">
        <v>55</v>
      </c>
      <c r="G65">
        <f>MAX(D63:D74)</f>
        <v>6.06</v>
      </c>
      <c r="I65" t="s">
        <v>13</v>
      </c>
      <c r="J65">
        <v>2.0100000000000002</v>
      </c>
      <c r="K65">
        <v>0.99</v>
      </c>
      <c r="L65">
        <v>0.55000000000000004</v>
      </c>
      <c r="M65">
        <v>1.094445E-2</v>
      </c>
      <c r="N65" t="s">
        <v>108</v>
      </c>
      <c r="R65" s="1">
        <f t="shared" si="64"/>
        <v>0.62000000000000011</v>
      </c>
      <c r="S65" s="1">
        <f t="shared" si="58"/>
        <v>3.0000000000000027E-2</v>
      </c>
      <c r="T65" s="1">
        <f t="shared" si="58"/>
        <v>0.55999999999999994</v>
      </c>
      <c r="V65" s="1">
        <f t="shared" si="65"/>
        <v>3.07</v>
      </c>
      <c r="W65" s="1">
        <f t="shared" si="59"/>
        <v>1.1400000000000001</v>
      </c>
      <c r="X65" s="1">
        <f t="shared" si="59"/>
        <v>0.19999999999999996</v>
      </c>
      <c r="Z65" s="3">
        <f t="shared" si="66"/>
        <v>1.0700000000000003</v>
      </c>
      <c r="AA65" s="3">
        <f t="shared" si="60"/>
        <v>5.0000000000000044E-2</v>
      </c>
      <c r="AB65" s="3">
        <f t="shared" si="60"/>
        <v>0.3899999999999999</v>
      </c>
      <c r="AD65" s="2">
        <f t="shared" si="67"/>
        <v>0.24999999999999989</v>
      </c>
      <c r="AE65" s="2">
        <f t="shared" si="61"/>
        <v>0.47999999999999993</v>
      </c>
      <c r="AF65" s="2">
        <f t="shared" si="61"/>
        <v>0.57999999999999996</v>
      </c>
      <c r="AG65" s="2"/>
      <c r="AH65" s="2">
        <f t="shared" si="68"/>
        <v>0.22999999999999998</v>
      </c>
      <c r="AI65" s="2">
        <f t="shared" si="62"/>
        <v>8.0000000000000071E-2</v>
      </c>
      <c r="AJ65" s="2">
        <f t="shared" si="62"/>
        <v>0.71</v>
      </c>
      <c r="AK65" s="2"/>
      <c r="AL65" s="1">
        <f t="shared" si="69"/>
        <v>0.43000000000000016</v>
      </c>
      <c r="AM65" s="1">
        <f t="shared" si="63"/>
        <v>0.38000000000000012</v>
      </c>
      <c r="AN65" s="1">
        <f t="shared" si="63"/>
        <v>0.65999999999999992</v>
      </c>
    </row>
    <row r="66" spans="1:40" x14ac:dyDescent="0.3">
      <c r="B66">
        <v>50.46</v>
      </c>
      <c r="C66">
        <v>1619.42</v>
      </c>
      <c r="D66">
        <v>1.33</v>
      </c>
      <c r="F66" t="s">
        <v>120</v>
      </c>
      <c r="G66">
        <f>MEDIAN(D63:D74)</f>
        <v>1.7</v>
      </c>
      <c r="I66" t="s">
        <v>14</v>
      </c>
      <c r="J66">
        <v>0.69000000000000006</v>
      </c>
      <c r="K66">
        <v>0.46</v>
      </c>
      <c r="L66">
        <v>0.36</v>
      </c>
      <c r="M66">
        <v>1.1426399999999999E-3</v>
      </c>
      <c r="N66" t="s">
        <v>108</v>
      </c>
      <c r="R66" s="1">
        <f t="shared" si="64"/>
        <v>0.22999999999999998</v>
      </c>
      <c r="S66" s="1">
        <f t="shared" si="58"/>
        <v>0.3600000000000001</v>
      </c>
      <c r="T66" s="1">
        <f t="shared" si="58"/>
        <v>0.95000000000000007</v>
      </c>
      <c r="V66" s="1">
        <f t="shared" si="65"/>
        <v>2.6799999999999997</v>
      </c>
      <c r="W66" s="1">
        <f t="shared" si="59"/>
        <v>0.75</v>
      </c>
      <c r="X66" s="1">
        <f t="shared" si="59"/>
        <v>0.59000000000000008</v>
      </c>
      <c r="Z66" s="3">
        <f t="shared" si="66"/>
        <v>0.68000000000000016</v>
      </c>
      <c r="AA66" s="3">
        <f t="shared" si="60"/>
        <v>0.34000000000000008</v>
      </c>
      <c r="AB66" s="3">
        <f t="shared" si="60"/>
        <v>0.78</v>
      </c>
      <c r="AD66" s="2">
        <f t="shared" si="67"/>
        <v>0.64</v>
      </c>
      <c r="AE66" s="2">
        <f t="shared" si="61"/>
        <v>0.87000000000000011</v>
      </c>
      <c r="AF66" s="2">
        <f t="shared" si="61"/>
        <v>0.97000000000000008</v>
      </c>
      <c r="AG66" s="2"/>
      <c r="AH66" s="2">
        <f t="shared" si="68"/>
        <v>0.16000000000000014</v>
      </c>
      <c r="AI66" s="2">
        <f t="shared" si="62"/>
        <v>0.31000000000000005</v>
      </c>
      <c r="AJ66" s="2">
        <f t="shared" si="62"/>
        <v>1.1000000000000001</v>
      </c>
      <c r="AK66" s="2"/>
      <c r="AL66" s="1">
        <f t="shared" si="69"/>
        <v>4.0000000000000036E-2</v>
      </c>
      <c r="AM66" s="1">
        <f t="shared" si="63"/>
        <v>1.0000000000000009E-2</v>
      </c>
      <c r="AN66" s="1">
        <f t="shared" si="63"/>
        <v>1.05</v>
      </c>
    </row>
    <row r="67" spans="1:40" x14ac:dyDescent="0.3">
      <c r="B67">
        <v>61.34</v>
      </c>
      <c r="C67">
        <v>1628.68</v>
      </c>
      <c r="D67">
        <v>3.66</v>
      </c>
      <c r="I67" t="s">
        <v>15</v>
      </c>
      <c r="J67">
        <v>1.17</v>
      </c>
      <c r="K67">
        <v>1.02</v>
      </c>
      <c r="L67">
        <v>0.23</v>
      </c>
      <c r="M67">
        <v>2.7448199999999994E-3</v>
      </c>
      <c r="N67" t="s">
        <v>108</v>
      </c>
      <c r="R67" s="1">
        <f t="shared" si="64"/>
        <v>2.1</v>
      </c>
      <c r="S67" s="1">
        <f t="shared" si="58"/>
        <v>2.6900000000000004</v>
      </c>
      <c r="T67" s="1">
        <f t="shared" si="58"/>
        <v>3.2800000000000002</v>
      </c>
      <c r="V67" s="1">
        <f t="shared" si="65"/>
        <v>0.34999999999999964</v>
      </c>
      <c r="W67" s="1">
        <f t="shared" si="59"/>
        <v>1.58</v>
      </c>
      <c r="X67" s="1">
        <f t="shared" si="59"/>
        <v>2.92</v>
      </c>
      <c r="Z67" s="3">
        <f t="shared" si="66"/>
        <v>1.65</v>
      </c>
      <c r="AA67" s="3">
        <f t="shared" si="60"/>
        <v>2.67</v>
      </c>
      <c r="AB67" s="3">
        <f t="shared" si="60"/>
        <v>3.1100000000000003</v>
      </c>
      <c r="AD67" s="2">
        <f t="shared" si="67"/>
        <v>2.97</v>
      </c>
      <c r="AE67" s="2">
        <f t="shared" si="61"/>
        <v>3.2</v>
      </c>
      <c r="AF67" s="2">
        <f t="shared" si="61"/>
        <v>3.3000000000000003</v>
      </c>
      <c r="AG67" s="2"/>
      <c r="AH67" s="2">
        <f t="shared" si="68"/>
        <v>2.4900000000000002</v>
      </c>
      <c r="AI67" s="2">
        <f t="shared" si="62"/>
        <v>2.64</v>
      </c>
      <c r="AJ67" s="2">
        <f t="shared" si="62"/>
        <v>3.43</v>
      </c>
      <c r="AK67" s="2"/>
      <c r="AL67" s="1">
        <f t="shared" si="69"/>
        <v>2.29</v>
      </c>
      <c r="AM67" s="1">
        <f t="shared" si="63"/>
        <v>2.34</v>
      </c>
      <c r="AN67" s="1">
        <f t="shared" si="63"/>
        <v>3.38</v>
      </c>
    </row>
    <row r="68" spans="1:40" x14ac:dyDescent="0.3">
      <c r="B68">
        <v>69.010000000000005</v>
      </c>
      <c r="C68">
        <v>1634</v>
      </c>
      <c r="D68">
        <v>1.3</v>
      </c>
      <c r="R68" s="1">
        <f t="shared" si="64"/>
        <v>0.26</v>
      </c>
      <c r="S68" s="1">
        <f t="shared" si="58"/>
        <v>0.33000000000000007</v>
      </c>
      <c r="T68" s="1">
        <f t="shared" si="58"/>
        <v>0.92</v>
      </c>
      <c r="V68" s="1">
        <f t="shared" si="65"/>
        <v>2.71</v>
      </c>
      <c r="W68" s="1">
        <f t="shared" si="59"/>
        <v>0.78</v>
      </c>
      <c r="X68" s="1">
        <f t="shared" si="59"/>
        <v>0.56000000000000005</v>
      </c>
      <c r="Z68" s="3">
        <f t="shared" si="66"/>
        <v>0.71000000000000019</v>
      </c>
      <c r="AA68" s="3">
        <f t="shared" si="60"/>
        <v>0.31000000000000005</v>
      </c>
      <c r="AB68" s="3">
        <f t="shared" si="60"/>
        <v>0.75</v>
      </c>
      <c r="AD68" s="2">
        <f t="shared" si="67"/>
        <v>0.61</v>
      </c>
      <c r="AE68" s="2">
        <f t="shared" si="61"/>
        <v>0.84000000000000008</v>
      </c>
      <c r="AF68" s="2">
        <f t="shared" si="61"/>
        <v>0.94000000000000006</v>
      </c>
      <c r="AG68" s="2"/>
      <c r="AH68" s="2">
        <f t="shared" si="68"/>
        <v>0.13000000000000012</v>
      </c>
      <c r="AI68" s="2">
        <f t="shared" si="62"/>
        <v>0.28000000000000003</v>
      </c>
      <c r="AJ68" s="2">
        <f t="shared" si="62"/>
        <v>1.07</v>
      </c>
      <c r="AK68" s="2"/>
      <c r="AL68" s="1">
        <f t="shared" si="69"/>
        <v>7.0000000000000062E-2</v>
      </c>
      <c r="AM68" s="1">
        <f t="shared" si="63"/>
        <v>2.0000000000000018E-2</v>
      </c>
      <c r="AN68" s="1">
        <f t="shared" si="63"/>
        <v>1.02</v>
      </c>
    </row>
    <row r="69" spans="1:40" x14ac:dyDescent="0.3">
      <c r="B69">
        <v>78.42</v>
      </c>
      <c r="C69">
        <v>1642.02</v>
      </c>
      <c r="D69">
        <v>3.32</v>
      </c>
      <c r="R69" s="1">
        <f t="shared" si="64"/>
        <v>1.7599999999999998</v>
      </c>
      <c r="S69" s="1">
        <f t="shared" si="58"/>
        <v>2.3499999999999996</v>
      </c>
      <c r="T69" s="1">
        <f t="shared" si="58"/>
        <v>2.94</v>
      </c>
      <c r="V69" s="1">
        <f t="shared" si="65"/>
        <v>0.69</v>
      </c>
      <c r="W69" s="1">
        <f t="shared" si="59"/>
        <v>1.2399999999999998</v>
      </c>
      <c r="X69" s="1">
        <f t="shared" si="59"/>
        <v>2.58</v>
      </c>
      <c r="Z69" s="3">
        <f t="shared" si="66"/>
        <v>1.3099999999999996</v>
      </c>
      <c r="AA69" s="3">
        <f t="shared" si="60"/>
        <v>2.33</v>
      </c>
      <c r="AB69" s="3">
        <f t="shared" si="60"/>
        <v>2.7699999999999996</v>
      </c>
      <c r="AD69" s="2">
        <f t="shared" si="67"/>
        <v>2.63</v>
      </c>
      <c r="AE69" s="2">
        <f t="shared" si="61"/>
        <v>2.86</v>
      </c>
      <c r="AF69" s="2">
        <f t="shared" si="61"/>
        <v>2.96</v>
      </c>
      <c r="AG69" s="2"/>
      <c r="AH69" s="2">
        <f t="shared" si="68"/>
        <v>2.15</v>
      </c>
      <c r="AI69" s="2">
        <f t="shared" si="62"/>
        <v>2.2999999999999998</v>
      </c>
      <c r="AJ69" s="2">
        <f t="shared" si="62"/>
        <v>3.09</v>
      </c>
      <c r="AK69" s="2"/>
      <c r="AL69" s="1">
        <f t="shared" si="69"/>
        <v>1.9499999999999997</v>
      </c>
      <c r="AM69" s="1">
        <f t="shared" si="63"/>
        <v>1.9999999999999998</v>
      </c>
      <c r="AN69" s="1">
        <f t="shared" si="63"/>
        <v>3.04</v>
      </c>
    </row>
    <row r="70" spans="1:40" x14ac:dyDescent="0.3">
      <c r="B70">
        <v>83.83</v>
      </c>
      <c r="C70">
        <v>1649.46</v>
      </c>
      <c r="D70">
        <v>2.8</v>
      </c>
      <c r="I70" t="s">
        <v>10</v>
      </c>
      <c r="J70">
        <v>1.37</v>
      </c>
      <c r="K70">
        <v>1.32</v>
      </c>
      <c r="L70">
        <v>0.28000000000000003</v>
      </c>
      <c r="M70">
        <v>5.0635200000000002E-3</v>
      </c>
      <c r="N70" t="s">
        <v>110</v>
      </c>
      <c r="R70" s="1">
        <f t="shared" si="64"/>
        <v>1.2399999999999998</v>
      </c>
      <c r="S70" s="1">
        <f t="shared" si="58"/>
        <v>1.8299999999999998</v>
      </c>
      <c r="T70" s="1">
        <f t="shared" si="58"/>
        <v>2.42</v>
      </c>
      <c r="V70" s="1">
        <f t="shared" si="65"/>
        <v>1.21</v>
      </c>
      <c r="W70" s="1">
        <f t="shared" si="59"/>
        <v>0.71999999999999975</v>
      </c>
      <c r="X70" s="1">
        <f t="shared" si="59"/>
        <v>2.0599999999999996</v>
      </c>
      <c r="Z70" s="3">
        <f t="shared" si="66"/>
        <v>0.78999999999999959</v>
      </c>
      <c r="AA70" s="3">
        <f t="shared" si="60"/>
        <v>1.8099999999999998</v>
      </c>
      <c r="AB70" s="3">
        <f t="shared" si="60"/>
        <v>2.25</v>
      </c>
      <c r="AD70" s="2">
        <f t="shared" si="67"/>
        <v>2.11</v>
      </c>
      <c r="AE70" s="2">
        <f t="shared" si="61"/>
        <v>2.34</v>
      </c>
      <c r="AF70" s="2">
        <f t="shared" si="61"/>
        <v>2.44</v>
      </c>
      <c r="AG70" s="2"/>
      <c r="AH70" s="2">
        <f t="shared" si="68"/>
        <v>1.63</v>
      </c>
      <c r="AI70" s="2">
        <f t="shared" si="62"/>
        <v>1.7799999999999998</v>
      </c>
      <c r="AJ70" s="2">
        <f t="shared" si="62"/>
        <v>2.57</v>
      </c>
      <c r="AK70" s="2"/>
      <c r="AL70" s="1">
        <f t="shared" si="69"/>
        <v>1.4299999999999997</v>
      </c>
      <c r="AM70" s="1">
        <f t="shared" si="63"/>
        <v>1.4799999999999998</v>
      </c>
      <c r="AN70" s="1">
        <f t="shared" si="63"/>
        <v>2.5199999999999996</v>
      </c>
    </row>
    <row r="71" spans="1:40" x14ac:dyDescent="0.3">
      <c r="B71">
        <v>87.35</v>
      </c>
      <c r="C71">
        <v>1652.32</v>
      </c>
      <c r="D71">
        <v>2.97</v>
      </c>
      <c r="R71" s="1">
        <f t="shared" si="64"/>
        <v>1.4100000000000001</v>
      </c>
      <c r="S71" s="1">
        <f t="shared" si="58"/>
        <v>2</v>
      </c>
      <c r="T71" s="1">
        <f t="shared" si="58"/>
        <v>2.5900000000000003</v>
      </c>
      <c r="V71" s="1">
        <f t="shared" si="65"/>
        <v>1.0399999999999996</v>
      </c>
      <c r="W71" s="1">
        <f t="shared" si="59"/>
        <v>0.89000000000000012</v>
      </c>
      <c r="X71" s="1">
        <f t="shared" si="59"/>
        <v>2.2300000000000004</v>
      </c>
      <c r="Z71" s="3">
        <f t="shared" si="66"/>
        <v>0.96</v>
      </c>
      <c r="AA71" s="3">
        <f t="shared" si="60"/>
        <v>1.9800000000000002</v>
      </c>
      <c r="AB71" s="3">
        <f t="shared" si="60"/>
        <v>2.42</v>
      </c>
      <c r="AD71" s="2">
        <f t="shared" si="67"/>
        <v>2.2800000000000002</v>
      </c>
      <c r="AE71" s="2">
        <f t="shared" si="61"/>
        <v>2.5100000000000002</v>
      </c>
      <c r="AF71" s="2">
        <f t="shared" si="61"/>
        <v>2.6100000000000003</v>
      </c>
      <c r="AG71" s="2"/>
      <c r="AH71" s="2">
        <f t="shared" si="68"/>
        <v>1.8000000000000003</v>
      </c>
      <c r="AI71" s="2">
        <f t="shared" si="62"/>
        <v>1.9500000000000002</v>
      </c>
      <c r="AJ71" s="2">
        <f t="shared" si="62"/>
        <v>2.74</v>
      </c>
      <c r="AK71" s="2"/>
      <c r="AL71" s="1">
        <f t="shared" si="69"/>
        <v>1.6</v>
      </c>
      <c r="AM71" s="1">
        <f t="shared" si="63"/>
        <v>1.6500000000000001</v>
      </c>
      <c r="AN71" s="1">
        <f t="shared" si="63"/>
        <v>2.6900000000000004</v>
      </c>
    </row>
    <row r="72" spans="1:40" x14ac:dyDescent="0.3">
      <c r="B72">
        <v>97.06</v>
      </c>
      <c r="C72">
        <v>1656.29</v>
      </c>
      <c r="D72">
        <v>0.69</v>
      </c>
      <c r="R72" s="1">
        <f t="shared" si="64"/>
        <v>0.87000000000000011</v>
      </c>
      <c r="S72" s="1">
        <f t="shared" si="58"/>
        <v>0.28000000000000003</v>
      </c>
      <c r="T72" s="1">
        <f t="shared" si="58"/>
        <v>0.30999999999999994</v>
      </c>
      <c r="V72" s="1">
        <f t="shared" si="65"/>
        <v>3.32</v>
      </c>
      <c r="W72" s="1">
        <f t="shared" si="59"/>
        <v>1.3900000000000001</v>
      </c>
      <c r="X72" s="1">
        <f t="shared" si="59"/>
        <v>5.0000000000000044E-2</v>
      </c>
      <c r="Z72" s="3">
        <f t="shared" si="66"/>
        <v>1.3200000000000003</v>
      </c>
      <c r="AA72" s="3">
        <f t="shared" si="60"/>
        <v>0.30000000000000004</v>
      </c>
      <c r="AB72" s="3">
        <f t="shared" si="60"/>
        <v>0.1399999999999999</v>
      </c>
      <c r="AD72" s="2">
        <f t="shared" si="67"/>
        <v>1.1102230246251565E-16</v>
      </c>
      <c r="AE72" s="2">
        <f t="shared" si="61"/>
        <v>0.22999999999999993</v>
      </c>
      <c r="AF72" s="2">
        <f t="shared" si="61"/>
        <v>0.32999999999999996</v>
      </c>
      <c r="AG72" s="2"/>
      <c r="AH72" s="2">
        <f t="shared" si="68"/>
        <v>0.48</v>
      </c>
      <c r="AI72" s="2">
        <f t="shared" si="62"/>
        <v>0.33000000000000007</v>
      </c>
      <c r="AJ72" s="2">
        <f t="shared" si="62"/>
        <v>0.45999999999999996</v>
      </c>
      <c r="AK72" s="2"/>
      <c r="AL72" s="1">
        <f t="shared" si="69"/>
        <v>0.68000000000000016</v>
      </c>
      <c r="AM72" s="1">
        <f t="shared" si="63"/>
        <v>0.63000000000000012</v>
      </c>
      <c r="AN72" s="1">
        <f t="shared" si="63"/>
        <v>0.40999999999999992</v>
      </c>
    </row>
    <row r="73" spans="1:40" x14ac:dyDescent="0.3">
      <c r="B73">
        <v>112.24</v>
      </c>
      <c r="C73">
        <v>1662.23</v>
      </c>
      <c r="D73">
        <v>0.59</v>
      </c>
      <c r="R73" s="1">
        <f t="shared" si="64"/>
        <v>0.97000000000000008</v>
      </c>
      <c r="S73" s="1">
        <f t="shared" si="58"/>
        <v>0.38</v>
      </c>
      <c r="T73" s="1">
        <f t="shared" si="58"/>
        <v>0.20999999999999996</v>
      </c>
      <c r="V73" s="1">
        <f t="shared" si="65"/>
        <v>3.42</v>
      </c>
      <c r="W73" s="1">
        <f t="shared" si="59"/>
        <v>1.4900000000000002</v>
      </c>
      <c r="X73" s="1">
        <f t="shared" si="59"/>
        <v>0.15000000000000002</v>
      </c>
      <c r="Z73" s="3">
        <f t="shared" si="66"/>
        <v>1.4200000000000004</v>
      </c>
      <c r="AA73" s="3">
        <f t="shared" si="60"/>
        <v>0.4</v>
      </c>
      <c r="AB73" s="3">
        <f t="shared" si="60"/>
        <v>3.9999999999999925E-2</v>
      </c>
      <c r="AD73" s="2">
        <f t="shared" si="67"/>
        <v>0.10000000000000009</v>
      </c>
      <c r="AE73" s="2">
        <f t="shared" si="61"/>
        <v>0.12999999999999995</v>
      </c>
      <c r="AF73" s="2">
        <f t="shared" si="61"/>
        <v>0.22999999999999998</v>
      </c>
      <c r="AG73" s="2"/>
      <c r="AH73" s="2">
        <f t="shared" si="68"/>
        <v>0.57999999999999996</v>
      </c>
      <c r="AI73" s="2">
        <f t="shared" si="62"/>
        <v>0.43000000000000005</v>
      </c>
      <c r="AJ73" s="2">
        <f t="shared" si="62"/>
        <v>0.36</v>
      </c>
      <c r="AK73" s="2"/>
      <c r="AL73" s="1">
        <f t="shared" si="69"/>
        <v>0.78000000000000014</v>
      </c>
      <c r="AM73" s="1">
        <f t="shared" si="63"/>
        <v>0.73000000000000009</v>
      </c>
      <c r="AN73" s="1">
        <f t="shared" si="63"/>
        <v>0.30999999999999994</v>
      </c>
    </row>
    <row r="74" spans="1:40" x14ac:dyDescent="0.3">
      <c r="B74">
        <v>134.56</v>
      </c>
      <c r="C74">
        <v>1668.6</v>
      </c>
      <c r="D74">
        <v>1.1000000000000001</v>
      </c>
      <c r="R74" s="1">
        <f t="shared" si="64"/>
        <v>0.45999999999999996</v>
      </c>
      <c r="S74" s="1">
        <f t="shared" si="58"/>
        <v>0.13000000000000012</v>
      </c>
      <c r="T74" s="1">
        <f t="shared" si="58"/>
        <v>0.72000000000000008</v>
      </c>
      <c r="V74" s="1">
        <f t="shared" si="65"/>
        <v>2.9099999999999997</v>
      </c>
      <c r="W74" s="1">
        <f t="shared" si="59"/>
        <v>0.98</v>
      </c>
      <c r="X74" s="1">
        <f t="shared" si="59"/>
        <v>0.3600000000000001</v>
      </c>
      <c r="Z74" s="3">
        <f t="shared" si="66"/>
        <v>0.91000000000000014</v>
      </c>
      <c r="AA74" s="3">
        <f t="shared" si="60"/>
        <v>0.1100000000000001</v>
      </c>
      <c r="AB74" s="3">
        <f t="shared" si="60"/>
        <v>0.55000000000000004</v>
      </c>
      <c r="AD74" s="2">
        <f t="shared" si="67"/>
        <v>0.41000000000000003</v>
      </c>
      <c r="AE74" s="2">
        <f t="shared" si="61"/>
        <v>0.64000000000000012</v>
      </c>
      <c r="AF74" s="2">
        <f t="shared" si="61"/>
        <v>0.7400000000000001</v>
      </c>
      <c r="AG74" s="2"/>
      <c r="AH74" s="2">
        <f t="shared" si="68"/>
        <v>6.999999999999984E-2</v>
      </c>
      <c r="AI74" s="2">
        <f t="shared" si="62"/>
        <v>8.0000000000000071E-2</v>
      </c>
      <c r="AJ74" s="2">
        <f t="shared" si="62"/>
        <v>0.87000000000000011</v>
      </c>
      <c r="AK74" s="2"/>
      <c r="AL74" s="1">
        <f t="shared" si="69"/>
        <v>0.27</v>
      </c>
      <c r="AM74" s="1">
        <f t="shared" si="63"/>
        <v>0.21999999999999997</v>
      </c>
      <c r="AN74" s="1">
        <f t="shared" si="63"/>
        <v>0.82000000000000006</v>
      </c>
    </row>
    <row r="75" spans="1:40" s="4" customFormat="1" x14ac:dyDescent="0.3">
      <c r="A75" s="4" t="s">
        <v>102</v>
      </c>
      <c r="B75" s="4">
        <v>4.71</v>
      </c>
      <c r="C75" s="4">
        <v>1541.81</v>
      </c>
      <c r="D75" s="4">
        <v>15.73</v>
      </c>
      <c r="I75" s="5" t="s">
        <v>6</v>
      </c>
      <c r="J75" s="5">
        <v>2.29</v>
      </c>
      <c r="K75" s="5">
        <v>1.95</v>
      </c>
      <c r="L75" s="5">
        <v>1.3</v>
      </c>
      <c r="M75" s="5">
        <v>5.8051500000000013E-2</v>
      </c>
      <c r="N75" s="5" t="s">
        <v>105</v>
      </c>
      <c r="R75" s="1">
        <f t="shared" ref="R75:R93" si="70">($D75-J$75)</f>
        <v>13.440000000000001</v>
      </c>
      <c r="S75" s="1">
        <f t="shared" ref="S75:S93" si="71">($D75-K$75)</f>
        <v>13.780000000000001</v>
      </c>
      <c r="T75" s="1">
        <f t="shared" ref="T75:T93" si="72">($D75-L$75)</f>
        <v>14.43</v>
      </c>
      <c r="V75" s="5">
        <f>ABS($D75-J$76)</f>
        <v>13.09</v>
      </c>
      <c r="W75" s="5">
        <f t="shared" ref="W75:X90" si="73">ABS($D75-K$76)</f>
        <v>14.08</v>
      </c>
      <c r="X75" s="5">
        <f t="shared" si="73"/>
        <v>15.3</v>
      </c>
      <c r="AD75" s="7"/>
      <c r="AE75" s="7"/>
      <c r="AF75" s="7"/>
      <c r="AG75" s="7"/>
      <c r="AH75" s="7"/>
      <c r="AI75" s="7"/>
      <c r="AJ75" s="7"/>
      <c r="AK75" s="7"/>
      <c r="AL75" s="5"/>
      <c r="AM75" s="5"/>
      <c r="AN75" s="5"/>
    </row>
    <row r="76" spans="1:40" x14ac:dyDescent="0.3">
      <c r="B76">
        <v>18.21</v>
      </c>
      <c r="C76">
        <v>1551.65</v>
      </c>
      <c r="D76">
        <v>5.3</v>
      </c>
      <c r="F76" t="s">
        <v>53</v>
      </c>
      <c r="G76">
        <f>AVERAGE(D75:D93)</f>
        <v>2.708947368421053</v>
      </c>
      <c r="I76" t="s">
        <v>7</v>
      </c>
      <c r="J76">
        <v>2.64</v>
      </c>
      <c r="K76">
        <v>1.6500000000000001</v>
      </c>
      <c r="L76">
        <v>0.43</v>
      </c>
      <c r="M76">
        <v>1.8730799999999999E-2</v>
      </c>
      <c r="N76" t="s">
        <v>109</v>
      </c>
      <c r="R76" s="1">
        <f t="shared" si="70"/>
        <v>3.01</v>
      </c>
      <c r="S76" s="1">
        <f t="shared" si="71"/>
        <v>3.3499999999999996</v>
      </c>
      <c r="T76" s="1">
        <f t="shared" si="72"/>
        <v>4</v>
      </c>
      <c r="V76" s="1">
        <f t="shared" ref="V76:X93" si="74">ABS($D76-J$76)</f>
        <v>2.6599999999999997</v>
      </c>
      <c r="W76" s="1">
        <f t="shared" si="73"/>
        <v>3.6499999999999995</v>
      </c>
      <c r="X76" s="1">
        <f t="shared" si="73"/>
        <v>4.87</v>
      </c>
      <c r="AD76" s="2"/>
      <c r="AE76" s="2"/>
      <c r="AF76" s="2"/>
      <c r="AG76" s="2"/>
      <c r="AH76" s="2"/>
      <c r="AI76" s="2"/>
      <c r="AJ76" s="2"/>
      <c r="AK76" s="2"/>
      <c r="AL76" s="1"/>
      <c r="AM76" s="1"/>
      <c r="AN76" s="1"/>
    </row>
    <row r="77" spans="1:40" x14ac:dyDescent="0.3">
      <c r="B77">
        <v>33.619999999999997</v>
      </c>
      <c r="C77">
        <v>1560.82</v>
      </c>
      <c r="D77">
        <v>5.2</v>
      </c>
      <c r="F77" t="s">
        <v>55</v>
      </c>
      <c r="G77">
        <f>MAX(D75:D93)</f>
        <v>15.73</v>
      </c>
      <c r="R77" s="1">
        <f t="shared" si="70"/>
        <v>2.91</v>
      </c>
      <c r="S77" s="1">
        <f t="shared" si="71"/>
        <v>3.25</v>
      </c>
      <c r="T77" s="1">
        <f t="shared" si="72"/>
        <v>3.9000000000000004</v>
      </c>
      <c r="V77" s="1">
        <f t="shared" si="74"/>
        <v>2.56</v>
      </c>
      <c r="W77" s="1">
        <f t="shared" si="73"/>
        <v>3.55</v>
      </c>
      <c r="X77" s="1">
        <f t="shared" si="73"/>
        <v>4.7700000000000005</v>
      </c>
      <c r="AD77" s="2"/>
      <c r="AE77" s="2"/>
      <c r="AF77" s="2"/>
      <c r="AG77" s="2"/>
      <c r="AH77" s="2"/>
      <c r="AI77" s="2"/>
      <c r="AJ77" s="2"/>
      <c r="AK77" s="2"/>
    </row>
    <row r="78" spans="1:40" x14ac:dyDescent="0.3">
      <c r="B78">
        <v>45.14</v>
      </c>
      <c r="C78">
        <v>1566.49</v>
      </c>
      <c r="D78">
        <v>2.75</v>
      </c>
      <c r="F78" t="s">
        <v>120</v>
      </c>
      <c r="G78">
        <f>MEDIAN(D75:D93)</f>
        <v>1.63</v>
      </c>
      <c r="R78" s="1">
        <f t="shared" si="70"/>
        <v>0.45999999999999996</v>
      </c>
      <c r="S78" s="1">
        <f t="shared" si="71"/>
        <v>0.8</v>
      </c>
      <c r="T78" s="1">
        <f t="shared" si="72"/>
        <v>1.45</v>
      </c>
      <c r="V78" s="1">
        <f t="shared" si="74"/>
        <v>0.10999999999999988</v>
      </c>
      <c r="W78" s="1">
        <f t="shared" si="73"/>
        <v>1.0999999999999999</v>
      </c>
      <c r="X78" s="1">
        <f t="shared" si="73"/>
        <v>2.3199999999999998</v>
      </c>
      <c r="AD78" s="2"/>
      <c r="AE78" s="2"/>
      <c r="AF78" s="2"/>
      <c r="AG78" s="2"/>
      <c r="AH78" s="2"/>
      <c r="AI78" s="2"/>
      <c r="AJ78" s="2"/>
      <c r="AK78" s="2"/>
    </row>
    <row r="79" spans="1:40" x14ac:dyDescent="0.3">
      <c r="B79">
        <v>55.75</v>
      </c>
      <c r="C79">
        <v>1573.13</v>
      </c>
      <c r="D79">
        <v>2.72</v>
      </c>
      <c r="R79" s="1">
        <f t="shared" si="70"/>
        <v>0.43000000000000016</v>
      </c>
      <c r="S79" s="1">
        <f t="shared" si="71"/>
        <v>0.77000000000000024</v>
      </c>
      <c r="T79" s="1">
        <f t="shared" si="72"/>
        <v>1.4200000000000002</v>
      </c>
      <c r="V79" s="1">
        <f t="shared" si="74"/>
        <v>8.0000000000000071E-2</v>
      </c>
      <c r="W79" s="1">
        <f t="shared" si="73"/>
        <v>1.07</v>
      </c>
      <c r="X79" s="1">
        <f t="shared" si="73"/>
        <v>2.29</v>
      </c>
      <c r="AD79" s="2"/>
      <c r="AE79" s="2"/>
      <c r="AF79" s="2"/>
      <c r="AG79" s="2"/>
      <c r="AH79" s="2"/>
      <c r="AI79" s="2"/>
      <c r="AJ79" s="2"/>
      <c r="AK79" s="2"/>
    </row>
    <row r="80" spans="1:40" x14ac:dyDescent="0.3">
      <c r="B80">
        <v>63.97</v>
      </c>
      <c r="C80">
        <v>1578.95</v>
      </c>
      <c r="D80">
        <v>2.23</v>
      </c>
      <c r="R80" s="1">
        <f t="shared" si="70"/>
        <v>-6.0000000000000053E-2</v>
      </c>
      <c r="S80" s="1">
        <f t="shared" si="71"/>
        <v>0.28000000000000003</v>
      </c>
      <c r="T80" s="1">
        <f t="shared" si="72"/>
        <v>0.92999999999999994</v>
      </c>
      <c r="V80" s="1">
        <f t="shared" si="74"/>
        <v>0.41000000000000014</v>
      </c>
      <c r="W80" s="1">
        <f t="shared" si="73"/>
        <v>0.57999999999999985</v>
      </c>
      <c r="X80" s="1">
        <f t="shared" si="73"/>
        <v>1.8</v>
      </c>
      <c r="AD80" s="2"/>
      <c r="AE80" s="2"/>
      <c r="AF80" s="2"/>
      <c r="AG80" s="2"/>
      <c r="AH80" s="2"/>
    </row>
    <row r="81" spans="1:24" x14ac:dyDescent="0.3">
      <c r="B81">
        <v>73.77</v>
      </c>
      <c r="C81">
        <v>1584.18</v>
      </c>
      <c r="D81">
        <v>1.49</v>
      </c>
      <c r="R81" s="1">
        <f t="shared" si="70"/>
        <v>-0.8</v>
      </c>
      <c r="S81" s="1">
        <f t="shared" si="71"/>
        <v>-0.45999999999999996</v>
      </c>
      <c r="T81" s="1">
        <f t="shared" si="72"/>
        <v>0.18999999999999995</v>
      </c>
      <c r="V81" s="1">
        <f t="shared" si="74"/>
        <v>1.1500000000000001</v>
      </c>
      <c r="W81" s="1">
        <f t="shared" si="73"/>
        <v>0.16000000000000014</v>
      </c>
      <c r="X81" s="1">
        <f t="shared" si="73"/>
        <v>1.06</v>
      </c>
    </row>
    <row r="82" spans="1:24" x14ac:dyDescent="0.3">
      <c r="B82">
        <v>83.98</v>
      </c>
      <c r="C82">
        <v>1589.46</v>
      </c>
      <c r="D82">
        <v>2.5499999999999998</v>
      </c>
      <c r="R82" s="1">
        <f t="shared" si="70"/>
        <v>0.25999999999999979</v>
      </c>
      <c r="S82" s="1">
        <f t="shared" si="71"/>
        <v>0.59999999999999987</v>
      </c>
      <c r="T82" s="1">
        <f t="shared" si="72"/>
        <v>1.2499999999999998</v>
      </c>
      <c r="V82" s="1">
        <f t="shared" si="74"/>
        <v>9.0000000000000302E-2</v>
      </c>
      <c r="W82" s="1">
        <f t="shared" si="73"/>
        <v>0.89999999999999969</v>
      </c>
      <c r="X82" s="1">
        <f t="shared" si="73"/>
        <v>2.1199999999999997</v>
      </c>
    </row>
    <row r="83" spans="1:24" x14ac:dyDescent="0.3">
      <c r="B83">
        <v>90.67</v>
      </c>
      <c r="C83">
        <v>1593.37</v>
      </c>
      <c r="D83">
        <v>0.39</v>
      </c>
      <c r="R83" s="1">
        <f t="shared" si="70"/>
        <v>-1.9</v>
      </c>
      <c r="S83" s="1">
        <f t="shared" si="71"/>
        <v>-1.56</v>
      </c>
      <c r="T83" s="1">
        <f t="shared" si="72"/>
        <v>-0.91</v>
      </c>
      <c r="V83" s="1">
        <f t="shared" si="74"/>
        <v>2.25</v>
      </c>
      <c r="W83" s="1">
        <f t="shared" si="73"/>
        <v>1.2600000000000002</v>
      </c>
      <c r="X83" s="1">
        <f t="shared" si="73"/>
        <v>3.999999999999998E-2</v>
      </c>
    </row>
    <row r="84" spans="1:24" x14ac:dyDescent="0.3">
      <c r="B84">
        <v>103.58</v>
      </c>
      <c r="C84">
        <v>1600.18</v>
      </c>
      <c r="D84">
        <v>0.69</v>
      </c>
      <c r="R84" s="1">
        <f>($D84-J$75)</f>
        <v>-1.6</v>
      </c>
      <c r="S84" s="1">
        <f t="shared" si="71"/>
        <v>-1.26</v>
      </c>
      <c r="T84" s="1">
        <f t="shared" si="72"/>
        <v>-0.6100000000000001</v>
      </c>
      <c r="V84" s="1">
        <f t="shared" si="74"/>
        <v>1.9500000000000002</v>
      </c>
      <c r="W84" s="1">
        <f t="shared" si="73"/>
        <v>0.96000000000000019</v>
      </c>
      <c r="X84" s="1">
        <f t="shared" si="73"/>
        <v>0.25999999999999995</v>
      </c>
    </row>
    <row r="85" spans="1:24" x14ac:dyDescent="0.3">
      <c r="B85">
        <v>112.3</v>
      </c>
      <c r="C85">
        <v>1605.04</v>
      </c>
      <c r="D85">
        <v>1.31</v>
      </c>
      <c r="R85" s="1">
        <f t="shared" si="70"/>
        <v>-0.98</v>
      </c>
      <c r="S85" s="1">
        <f t="shared" si="71"/>
        <v>-0.6399999999999999</v>
      </c>
      <c r="T85" s="1">
        <f t="shared" si="72"/>
        <v>1.0000000000000009E-2</v>
      </c>
      <c r="V85" s="1">
        <f t="shared" si="74"/>
        <v>1.33</v>
      </c>
      <c r="W85" s="1">
        <f t="shared" si="73"/>
        <v>0.34000000000000008</v>
      </c>
      <c r="X85" s="1">
        <f t="shared" si="73"/>
        <v>0.88000000000000012</v>
      </c>
    </row>
    <row r="86" spans="1:24" x14ac:dyDescent="0.3">
      <c r="B86">
        <v>133.99</v>
      </c>
      <c r="C86">
        <v>1615.84</v>
      </c>
      <c r="D86">
        <v>1.32</v>
      </c>
      <c r="R86" s="1">
        <f t="shared" si="70"/>
        <v>-0.97</v>
      </c>
      <c r="S86" s="1">
        <f t="shared" si="71"/>
        <v>-0.62999999999999989</v>
      </c>
      <c r="T86" s="1">
        <f t="shared" si="72"/>
        <v>2.0000000000000018E-2</v>
      </c>
      <c r="V86" s="1">
        <f t="shared" si="74"/>
        <v>1.32</v>
      </c>
      <c r="W86" s="1">
        <f t="shared" si="73"/>
        <v>0.33000000000000007</v>
      </c>
      <c r="X86" s="1">
        <f t="shared" si="73"/>
        <v>0.89000000000000012</v>
      </c>
    </row>
    <row r="87" spans="1:24" x14ac:dyDescent="0.3">
      <c r="B87">
        <v>145.83000000000001</v>
      </c>
      <c r="C87">
        <v>1621.6</v>
      </c>
      <c r="D87">
        <v>2.08</v>
      </c>
      <c r="R87" s="1">
        <f t="shared" si="70"/>
        <v>-0.20999999999999996</v>
      </c>
      <c r="S87" s="1">
        <f t="shared" si="71"/>
        <v>0.13000000000000012</v>
      </c>
      <c r="T87" s="1">
        <f t="shared" si="72"/>
        <v>0.78</v>
      </c>
      <c r="V87" s="1">
        <f t="shared" si="74"/>
        <v>0.56000000000000005</v>
      </c>
      <c r="W87" s="1">
        <f t="shared" si="73"/>
        <v>0.42999999999999994</v>
      </c>
      <c r="X87" s="1">
        <f t="shared" si="73"/>
        <v>1.6500000000000001</v>
      </c>
    </row>
    <row r="88" spans="1:24" x14ac:dyDescent="0.3">
      <c r="B88">
        <v>163.32</v>
      </c>
      <c r="C88">
        <v>1629.33</v>
      </c>
      <c r="D88">
        <v>2.35</v>
      </c>
      <c r="R88" s="1">
        <f t="shared" si="70"/>
        <v>6.0000000000000053E-2</v>
      </c>
      <c r="S88" s="1">
        <f t="shared" si="71"/>
        <v>0.40000000000000013</v>
      </c>
      <c r="T88" s="1">
        <f t="shared" si="72"/>
        <v>1.05</v>
      </c>
      <c r="V88" s="1">
        <f t="shared" si="74"/>
        <v>0.29000000000000004</v>
      </c>
      <c r="W88" s="1">
        <f t="shared" si="73"/>
        <v>0.7</v>
      </c>
      <c r="X88" s="1">
        <f t="shared" si="73"/>
        <v>1.9200000000000002</v>
      </c>
    </row>
    <row r="89" spans="1:24" x14ac:dyDescent="0.3">
      <c r="B89">
        <v>181.49</v>
      </c>
      <c r="C89">
        <v>1637.7</v>
      </c>
      <c r="D89">
        <v>1.0900000000000001</v>
      </c>
      <c r="R89" s="1">
        <f t="shared" si="70"/>
        <v>-1.2</v>
      </c>
      <c r="S89" s="1">
        <f t="shared" si="71"/>
        <v>-0.85999999999999988</v>
      </c>
      <c r="T89" s="1">
        <f t="shared" si="72"/>
        <v>-0.20999999999999996</v>
      </c>
      <c r="V89" s="1">
        <f t="shared" si="74"/>
        <v>1.55</v>
      </c>
      <c r="W89" s="1">
        <f t="shared" si="73"/>
        <v>0.56000000000000005</v>
      </c>
      <c r="X89" s="1">
        <f t="shared" si="73"/>
        <v>0.66000000000000014</v>
      </c>
    </row>
    <row r="90" spans="1:24" x14ac:dyDescent="0.3">
      <c r="B90">
        <v>188.68</v>
      </c>
      <c r="C90">
        <v>1641.2</v>
      </c>
      <c r="D90">
        <v>1.63</v>
      </c>
      <c r="R90" s="1">
        <f t="shared" si="70"/>
        <v>-0.66000000000000014</v>
      </c>
      <c r="S90" s="1">
        <f t="shared" si="71"/>
        <v>-0.32000000000000006</v>
      </c>
      <c r="T90" s="1">
        <f t="shared" si="72"/>
        <v>0.32999999999999985</v>
      </c>
      <c r="V90" s="1">
        <f t="shared" si="74"/>
        <v>1.0100000000000002</v>
      </c>
      <c r="W90" s="1">
        <f t="shared" si="73"/>
        <v>2.000000000000024E-2</v>
      </c>
      <c r="X90" s="1">
        <f t="shared" si="73"/>
        <v>1.2</v>
      </c>
    </row>
    <row r="91" spans="1:24" x14ac:dyDescent="0.3">
      <c r="B91">
        <v>192.42</v>
      </c>
      <c r="C91">
        <v>1643.65</v>
      </c>
      <c r="D91">
        <v>1.49</v>
      </c>
      <c r="R91" s="1">
        <f t="shared" si="70"/>
        <v>-0.8</v>
      </c>
      <c r="S91" s="1">
        <f t="shared" si="71"/>
        <v>-0.45999999999999996</v>
      </c>
      <c r="T91" s="1">
        <f t="shared" si="72"/>
        <v>0.18999999999999995</v>
      </c>
      <c r="V91" s="1">
        <f t="shared" si="74"/>
        <v>1.1500000000000001</v>
      </c>
      <c r="W91" s="1">
        <f t="shared" si="74"/>
        <v>0.16000000000000014</v>
      </c>
      <c r="X91" s="1">
        <f t="shared" si="74"/>
        <v>1.06</v>
      </c>
    </row>
    <row r="92" spans="1:24" x14ac:dyDescent="0.3">
      <c r="B92">
        <v>205.65</v>
      </c>
      <c r="C92">
        <v>1647.68</v>
      </c>
      <c r="D92">
        <v>0.62</v>
      </c>
      <c r="R92" s="1">
        <f t="shared" si="70"/>
        <v>-1.67</v>
      </c>
      <c r="S92" s="1">
        <f t="shared" si="71"/>
        <v>-1.33</v>
      </c>
      <c r="T92" s="1">
        <f t="shared" si="72"/>
        <v>-0.68</v>
      </c>
      <c r="V92" s="1">
        <f t="shared" si="74"/>
        <v>2.02</v>
      </c>
      <c r="W92" s="1">
        <f t="shared" si="74"/>
        <v>1.0300000000000002</v>
      </c>
      <c r="X92" s="1">
        <f t="shared" si="74"/>
        <v>0.19</v>
      </c>
    </row>
    <row r="93" spans="1:24" x14ac:dyDescent="0.3">
      <c r="B93">
        <v>256.83999999999997</v>
      </c>
      <c r="C93">
        <v>1658.36</v>
      </c>
      <c r="D93">
        <v>0.53</v>
      </c>
      <c r="R93" s="1">
        <f t="shared" si="70"/>
        <v>-1.76</v>
      </c>
      <c r="S93" s="1">
        <f t="shared" si="71"/>
        <v>-1.42</v>
      </c>
      <c r="T93" s="1">
        <f t="shared" si="72"/>
        <v>-0.77</v>
      </c>
      <c r="V93" s="1">
        <f t="shared" si="74"/>
        <v>2.1100000000000003</v>
      </c>
      <c r="W93" s="1">
        <f t="shared" si="74"/>
        <v>1.1200000000000001</v>
      </c>
      <c r="X93" s="1">
        <f t="shared" si="74"/>
        <v>0.10000000000000003</v>
      </c>
    </row>
    <row r="94" spans="1:24" s="4" customFormat="1" x14ac:dyDescent="0.3">
      <c r="A94" s="4" t="s">
        <v>103</v>
      </c>
      <c r="B94" s="4">
        <v>6.41</v>
      </c>
      <c r="C94" s="4">
        <v>1552.08</v>
      </c>
      <c r="D94" s="4">
        <v>1.85</v>
      </c>
      <c r="F94" s="4" t="s">
        <v>53</v>
      </c>
      <c r="G94" s="4">
        <f>AVERAGE(D94:D120)</f>
        <v>1.9133333333333331</v>
      </c>
      <c r="I94" s="5" t="s">
        <v>8</v>
      </c>
      <c r="J94" s="5">
        <v>1.68</v>
      </c>
      <c r="K94" s="5">
        <v>1.37</v>
      </c>
      <c r="L94" s="5">
        <v>0.24</v>
      </c>
      <c r="M94" s="5">
        <v>5.5238400000000003E-3</v>
      </c>
      <c r="N94" s="5" t="s">
        <v>106</v>
      </c>
      <c r="R94" s="1">
        <f t="shared" ref="R94:R99" si="75">($D94-J$94)</f>
        <v>0.17000000000000015</v>
      </c>
      <c r="S94" s="1">
        <f t="shared" ref="S94:S120" si="76">($D94-K$94)</f>
        <v>0.48</v>
      </c>
      <c r="T94" s="1">
        <f t="shared" ref="T94:T120" si="77">($D94-L$94)</f>
        <v>1.61</v>
      </c>
      <c r="V94" s="5">
        <f>($D94-J$95)</f>
        <v>0.68000000000000016</v>
      </c>
      <c r="W94" s="5">
        <f t="shared" ref="W94:X94" si="78">($D94-K$95)</f>
        <v>1.21</v>
      </c>
      <c r="X94" s="5">
        <f t="shared" si="78"/>
        <v>1.4900000000000002</v>
      </c>
    </row>
    <row r="95" spans="1:24" x14ac:dyDescent="0.3">
      <c r="B95">
        <v>26.22</v>
      </c>
      <c r="C95">
        <v>1565.2</v>
      </c>
      <c r="D95">
        <v>2.29</v>
      </c>
      <c r="F95" t="s">
        <v>55</v>
      </c>
      <c r="G95">
        <f>MAX(D94:D120)</f>
        <v>7.14</v>
      </c>
      <c r="I95" s="1" t="s">
        <v>9</v>
      </c>
      <c r="J95" s="1">
        <v>1.17</v>
      </c>
      <c r="K95" s="1">
        <v>0.64</v>
      </c>
      <c r="L95" s="1">
        <v>0.36</v>
      </c>
      <c r="M95" s="1">
        <v>2.6956799999999998E-3</v>
      </c>
      <c r="N95" s="1" t="s">
        <v>106</v>
      </c>
      <c r="R95" s="1">
        <f t="shared" si="75"/>
        <v>0.6100000000000001</v>
      </c>
      <c r="S95" s="1">
        <f t="shared" si="76"/>
        <v>0.91999999999999993</v>
      </c>
      <c r="T95" s="1">
        <f t="shared" si="77"/>
        <v>2.0499999999999998</v>
      </c>
      <c r="V95" s="5">
        <f t="shared" ref="V95:V120" si="79">($D95-J$95)</f>
        <v>1.1200000000000001</v>
      </c>
      <c r="W95" s="5">
        <f t="shared" ref="W95:W120" si="80">($D95-K$95)</f>
        <v>1.65</v>
      </c>
      <c r="X95" s="5">
        <f t="shared" ref="X95:X120" si="81">($D95-L$95)</f>
        <v>1.9300000000000002</v>
      </c>
    </row>
    <row r="96" spans="1:24" x14ac:dyDescent="0.3">
      <c r="B96">
        <v>29.94</v>
      </c>
      <c r="C96">
        <v>1567.66</v>
      </c>
      <c r="D96">
        <v>1.47</v>
      </c>
      <c r="F96" t="s">
        <v>120</v>
      </c>
      <c r="G96">
        <f>MEDIAN(D94:D120)</f>
        <v>1.83</v>
      </c>
      <c r="R96" s="1">
        <f t="shared" si="75"/>
        <v>-0.20999999999999996</v>
      </c>
      <c r="S96" s="1">
        <f t="shared" si="76"/>
        <v>9.9999999999999867E-2</v>
      </c>
      <c r="T96" s="1">
        <f t="shared" si="77"/>
        <v>1.23</v>
      </c>
      <c r="V96" s="5">
        <f t="shared" si="79"/>
        <v>0.30000000000000004</v>
      </c>
      <c r="W96" s="5">
        <f t="shared" si="80"/>
        <v>0.83</v>
      </c>
      <c r="X96" s="5">
        <f t="shared" si="81"/>
        <v>1.1099999999999999</v>
      </c>
    </row>
    <row r="97" spans="2:24" x14ac:dyDescent="0.3">
      <c r="B97">
        <v>33.619999999999997</v>
      </c>
      <c r="C97">
        <v>1570.65</v>
      </c>
      <c r="D97">
        <v>0.74</v>
      </c>
      <c r="R97" s="1">
        <f t="shared" si="75"/>
        <v>-0.94</v>
      </c>
      <c r="S97" s="1">
        <f t="shared" si="76"/>
        <v>-0.63000000000000012</v>
      </c>
      <c r="T97" s="1">
        <f t="shared" si="77"/>
        <v>0.5</v>
      </c>
      <c r="V97" s="5">
        <f t="shared" si="79"/>
        <v>-0.42999999999999994</v>
      </c>
      <c r="W97" s="5">
        <f t="shared" si="80"/>
        <v>9.9999999999999978E-2</v>
      </c>
      <c r="X97" s="5">
        <f t="shared" si="81"/>
        <v>0.38</v>
      </c>
    </row>
    <row r="98" spans="2:24" x14ac:dyDescent="0.3">
      <c r="B98">
        <v>43.19</v>
      </c>
      <c r="C98">
        <v>1577.08</v>
      </c>
      <c r="D98">
        <v>2.06</v>
      </c>
      <c r="R98" s="1">
        <f t="shared" si="75"/>
        <v>0.38000000000000012</v>
      </c>
      <c r="S98" s="1">
        <f t="shared" si="76"/>
        <v>0.69</v>
      </c>
      <c r="T98" s="1">
        <f t="shared" si="77"/>
        <v>1.82</v>
      </c>
      <c r="V98" s="5">
        <f t="shared" si="79"/>
        <v>0.89000000000000012</v>
      </c>
      <c r="W98" s="5">
        <f t="shared" si="80"/>
        <v>1.42</v>
      </c>
      <c r="X98" s="5">
        <f t="shared" si="81"/>
        <v>1.7000000000000002</v>
      </c>
    </row>
    <row r="99" spans="2:24" x14ac:dyDescent="0.3">
      <c r="B99">
        <v>49.58</v>
      </c>
      <c r="C99">
        <v>1581.72</v>
      </c>
      <c r="D99">
        <v>3.61</v>
      </c>
      <c r="R99" s="1">
        <f t="shared" si="75"/>
        <v>1.93</v>
      </c>
      <c r="S99" s="1">
        <f t="shared" si="76"/>
        <v>2.2399999999999998</v>
      </c>
      <c r="T99" s="1">
        <f t="shared" si="77"/>
        <v>3.37</v>
      </c>
      <c r="V99" s="5">
        <f t="shared" si="79"/>
        <v>2.44</v>
      </c>
      <c r="W99" s="5">
        <f t="shared" si="80"/>
        <v>2.9699999999999998</v>
      </c>
      <c r="X99" s="5">
        <f t="shared" si="81"/>
        <v>3.25</v>
      </c>
    </row>
    <row r="100" spans="2:24" x14ac:dyDescent="0.3">
      <c r="B100">
        <v>58.44</v>
      </c>
      <c r="C100">
        <v>1588.12</v>
      </c>
      <c r="D100">
        <v>1.62</v>
      </c>
      <c r="R100" s="1">
        <f>($D100-J$94)</f>
        <v>-5.9999999999999831E-2</v>
      </c>
      <c r="S100" s="1">
        <f t="shared" si="76"/>
        <v>0.25</v>
      </c>
      <c r="T100" s="1">
        <f t="shared" si="77"/>
        <v>1.3800000000000001</v>
      </c>
      <c r="V100" s="5">
        <f t="shared" si="79"/>
        <v>0.45000000000000018</v>
      </c>
      <c r="W100" s="5">
        <f t="shared" si="80"/>
        <v>0.98000000000000009</v>
      </c>
      <c r="X100" s="5">
        <f t="shared" si="81"/>
        <v>1.2600000000000002</v>
      </c>
    </row>
    <row r="101" spans="2:24" x14ac:dyDescent="0.3">
      <c r="B101">
        <v>63.15</v>
      </c>
      <c r="C101">
        <v>1591.15</v>
      </c>
      <c r="D101">
        <v>2.39</v>
      </c>
      <c r="R101" s="1">
        <f t="shared" ref="R101:R120" si="82">($D101-J$94)</f>
        <v>0.71000000000000019</v>
      </c>
      <c r="S101" s="1">
        <f t="shared" si="76"/>
        <v>1.02</v>
      </c>
      <c r="T101" s="1">
        <f t="shared" si="77"/>
        <v>2.1500000000000004</v>
      </c>
      <c r="V101" s="5">
        <f t="shared" si="79"/>
        <v>1.2200000000000002</v>
      </c>
      <c r="W101" s="5">
        <f t="shared" si="80"/>
        <v>1.75</v>
      </c>
      <c r="X101" s="5">
        <f t="shared" si="81"/>
        <v>2.0300000000000002</v>
      </c>
    </row>
    <row r="102" spans="2:24" x14ac:dyDescent="0.3">
      <c r="B102">
        <v>68.239999999999995</v>
      </c>
      <c r="C102">
        <v>1594.36</v>
      </c>
      <c r="D102">
        <v>0.34</v>
      </c>
      <c r="R102" s="1">
        <f t="shared" si="82"/>
        <v>-1.3399999999999999</v>
      </c>
      <c r="S102" s="1">
        <f t="shared" si="76"/>
        <v>-1.03</v>
      </c>
      <c r="T102" s="1">
        <f t="shared" si="77"/>
        <v>0.10000000000000003</v>
      </c>
      <c r="V102" s="5">
        <f t="shared" si="79"/>
        <v>-0.82999999999999985</v>
      </c>
      <c r="W102" s="5">
        <f t="shared" si="80"/>
        <v>-0.3</v>
      </c>
      <c r="X102" s="5">
        <f t="shared" si="81"/>
        <v>-1.9999999999999962E-2</v>
      </c>
    </row>
    <row r="103" spans="2:24" x14ac:dyDescent="0.3">
      <c r="B103">
        <v>77.06</v>
      </c>
      <c r="C103">
        <v>1600.15</v>
      </c>
      <c r="D103">
        <v>1.34</v>
      </c>
      <c r="R103" s="1">
        <f t="shared" si="82"/>
        <v>-0.33999999999999986</v>
      </c>
      <c r="S103" s="1">
        <f t="shared" si="76"/>
        <v>-3.0000000000000027E-2</v>
      </c>
      <c r="T103" s="1">
        <f t="shared" si="77"/>
        <v>1.1000000000000001</v>
      </c>
      <c r="V103" s="5">
        <f t="shared" si="79"/>
        <v>0.17000000000000015</v>
      </c>
      <c r="W103" s="5">
        <f t="shared" si="80"/>
        <v>0.70000000000000007</v>
      </c>
      <c r="X103" s="5">
        <f t="shared" si="81"/>
        <v>0.98000000000000009</v>
      </c>
    </row>
    <row r="104" spans="2:24" x14ac:dyDescent="0.3">
      <c r="B104">
        <v>82.93</v>
      </c>
      <c r="C104">
        <v>1603.53</v>
      </c>
      <c r="D104">
        <v>1.03</v>
      </c>
      <c r="I104" t="s">
        <v>118</v>
      </c>
      <c r="R104" s="1">
        <f t="shared" si="82"/>
        <v>-0.64999999999999991</v>
      </c>
      <c r="S104" s="1">
        <f t="shared" si="76"/>
        <v>-0.34000000000000008</v>
      </c>
      <c r="T104" s="1">
        <f t="shared" si="77"/>
        <v>0.79</v>
      </c>
      <c r="V104" s="5">
        <f t="shared" si="79"/>
        <v>-0.1399999999999999</v>
      </c>
      <c r="W104" s="5">
        <f t="shared" si="80"/>
        <v>0.39</v>
      </c>
      <c r="X104" s="5">
        <f t="shared" si="81"/>
        <v>0.67</v>
      </c>
    </row>
    <row r="105" spans="2:24" x14ac:dyDescent="0.3">
      <c r="B105">
        <v>88.52</v>
      </c>
      <c r="C105">
        <v>1606.79</v>
      </c>
      <c r="D105">
        <v>0.75</v>
      </c>
      <c r="R105" s="1">
        <f t="shared" si="82"/>
        <v>-0.92999999999999994</v>
      </c>
      <c r="S105" s="1">
        <f t="shared" si="76"/>
        <v>-0.62000000000000011</v>
      </c>
      <c r="T105" s="1">
        <f t="shared" si="77"/>
        <v>0.51</v>
      </c>
      <c r="V105" s="5">
        <f t="shared" si="79"/>
        <v>-0.41999999999999993</v>
      </c>
      <c r="W105" s="5">
        <f t="shared" si="80"/>
        <v>0.10999999999999999</v>
      </c>
      <c r="X105" s="5">
        <f t="shared" si="81"/>
        <v>0.39</v>
      </c>
    </row>
    <row r="106" spans="2:24" x14ac:dyDescent="0.3">
      <c r="B106">
        <v>93.47</v>
      </c>
      <c r="C106">
        <v>1609.79</v>
      </c>
      <c r="D106">
        <v>1.56</v>
      </c>
      <c r="R106" s="1">
        <f t="shared" si="82"/>
        <v>-0.11999999999999988</v>
      </c>
      <c r="S106" s="1">
        <f t="shared" si="76"/>
        <v>0.18999999999999995</v>
      </c>
      <c r="T106" s="1">
        <f t="shared" si="77"/>
        <v>1.32</v>
      </c>
      <c r="V106" s="5">
        <f t="shared" si="79"/>
        <v>0.39000000000000012</v>
      </c>
      <c r="W106" s="5">
        <f t="shared" si="80"/>
        <v>0.92</v>
      </c>
      <c r="X106" s="5">
        <f t="shared" si="81"/>
        <v>1.2000000000000002</v>
      </c>
    </row>
    <row r="107" spans="2:24" x14ac:dyDescent="0.3">
      <c r="B107">
        <v>96.22</v>
      </c>
      <c r="C107">
        <v>1611.02</v>
      </c>
      <c r="D107">
        <v>0.66</v>
      </c>
      <c r="R107" s="1">
        <f t="shared" si="82"/>
        <v>-1.02</v>
      </c>
      <c r="S107" s="1">
        <f t="shared" si="76"/>
        <v>-0.71000000000000008</v>
      </c>
      <c r="T107" s="1">
        <f t="shared" si="77"/>
        <v>0.42000000000000004</v>
      </c>
      <c r="V107" s="5">
        <f t="shared" si="79"/>
        <v>-0.5099999999999999</v>
      </c>
      <c r="W107" s="5">
        <f t="shared" si="80"/>
        <v>2.0000000000000018E-2</v>
      </c>
      <c r="X107" s="5">
        <f t="shared" si="81"/>
        <v>0.30000000000000004</v>
      </c>
    </row>
    <row r="108" spans="2:24" x14ac:dyDescent="0.3">
      <c r="B108">
        <v>101.55</v>
      </c>
      <c r="C108">
        <v>1613.63</v>
      </c>
      <c r="D108">
        <v>1.27</v>
      </c>
      <c r="R108" s="1">
        <f t="shared" si="82"/>
        <v>-0.40999999999999992</v>
      </c>
      <c r="S108" s="1">
        <f t="shared" si="76"/>
        <v>-0.10000000000000009</v>
      </c>
      <c r="T108" s="1">
        <f t="shared" si="77"/>
        <v>1.03</v>
      </c>
      <c r="V108" s="5">
        <f t="shared" si="79"/>
        <v>0.10000000000000009</v>
      </c>
      <c r="W108" s="5">
        <f t="shared" si="80"/>
        <v>0.63</v>
      </c>
      <c r="X108" s="5">
        <f t="shared" si="81"/>
        <v>0.91</v>
      </c>
    </row>
    <row r="109" spans="2:24" x14ac:dyDescent="0.3">
      <c r="B109">
        <v>106.28</v>
      </c>
      <c r="C109">
        <v>1616.62</v>
      </c>
      <c r="D109">
        <v>2.0499999999999998</v>
      </c>
      <c r="R109" s="1">
        <f t="shared" si="82"/>
        <v>0.36999999999999988</v>
      </c>
      <c r="S109" s="1">
        <f t="shared" si="76"/>
        <v>0.67999999999999972</v>
      </c>
      <c r="T109" s="1">
        <f t="shared" si="77"/>
        <v>1.8099999999999998</v>
      </c>
      <c r="V109" s="5">
        <f t="shared" si="79"/>
        <v>0.87999999999999989</v>
      </c>
      <c r="W109" s="5">
        <f t="shared" si="80"/>
        <v>1.4099999999999997</v>
      </c>
      <c r="X109" s="5">
        <f t="shared" si="81"/>
        <v>1.69</v>
      </c>
    </row>
    <row r="110" spans="2:24" x14ac:dyDescent="0.3">
      <c r="B110">
        <v>112.43</v>
      </c>
      <c r="C110">
        <v>1623.59</v>
      </c>
      <c r="D110">
        <v>7.14</v>
      </c>
      <c r="R110" s="1">
        <f t="shared" si="82"/>
        <v>5.46</v>
      </c>
      <c r="S110" s="1">
        <f t="shared" si="76"/>
        <v>5.77</v>
      </c>
      <c r="T110" s="1">
        <f t="shared" si="77"/>
        <v>6.8999999999999995</v>
      </c>
      <c r="V110" s="5">
        <f t="shared" si="79"/>
        <v>5.97</v>
      </c>
      <c r="W110" s="5">
        <f t="shared" si="80"/>
        <v>6.5</v>
      </c>
      <c r="X110" s="5">
        <f t="shared" si="81"/>
        <v>6.7799999999999994</v>
      </c>
    </row>
    <row r="111" spans="2:24" x14ac:dyDescent="0.3">
      <c r="B111">
        <v>121.55</v>
      </c>
      <c r="C111">
        <v>1629.56</v>
      </c>
      <c r="D111">
        <v>2.66</v>
      </c>
      <c r="R111" s="1">
        <f t="shared" si="82"/>
        <v>0.9800000000000002</v>
      </c>
      <c r="S111" s="1">
        <f t="shared" si="76"/>
        <v>1.29</v>
      </c>
      <c r="T111" s="1">
        <f t="shared" si="77"/>
        <v>2.42</v>
      </c>
      <c r="V111" s="5">
        <f t="shared" si="79"/>
        <v>1.4900000000000002</v>
      </c>
      <c r="W111" s="5">
        <f t="shared" si="80"/>
        <v>2.02</v>
      </c>
      <c r="X111" s="5">
        <f t="shared" si="81"/>
        <v>2.3000000000000003</v>
      </c>
    </row>
    <row r="112" spans="2:24" x14ac:dyDescent="0.3">
      <c r="B112">
        <v>127.2</v>
      </c>
      <c r="C112">
        <v>1633.21</v>
      </c>
      <c r="D112">
        <v>2.46</v>
      </c>
      <c r="R112" s="1">
        <f t="shared" si="82"/>
        <v>0.78</v>
      </c>
      <c r="S112" s="1">
        <f t="shared" si="76"/>
        <v>1.0899999999999999</v>
      </c>
      <c r="T112" s="1">
        <f t="shared" si="77"/>
        <v>2.2199999999999998</v>
      </c>
      <c r="V112" s="5">
        <f t="shared" si="79"/>
        <v>1.29</v>
      </c>
      <c r="W112" s="5">
        <f t="shared" si="80"/>
        <v>1.8199999999999998</v>
      </c>
      <c r="X112" s="5">
        <f t="shared" si="81"/>
        <v>2.1</v>
      </c>
    </row>
    <row r="113" spans="2:24" x14ac:dyDescent="0.3">
      <c r="B113">
        <v>132.58000000000001</v>
      </c>
      <c r="C113">
        <v>1637.05</v>
      </c>
      <c r="D113">
        <v>4.03</v>
      </c>
      <c r="R113" s="1">
        <f t="shared" si="82"/>
        <v>2.3500000000000005</v>
      </c>
      <c r="S113" s="1">
        <f t="shared" si="76"/>
        <v>2.66</v>
      </c>
      <c r="T113" s="1">
        <f t="shared" si="77"/>
        <v>3.79</v>
      </c>
      <c r="V113" s="5">
        <f t="shared" si="79"/>
        <v>2.8600000000000003</v>
      </c>
      <c r="W113" s="5">
        <f t="shared" si="80"/>
        <v>3.39</v>
      </c>
      <c r="X113" s="5">
        <f t="shared" si="81"/>
        <v>3.6700000000000004</v>
      </c>
    </row>
    <row r="114" spans="2:24" x14ac:dyDescent="0.3">
      <c r="B114">
        <v>143.71</v>
      </c>
      <c r="C114">
        <v>1641.42</v>
      </c>
      <c r="D114">
        <v>2.79</v>
      </c>
      <c r="R114" s="1">
        <f t="shared" si="82"/>
        <v>1.1100000000000001</v>
      </c>
      <c r="S114" s="1">
        <f t="shared" si="76"/>
        <v>1.42</v>
      </c>
      <c r="T114" s="1">
        <f t="shared" si="77"/>
        <v>2.5499999999999998</v>
      </c>
      <c r="V114" s="5">
        <f t="shared" si="79"/>
        <v>1.62</v>
      </c>
      <c r="W114" s="5">
        <f t="shared" si="80"/>
        <v>2.15</v>
      </c>
      <c r="X114" s="5">
        <f t="shared" si="81"/>
        <v>2.4300000000000002</v>
      </c>
    </row>
    <row r="115" spans="2:24" x14ac:dyDescent="0.3">
      <c r="B115">
        <v>145.66999999999999</v>
      </c>
      <c r="C115">
        <v>1643.69</v>
      </c>
      <c r="D115">
        <v>2.2000000000000002</v>
      </c>
      <c r="R115" s="1">
        <f t="shared" si="82"/>
        <v>0.52000000000000024</v>
      </c>
      <c r="S115" s="1">
        <f t="shared" si="76"/>
        <v>0.83000000000000007</v>
      </c>
      <c r="T115" s="1">
        <f t="shared" si="77"/>
        <v>1.9600000000000002</v>
      </c>
      <c r="V115" s="5">
        <f t="shared" si="79"/>
        <v>1.0300000000000002</v>
      </c>
      <c r="W115" s="5">
        <f t="shared" si="80"/>
        <v>1.56</v>
      </c>
      <c r="X115" s="5">
        <f t="shared" si="81"/>
        <v>1.8400000000000003</v>
      </c>
    </row>
    <row r="116" spans="2:24" x14ac:dyDescent="0.3">
      <c r="B116">
        <v>149.47</v>
      </c>
      <c r="C116">
        <v>1644.64</v>
      </c>
      <c r="D116">
        <v>1.83</v>
      </c>
      <c r="R116" s="1">
        <f t="shared" si="82"/>
        <v>0.15000000000000013</v>
      </c>
      <c r="S116" s="1">
        <f t="shared" si="76"/>
        <v>0.45999999999999996</v>
      </c>
      <c r="T116" s="1">
        <f t="shared" si="77"/>
        <v>1.59</v>
      </c>
      <c r="V116" s="5">
        <f t="shared" si="79"/>
        <v>0.66000000000000014</v>
      </c>
      <c r="W116" s="5">
        <f t="shared" si="80"/>
        <v>1.19</v>
      </c>
      <c r="X116" s="5">
        <f t="shared" si="81"/>
        <v>1.4700000000000002</v>
      </c>
    </row>
    <row r="117" spans="2:24" x14ac:dyDescent="0.3">
      <c r="B117">
        <v>156.56</v>
      </c>
      <c r="C117">
        <v>1646.18</v>
      </c>
      <c r="D117">
        <v>2.06</v>
      </c>
      <c r="R117" s="1">
        <f t="shared" si="82"/>
        <v>0.38000000000000012</v>
      </c>
      <c r="S117" s="1">
        <f t="shared" si="76"/>
        <v>0.69</v>
      </c>
      <c r="T117" s="1">
        <f t="shared" si="77"/>
        <v>1.82</v>
      </c>
      <c r="V117" s="5">
        <f t="shared" si="79"/>
        <v>0.89000000000000012</v>
      </c>
      <c r="W117" s="5">
        <f t="shared" si="80"/>
        <v>1.42</v>
      </c>
      <c r="X117" s="5">
        <f t="shared" si="81"/>
        <v>1.7000000000000002</v>
      </c>
    </row>
    <row r="118" spans="2:24" x14ac:dyDescent="0.3">
      <c r="B118">
        <v>178.29</v>
      </c>
      <c r="C118">
        <v>1650.42</v>
      </c>
      <c r="D118">
        <v>0.47</v>
      </c>
      <c r="R118" s="1">
        <f t="shared" si="82"/>
        <v>-1.21</v>
      </c>
      <c r="S118" s="1">
        <f t="shared" si="76"/>
        <v>-0.90000000000000013</v>
      </c>
      <c r="T118" s="1">
        <f t="shared" si="77"/>
        <v>0.22999999999999998</v>
      </c>
      <c r="V118" s="5">
        <f t="shared" si="79"/>
        <v>-0.7</v>
      </c>
      <c r="W118" s="5">
        <f t="shared" si="80"/>
        <v>-0.17000000000000004</v>
      </c>
      <c r="X118" s="5">
        <f t="shared" si="81"/>
        <v>0.10999999999999999</v>
      </c>
    </row>
    <row r="119" spans="2:24" x14ac:dyDescent="0.3">
      <c r="B119">
        <v>204.13</v>
      </c>
      <c r="C119">
        <v>1655.44</v>
      </c>
      <c r="D119">
        <v>0.51</v>
      </c>
      <c r="R119" s="1">
        <f t="shared" si="82"/>
        <v>-1.17</v>
      </c>
      <c r="S119" s="1">
        <f t="shared" si="76"/>
        <v>-0.8600000000000001</v>
      </c>
      <c r="T119" s="1">
        <f t="shared" si="77"/>
        <v>0.27</v>
      </c>
      <c r="V119" s="5">
        <f t="shared" si="79"/>
        <v>-0.65999999999999992</v>
      </c>
      <c r="W119" s="5">
        <f t="shared" si="80"/>
        <v>-0.13</v>
      </c>
      <c r="X119" s="5">
        <f t="shared" si="81"/>
        <v>0.15000000000000002</v>
      </c>
    </row>
    <row r="120" spans="2:24" x14ac:dyDescent="0.3">
      <c r="B120">
        <v>216.16</v>
      </c>
      <c r="C120">
        <v>1658.48</v>
      </c>
      <c r="D120">
        <v>0.48</v>
      </c>
      <c r="R120" s="1">
        <f t="shared" si="82"/>
        <v>-1.2</v>
      </c>
      <c r="S120" s="1">
        <f t="shared" si="76"/>
        <v>-0.89000000000000012</v>
      </c>
      <c r="T120" s="1">
        <f t="shared" si="77"/>
        <v>0.24</v>
      </c>
      <c r="V120" s="5">
        <f t="shared" si="79"/>
        <v>-0.69</v>
      </c>
      <c r="W120" s="5">
        <f t="shared" si="80"/>
        <v>-0.16000000000000003</v>
      </c>
      <c r="X120" s="5">
        <f t="shared" si="81"/>
        <v>0.12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2B56-FB56-471C-B953-94CD2903ACDF}">
  <dimension ref="A1:F30"/>
  <sheetViews>
    <sheetView workbookViewId="0">
      <selection activeCell="A2" sqref="A2:F30"/>
    </sheetView>
  </sheetViews>
  <sheetFormatPr defaultRowHeight="14.4" x14ac:dyDescent="0.3"/>
  <cols>
    <col min="1" max="1" width="11.6640625" bestFit="1" customWidth="1"/>
    <col min="5" max="5" width="14.109375" bestFit="1" customWidth="1"/>
    <col min="6" max="6" width="28" bestFit="1" customWidth="1"/>
  </cols>
  <sheetData>
    <row r="1" spans="1:6" x14ac:dyDescent="0.3">
      <c r="B1" t="s">
        <v>0</v>
      </c>
      <c r="F1" t="s">
        <v>104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s="1" customFormat="1" x14ac:dyDescent="0.3">
      <c r="A3" s="1" t="s">
        <v>6</v>
      </c>
      <c r="B3" s="1">
        <v>229</v>
      </c>
      <c r="C3" s="1">
        <v>195</v>
      </c>
      <c r="D3" s="1">
        <v>130</v>
      </c>
      <c r="E3" s="1">
        <v>5.8051500000000011</v>
      </c>
      <c r="F3" s="1" t="s">
        <v>105</v>
      </c>
    </row>
    <row r="4" spans="1:6" x14ac:dyDescent="0.3">
      <c r="A4" t="s">
        <v>7</v>
      </c>
      <c r="B4">
        <v>264</v>
      </c>
      <c r="C4">
        <v>165</v>
      </c>
      <c r="D4">
        <v>43</v>
      </c>
      <c r="E4">
        <v>1.8730799999999999</v>
      </c>
      <c r="F4" t="s">
        <v>109</v>
      </c>
    </row>
    <row r="5" spans="1:6" x14ac:dyDescent="0.3">
      <c r="A5" t="s">
        <v>8</v>
      </c>
      <c r="B5">
        <v>168</v>
      </c>
      <c r="C5">
        <v>137</v>
      </c>
      <c r="D5">
        <v>24</v>
      </c>
      <c r="E5">
        <v>0.55238399999999999</v>
      </c>
      <c r="F5" t="s">
        <v>106</v>
      </c>
    </row>
    <row r="6" spans="1:6" x14ac:dyDescent="0.3">
      <c r="A6" t="s">
        <v>9</v>
      </c>
      <c r="B6">
        <v>117</v>
      </c>
      <c r="C6">
        <v>64</v>
      </c>
      <c r="D6">
        <v>36</v>
      </c>
      <c r="E6">
        <v>0.26956799999999997</v>
      </c>
      <c r="F6" t="s">
        <v>106</v>
      </c>
    </row>
    <row r="7" spans="1:6" x14ac:dyDescent="0.3">
      <c r="A7" t="s">
        <v>10</v>
      </c>
      <c r="B7">
        <v>137</v>
      </c>
      <c r="C7">
        <v>132</v>
      </c>
      <c r="D7">
        <v>28</v>
      </c>
      <c r="E7">
        <v>0.50635200000000002</v>
      </c>
      <c r="F7" t="s">
        <v>110</v>
      </c>
    </row>
    <row r="8" spans="1:6" x14ac:dyDescent="0.3">
      <c r="A8" s="1" t="s">
        <v>11</v>
      </c>
      <c r="B8" s="1">
        <v>156</v>
      </c>
      <c r="C8" s="1">
        <v>97</v>
      </c>
      <c r="D8" s="1">
        <v>38</v>
      </c>
      <c r="E8" s="1">
        <v>0.57501599999999997</v>
      </c>
      <c r="F8" s="1" t="s">
        <v>108</v>
      </c>
    </row>
    <row r="9" spans="1:6" x14ac:dyDescent="0.3">
      <c r="A9" s="1" t="s">
        <v>12</v>
      </c>
      <c r="B9" s="1">
        <v>401</v>
      </c>
      <c r="C9" s="1">
        <v>208</v>
      </c>
      <c r="D9" s="1">
        <v>74</v>
      </c>
      <c r="E9" s="1">
        <v>6.1721919999999999</v>
      </c>
      <c r="F9" s="1" t="s">
        <v>108</v>
      </c>
    </row>
    <row r="10" spans="1:6" x14ac:dyDescent="0.3">
      <c r="A10" t="s">
        <v>13</v>
      </c>
      <c r="B10">
        <v>201</v>
      </c>
      <c r="C10">
        <v>99</v>
      </c>
      <c r="D10">
        <v>55</v>
      </c>
      <c r="E10">
        <v>1.0944449999999999</v>
      </c>
      <c r="F10" t="s">
        <v>108</v>
      </c>
    </row>
    <row r="11" spans="1:6" x14ac:dyDescent="0.3">
      <c r="A11" t="s">
        <v>14</v>
      </c>
      <c r="B11">
        <v>69</v>
      </c>
      <c r="C11">
        <v>46</v>
      </c>
      <c r="D11">
        <v>36</v>
      </c>
      <c r="E11">
        <v>0.11426399999999999</v>
      </c>
      <c r="F11" t="s">
        <v>108</v>
      </c>
    </row>
    <row r="12" spans="1:6" x14ac:dyDescent="0.3">
      <c r="A12" t="s">
        <v>15</v>
      </c>
      <c r="B12">
        <v>117</v>
      </c>
      <c r="C12">
        <v>102</v>
      </c>
      <c r="D12">
        <v>23</v>
      </c>
      <c r="E12">
        <v>0.27448199999999995</v>
      </c>
      <c r="F12" t="s">
        <v>108</v>
      </c>
    </row>
    <row r="13" spans="1:6" x14ac:dyDescent="0.3">
      <c r="A13" t="s">
        <v>16</v>
      </c>
      <c r="B13">
        <v>51</v>
      </c>
      <c r="C13">
        <v>41</v>
      </c>
      <c r="D13">
        <v>10</v>
      </c>
      <c r="E13">
        <v>2.0910000000000002E-2</v>
      </c>
      <c r="F13" s="2" t="s">
        <v>115</v>
      </c>
    </row>
    <row r="14" spans="1:6" x14ac:dyDescent="0.3">
      <c r="A14" t="s">
        <v>17</v>
      </c>
      <c r="B14">
        <v>104</v>
      </c>
      <c r="C14">
        <v>53</v>
      </c>
      <c r="D14">
        <v>43</v>
      </c>
      <c r="E14">
        <v>0.23701600000000003</v>
      </c>
      <c r="F14" s="2" t="s">
        <v>115</v>
      </c>
    </row>
    <row r="15" spans="1:6" x14ac:dyDescent="0.3">
      <c r="A15" t="s">
        <v>18</v>
      </c>
      <c r="B15">
        <v>74</v>
      </c>
      <c r="C15">
        <v>51</v>
      </c>
      <c r="D15">
        <v>20</v>
      </c>
      <c r="E15">
        <v>7.5480000000000005E-2</v>
      </c>
      <c r="F15" s="2" t="s">
        <v>115</v>
      </c>
    </row>
    <row r="16" spans="1:6" s="1" customFormat="1" x14ac:dyDescent="0.3">
      <c r="A16" s="1" t="s">
        <v>19</v>
      </c>
      <c r="B16" s="1">
        <v>55</v>
      </c>
      <c r="C16" s="1">
        <v>43</v>
      </c>
      <c r="D16" s="1">
        <v>30</v>
      </c>
      <c r="E16" s="1">
        <v>7.0950000000000013E-2</v>
      </c>
      <c r="F16" s="1" t="s">
        <v>115</v>
      </c>
    </row>
    <row r="17" spans="1:6" x14ac:dyDescent="0.3">
      <c r="A17" t="s">
        <v>20</v>
      </c>
      <c r="B17">
        <v>51</v>
      </c>
      <c r="C17">
        <v>30</v>
      </c>
      <c r="D17">
        <v>28</v>
      </c>
      <c r="E17">
        <v>4.2839999999999996E-2</v>
      </c>
      <c r="F17" t="s">
        <v>116</v>
      </c>
    </row>
    <row r="18" spans="1:6" x14ac:dyDescent="0.3">
      <c r="A18" t="s">
        <v>21</v>
      </c>
      <c r="B18">
        <v>231</v>
      </c>
      <c r="C18">
        <v>76</v>
      </c>
      <c r="D18">
        <v>38</v>
      </c>
      <c r="E18">
        <v>0.66712800000000005</v>
      </c>
      <c r="F18" t="s">
        <v>116</v>
      </c>
    </row>
    <row r="19" spans="1:6" s="1" customFormat="1" x14ac:dyDescent="0.3">
      <c r="A19" s="1" t="s">
        <v>22</v>
      </c>
      <c r="B19" s="1">
        <v>99</v>
      </c>
      <c r="C19" s="1">
        <v>48</v>
      </c>
      <c r="D19" s="1">
        <v>30</v>
      </c>
      <c r="E19" s="1">
        <v>0.14255999999999999</v>
      </c>
      <c r="F19" s="1" t="s">
        <v>117</v>
      </c>
    </row>
    <row r="20" spans="1:6" x14ac:dyDescent="0.3">
      <c r="A20" t="s">
        <v>23</v>
      </c>
      <c r="B20">
        <v>89</v>
      </c>
      <c r="C20">
        <v>53</v>
      </c>
      <c r="D20">
        <v>8</v>
      </c>
      <c r="E20">
        <v>3.7735999999999999E-2</v>
      </c>
      <c r="F20" t="s">
        <v>117</v>
      </c>
    </row>
    <row r="21" spans="1:6" x14ac:dyDescent="0.3">
      <c r="A21" t="s">
        <v>24</v>
      </c>
      <c r="B21">
        <v>69</v>
      </c>
      <c r="C21">
        <v>56</v>
      </c>
      <c r="D21">
        <v>23</v>
      </c>
      <c r="E21">
        <v>8.8872000000000007E-2</v>
      </c>
      <c r="F21" t="s">
        <v>117</v>
      </c>
    </row>
    <row r="22" spans="1:6" s="1" customFormat="1" x14ac:dyDescent="0.3">
      <c r="A22" s="1" t="s">
        <v>25</v>
      </c>
      <c r="B22" s="1">
        <v>79</v>
      </c>
      <c r="C22" s="1">
        <v>76</v>
      </c>
      <c r="D22" s="1">
        <v>18</v>
      </c>
      <c r="E22" s="1">
        <v>0.10807200000000002</v>
      </c>
      <c r="F22" s="1" t="s">
        <v>107</v>
      </c>
    </row>
    <row r="23" spans="1:6" x14ac:dyDescent="0.3">
      <c r="A23" t="s">
        <v>26</v>
      </c>
      <c r="B23">
        <v>53</v>
      </c>
      <c r="C23">
        <v>41</v>
      </c>
      <c r="D23">
        <v>23</v>
      </c>
      <c r="E23">
        <v>4.9978999999999996E-2</v>
      </c>
      <c r="F23" t="s">
        <v>111</v>
      </c>
    </row>
    <row r="24" spans="1:6" x14ac:dyDescent="0.3">
      <c r="A24" t="s">
        <v>27</v>
      </c>
      <c r="B24">
        <v>282</v>
      </c>
      <c r="C24">
        <v>196</v>
      </c>
      <c r="D24">
        <v>185</v>
      </c>
      <c r="E24">
        <v>10.225319999999998</v>
      </c>
      <c r="F24" s="1" t="s">
        <v>112</v>
      </c>
    </row>
    <row r="25" spans="1:6" x14ac:dyDescent="0.3">
      <c r="A25" t="s">
        <v>28</v>
      </c>
      <c r="B25">
        <v>439</v>
      </c>
      <c r="C25">
        <v>226</v>
      </c>
      <c r="D25">
        <v>104</v>
      </c>
      <c r="E25">
        <v>10.318255999999998</v>
      </c>
      <c r="F25" s="1" t="s">
        <v>112</v>
      </c>
    </row>
    <row r="26" spans="1:6" x14ac:dyDescent="0.3">
      <c r="A26" t="s">
        <v>29</v>
      </c>
      <c r="B26">
        <v>150</v>
      </c>
      <c r="C26">
        <v>122</v>
      </c>
      <c r="D26">
        <v>102</v>
      </c>
      <c r="E26">
        <v>1.8666</v>
      </c>
      <c r="F26" s="1" t="s">
        <v>112</v>
      </c>
    </row>
    <row r="27" spans="1:6" x14ac:dyDescent="0.3">
      <c r="A27" t="s">
        <v>30</v>
      </c>
      <c r="B27">
        <v>234</v>
      </c>
      <c r="C27">
        <v>221</v>
      </c>
      <c r="D27">
        <v>84</v>
      </c>
      <c r="E27">
        <v>4.3439760000000005</v>
      </c>
      <c r="F27" s="1" t="s">
        <v>112</v>
      </c>
    </row>
    <row r="28" spans="1:6" x14ac:dyDescent="0.3">
      <c r="A28" t="s">
        <v>31</v>
      </c>
      <c r="B28">
        <v>191</v>
      </c>
      <c r="C28">
        <v>173</v>
      </c>
      <c r="D28">
        <v>132</v>
      </c>
      <c r="E28">
        <v>4.3616760000000001</v>
      </c>
      <c r="F28" s="1" t="s">
        <v>112</v>
      </c>
    </row>
    <row r="29" spans="1:6" x14ac:dyDescent="0.3">
      <c r="A29" t="s">
        <v>32</v>
      </c>
      <c r="B29">
        <v>284</v>
      </c>
      <c r="C29">
        <v>208</v>
      </c>
      <c r="D29">
        <v>79</v>
      </c>
      <c r="E29">
        <v>4.6666880000000006</v>
      </c>
      <c r="F29" t="s">
        <v>111</v>
      </c>
    </row>
    <row r="30" spans="1:6" x14ac:dyDescent="0.3">
      <c r="A30" t="s">
        <v>33</v>
      </c>
      <c r="B30">
        <v>198</v>
      </c>
      <c r="C30">
        <v>140</v>
      </c>
      <c r="D30">
        <v>132</v>
      </c>
      <c r="E30">
        <v>3.6590400000000001</v>
      </c>
      <c r="F30" t="s">
        <v>111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BABA-D7F4-4774-9548-3A309E8EC359}">
  <dimension ref="A1:AW74"/>
  <sheetViews>
    <sheetView workbookViewId="0">
      <selection activeCell="P3" sqref="P3"/>
    </sheetView>
  </sheetViews>
  <sheetFormatPr defaultRowHeight="14.4" x14ac:dyDescent="0.3"/>
  <cols>
    <col min="6" max="6" width="27.33203125" customWidth="1"/>
  </cols>
  <sheetData>
    <row r="1" spans="1:49" x14ac:dyDescent="0.3">
      <c r="A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L1" t="s">
        <v>41</v>
      </c>
      <c r="P1" t="s">
        <v>42</v>
      </c>
      <c r="V1" t="s">
        <v>43</v>
      </c>
      <c r="AB1" t="s">
        <v>44</v>
      </c>
      <c r="AH1" t="s">
        <v>45</v>
      </c>
      <c r="AN1" t="s">
        <v>46</v>
      </c>
      <c r="AT1" t="s">
        <v>47</v>
      </c>
    </row>
    <row r="2" spans="1:49" x14ac:dyDescent="0.3">
      <c r="A2" t="s">
        <v>48</v>
      </c>
      <c r="B2" t="s">
        <v>49</v>
      </c>
      <c r="H2" t="s">
        <v>50</v>
      </c>
      <c r="I2" t="s">
        <v>51</v>
      </c>
      <c r="J2" t="s">
        <v>52</v>
      </c>
      <c r="K2" t="s">
        <v>45</v>
      </c>
      <c r="L2" t="s">
        <v>50</v>
      </c>
      <c r="M2" t="s">
        <v>51</v>
      </c>
      <c r="N2" t="s">
        <v>44</v>
      </c>
      <c r="O2" t="s">
        <v>45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53</v>
      </c>
      <c r="AI2" t="s">
        <v>54</v>
      </c>
      <c r="AJ2" t="s">
        <v>55</v>
      </c>
      <c r="AK2" t="s">
        <v>56</v>
      </c>
      <c r="AL2" t="s">
        <v>57</v>
      </c>
      <c r="AM2" t="s">
        <v>58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T2" t="s">
        <v>50</v>
      </c>
      <c r="AU2" t="s">
        <v>51</v>
      </c>
      <c r="AV2" t="s">
        <v>44</v>
      </c>
      <c r="AW2" t="s">
        <v>59</v>
      </c>
    </row>
    <row r="3" spans="1:49" x14ac:dyDescent="0.3">
      <c r="A3">
        <v>3.1</v>
      </c>
      <c r="B3" t="s">
        <v>63</v>
      </c>
      <c r="C3">
        <v>1599.67</v>
      </c>
      <c r="D3">
        <v>20.12</v>
      </c>
      <c r="E3">
        <v>97.769999999999982</v>
      </c>
      <c r="F3">
        <v>3.4200000000000017</v>
      </c>
      <c r="G3">
        <v>4.1899999999999977</v>
      </c>
      <c r="H3">
        <v>0.45599999999999452</v>
      </c>
      <c r="I3">
        <v>0.4769999999999982</v>
      </c>
      <c r="J3">
        <v>0.27025000000000432</v>
      </c>
      <c r="K3">
        <v>0.27025000000000432</v>
      </c>
      <c r="L3">
        <v>-0.88900000000000001</v>
      </c>
      <c r="M3">
        <v>-2.9059999999999997</v>
      </c>
      <c r="N3">
        <v>1.0547499999999999</v>
      </c>
      <c r="O3">
        <v>0.41037499999999999</v>
      </c>
      <c r="P3">
        <v>0.84000000000000008</v>
      </c>
      <c r="Q3">
        <v>0.57999999999999996</v>
      </c>
      <c r="R3">
        <v>1.1000000000000001</v>
      </c>
      <c r="S3">
        <v>2</v>
      </c>
      <c r="T3">
        <v>0.36769552621700469</v>
      </c>
      <c r="U3">
        <v>1.6800000000000002</v>
      </c>
      <c r="V3">
        <v>0.98666666666666669</v>
      </c>
      <c r="W3">
        <v>0.57999999999999996</v>
      </c>
      <c r="X3">
        <v>1.28</v>
      </c>
      <c r="Y3">
        <v>3</v>
      </c>
      <c r="Z3">
        <v>0.36350149013908245</v>
      </c>
      <c r="AA3">
        <v>2.96</v>
      </c>
      <c r="AB3">
        <v>0.82428571428571418</v>
      </c>
      <c r="AC3">
        <v>0.38</v>
      </c>
      <c r="AD3">
        <v>1.28</v>
      </c>
      <c r="AE3">
        <v>7</v>
      </c>
      <c r="AF3">
        <v>0.32761039578830764</v>
      </c>
      <c r="AG3">
        <v>5.77</v>
      </c>
      <c r="AH3">
        <v>0.84800000000000009</v>
      </c>
      <c r="AI3">
        <v>0.38</v>
      </c>
      <c r="AJ3">
        <v>1.28</v>
      </c>
      <c r="AK3">
        <v>10</v>
      </c>
      <c r="AL3">
        <v>0.28118005303047738</v>
      </c>
      <c r="AM3">
        <v>8.48</v>
      </c>
      <c r="AN3">
        <v>0.995</v>
      </c>
      <c r="AO3">
        <v>0.38</v>
      </c>
      <c r="AP3">
        <v>1.97</v>
      </c>
      <c r="AQ3">
        <v>14</v>
      </c>
      <c r="AR3">
        <v>0.46470420699623521</v>
      </c>
      <c r="AS3">
        <v>13.93</v>
      </c>
      <c r="AT3">
        <v>36.842105263158338</v>
      </c>
      <c r="AU3">
        <v>31.027253668763223</v>
      </c>
      <c r="AV3">
        <v>53.376503237741979</v>
      </c>
      <c r="AW3">
        <v>37.226082308925633</v>
      </c>
    </row>
    <row r="4" spans="1:49" x14ac:dyDescent="0.3">
      <c r="B4" t="s">
        <v>64</v>
      </c>
      <c r="C4">
        <v>1609.18</v>
      </c>
      <c r="D4">
        <v>40.159999999999997</v>
      </c>
      <c r="E4">
        <v>77.72999999999999</v>
      </c>
      <c r="F4">
        <v>0.55999999999999517</v>
      </c>
      <c r="G4">
        <v>2.0900000000000034</v>
      </c>
      <c r="H4">
        <v>0.49399999999998273</v>
      </c>
      <c r="I4">
        <v>0.4600000000000023</v>
      </c>
      <c r="J4">
        <v>0.46074999999999589</v>
      </c>
      <c r="K4">
        <v>0.68775000000000541</v>
      </c>
      <c r="L4">
        <v>-7.1999999999999884E-2</v>
      </c>
      <c r="M4">
        <v>1.2885000000000002</v>
      </c>
      <c r="N4">
        <v>-1.6250000000000143E-2</v>
      </c>
      <c r="O4">
        <v>0.55587500000000001</v>
      </c>
      <c r="P4">
        <v>0.86666666666666659</v>
      </c>
      <c r="Q4">
        <v>0.74</v>
      </c>
      <c r="R4">
        <v>1.02</v>
      </c>
      <c r="S4">
        <v>3</v>
      </c>
      <c r="T4">
        <v>0.14189197769195333</v>
      </c>
      <c r="U4">
        <v>2.5999999999999996</v>
      </c>
      <c r="V4">
        <v>0.77599999999999991</v>
      </c>
      <c r="W4">
        <v>0.38</v>
      </c>
      <c r="X4">
        <v>1.02</v>
      </c>
      <c r="Y4">
        <v>5</v>
      </c>
      <c r="Z4">
        <v>0.24347484469653169</v>
      </c>
      <c r="AA4">
        <v>3.8799999999999994</v>
      </c>
      <c r="AB4">
        <v>0.91625000000000012</v>
      </c>
      <c r="AC4">
        <v>0.38</v>
      </c>
      <c r="AD4">
        <v>1.28</v>
      </c>
      <c r="AE4">
        <v>8</v>
      </c>
      <c r="AF4">
        <v>0.2739101781867288</v>
      </c>
      <c r="AG4">
        <v>7.330000000000001</v>
      </c>
      <c r="AH4">
        <v>0.9558333333333332</v>
      </c>
      <c r="AI4">
        <v>0.38</v>
      </c>
      <c r="AJ4">
        <v>1.79</v>
      </c>
      <c r="AK4">
        <v>12</v>
      </c>
      <c r="AL4">
        <v>0.37938846326767262</v>
      </c>
      <c r="AM4">
        <v>11.469999999999999</v>
      </c>
      <c r="AT4">
        <v>52.631578947370251</v>
      </c>
      <c r="AU4">
        <v>42.173913043478045</v>
      </c>
      <c r="AV4">
        <v>39.772110689094227</v>
      </c>
    </row>
    <row r="5" spans="1:49" x14ac:dyDescent="0.3">
      <c r="B5" t="s">
        <v>65</v>
      </c>
      <c r="C5">
        <v>1618.1</v>
      </c>
      <c r="D5">
        <v>60.26</v>
      </c>
      <c r="E5">
        <v>57.629999999999995</v>
      </c>
      <c r="F5">
        <v>9.2999999999999972</v>
      </c>
      <c r="G5">
        <v>2.5100000000000051</v>
      </c>
      <c r="H5">
        <v>0.47799999999999726</v>
      </c>
      <c r="I5">
        <v>0.43700000000000044</v>
      </c>
      <c r="J5">
        <v>0.41750000000000115</v>
      </c>
      <c r="K5">
        <v>0.80824999999999814</v>
      </c>
      <c r="L5">
        <v>0.94699999999999984</v>
      </c>
      <c r="M5">
        <v>8.5500000000000048E-2</v>
      </c>
      <c r="N5">
        <v>5.700000000000003E-2</v>
      </c>
      <c r="O5">
        <v>-0.31825000000000003</v>
      </c>
      <c r="P5">
        <v>1.2</v>
      </c>
      <c r="Q5">
        <v>1.2</v>
      </c>
      <c r="R5">
        <v>1.2</v>
      </c>
      <c r="S5">
        <v>1</v>
      </c>
      <c r="U5">
        <v>1.2</v>
      </c>
      <c r="V5">
        <v>1.3533333333333335</v>
      </c>
      <c r="W5">
        <v>1.07</v>
      </c>
      <c r="X5">
        <v>1.79</v>
      </c>
      <c r="Y5">
        <v>3</v>
      </c>
      <c r="Z5">
        <v>0.38370995990895634</v>
      </c>
      <c r="AA5">
        <v>4.0600000000000005</v>
      </c>
      <c r="AB5">
        <v>1.1400000000000001</v>
      </c>
      <c r="AC5">
        <v>0.74</v>
      </c>
      <c r="AD5">
        <v>1.79</v>
      </c>
      <c r="AE5">
        <v>5</v>
      </c>
      <c r="AF5">
        <v>0.40267853183401769</v>
      </c>
      <c r="AG5">
        <v>5.7</v>
      </c>
      <c r="AH5">
        <v>1.0650000000000002</v>
      </c>
      <c r="AI5">
        <v>0.38</v>
      </c>
      <c r="AJ5">
        <v>1.97</v>
      </c>
      <c r="AK5">
        <v>12</v>
      </c>
      <c r="AL5">
        <v>0.46668073571865903</v>
      </c>
      <c r="AM5">
        <v>12.780000000000001</v>
      </c>
      <c r="AT5">
        <v>25.104602510460396</v>
      </c>
      <c r="AU5">
        <v>46.453089244851213</v>
      </c>
      <c r="AV5">
        <v>34.131736526946014</v>
      </c>
    </row>
    <row r="6" spans="1:49" x14ac:dyDescent="0.3">
      <c r="B6" t="s">
        <v>66</v>
      </c>
      <c r="C6">
        <v>1625.88</v>
      </c>
      <c r="D6">
        <v>80.28</v>
      </c>
      <c r="E6">
        <v>37.61</v>
      </c>
      <c r="F6">
        <v>2.710000000000008</v>
      </c>
      <c r="G6">
        <v>7.3799999999999955</v>
      </c>
      <c r="H6">
        <v>0.29900000000000093</v>
      </c>
      <c r="I6">
        <v>0.34750000000000225</v>
      </c>
      <c r="J6">
        <v>0.34750000000000225</v>
      </c>
      <c r="K6">
        <v>0.66850000000000021</v>
      </c>
      <c r="L6">
        <v>-0.80800000000000016</v>
      </c>
      <c r="M6">
        <v>8.7999999999999898E-2</v>
      </c>
      <c r="N6">
        <v>-0.62024999999999997</v>
      </c>
      <c r="O6">
        <v>-0.47074999999999995</v>
      </c>
      <c r="P6">
        <v>1.79</v>
      </c>
      <c r="Q6">
        <v>1.79</v>
      </c>
      <c r="R6">
        <v>1.79</v>
      </c>
      <c r="S6">
        <v>1</v>
      </c>
      <c r="U6">
        <v>1.79</v>
      </c>
      <c r="V6">
        <v>1.88</v>
      </c>
      <c r="W6">
        <v>1.79</v>
      </c>
      <c r="X6">
        <v>1.97</v>
      </c>
      <c r="Y6">
        <v>2</v>
      </c>
      <c r="Z6">
        <v>0.12727922061357852</v>
      </c>
      <c r="AA6">
        <v>3.76</v>
      </c>
      <c r="AB6">
        <v>1.6533333333333333</v>
      </c>
      <c r="AC6">
        <v>1.2</v>
      </c>
      <c r="AD6">
        <v>1.97</v>
      </c>
      <c r="AE6">
        <v>3</v>
      </c>
      <c r="AF6">
        <v>0.40278199231511458</v>
      </c>
      <c r="AG6">
        <v>4.96</v>
      </c>
      <c r="AH6">
        <v>1.1657142857142857</v>
      </c>
      <c r="AI6">
        <v>0.49</v>
      </c>
      <c r="AJ6">
        <v>1.97</v>
      </c>
      <c r="AK6">
        <v>7</v>
      </c>
      <c r="AL6">
        <v>0.54088991926445151</v>
      </c>
      <c r="AM6">
        <v>8.16</v>
      </c>
      <c r="AT6">
        <v>59.866220735785767</v>
      </c>
      <c r="AU6">
        <v>54.100719424460074</v>
      </c>
      <c r="AV6">
        <v>35.683453237409843</v>
      </c>
    </row>
    <row r="7" spans="1:49" x14ac:dyDescent="0.3">
      <c r="B7" t="s">
        <v>67</v>
      </c>
      <c r="C7">
        <v>1632</v>
      </c>
      <c r="D7">
        <v>100.4</v>
      </c>
      <c r="E7">
        <v>17.489999999999998</v>
      </c>
      <c r="F7">
        <v>12.740000000000009</v>
      </c>
      <c r="G7">
        <v>0.18999999999999773</v>
      </c>
      <c r="H7">
        <v>0.28399999999999181</v>
      </c>
      <c r="I7">
        <v>0.29449999999999366</v>
      </c>
      <c r="J7">
        <v>0.25099999999999911</v>
      </c>
      <c r="K7">
        <v>0.44225000000000136</v>
      </c>
      <c r="L7">
        <v>2.1659999999999995</v>
      </c>
      <c r="M7">
        <v>3.2335000000000003</v>
      </c>
      <c r="N7">
        <v>-0.99849999999999994</v>
      </c>
      <c r="O7">
        <v>-0.30074999999999996</v>
      </c>
      <c r="P7">
        <v>0.49</v>
      </c>
      <c r="Q7">
        <v>0.49</v>
      </c>
      <c r="R7">
        <v>0.49</v>
      </c>
      <c r="S7">
        <v>1</v>
      </c>
      <c r="U7">
        <v>0.49</v>
      </c>
      <c r="V7">
        <v>0.49</v>
      </c>
      <c r="W7">
        <v>0.49</v>
      </c>
      <c r="X7">
        <v>0.49</v>
      </c>
      <c r="Y7">
        <v>1</v>
      </c>
      <c r="AA7">
        <v>0.49</v>
      </c>
      <c r="AB7">
        <v>1.23</v>
      </c>
      <c r="AC7">
        <v>0.49</v>
      </c>
      <c r="AD7">
        <v>1.97</v>
      </c>
      <c r="AE7">
        <v>2</v>
      </c>
      <c r="AF7">
        <v>1.0465180361560906</v>
      </c>
      <c r="AG7">
        <v>2.46</v>
      </c>
      <c r="AH7">
        <v>1.3625</v>
      </c>
      <c r="AI7">
        <v>0.49</v>
      </c>
      <c r="AJ7">
        <v>1.97</v>
      </c>
      <c r="AK7">
        <v>4</v>
      </c>
      <c r="AL7">
        <v>0.66820031926561274</v>
      </c>
      <c r="AM7">
        <v>5.45</v>
      </c>
      <c r="AT7">
        <v>17.253521126761058</v>
      </c>
      <c r="AU7">
        <v>8.3191850594229297</v>
      </c>
      <c r="AV7">
        <v>24.5019920318726</v>
      </c>
    </row>
    <row r="8" spans="1:49" x14ac:dyDescent="0.3">
      <c r="A8">
        <v>3.2</v>
      </c>
      <c r="B8" t="s">
        <v>63</v>
      </c>
      <c r="C8">
        <v>1564.83</v>
      </c>
      <c r="D8">
        <v>19.670000000000002</v>
      </c>
      <c r="E8">
        <v>437.23</v>
      </c>
      <c r="F8">
        <v>0.49000000000000199</v>
      </c>
      <c r="G8">
        <v>12.589999999999996</v>
      </c>
      <c r="H8">
        <v>0.4629999999999882</v>
      </c>
      <c r="I8">
        <v>0.5004999999999995</v>
      </c>
      <c r="J8">
        <v>0.37299999999999611</v>
      </c>
      <c r="K8">
        <v>0.65474999999999572</v>
      </c>
      <c r="L8">
        <v>5.9030000000000005</v>
      </c>
      <c r="M8">
        <v>-2.1594999999999995</v>
      </c>
      <c r="N8">
        <v>-0.17925000000000005</v>
      </c>
      <c r="O8">
        <v>-0.16762500000000005</v>
      </c>
      <c r="P8">
        <v>2.88</v>
      </c>
      <c r="Q8">
        <v>2.88</v>
      </c>
      <c r="R8">
        <v>2.88</v>
      </c>
      <c r="S8">
        <v>1</v>
      </c>
      <c r="U8">
        <v>2.88</v>
      </c>
      <c r="V8">
        <v>2.19</v>
      </c>
      <c r="W8">
        <v>1.5</v>
      </c>
      <c r="X8">
        <v>2.88</v>
      </c>
      <c r="Y8">
        <v>2</v>
      </c>
      <c r="Z8">
        <v>0.97580735803743535</v>
      </c>
      <c r="AA8">
        <v>4.38</v>
      </c>
      <c r="AB8">
        <v>1.5699999999999998</v>
      </c>
      <c r="AC8">
        <v>0.48</v>
      </c>
      <c r="AD8">
        <v>2.88</v>
      </c>
      <c r="AE8">
        <v>4</v>
      </c>
      <c r="AF8">
        <v>0.9885342685005919</v>
      </c>
      <c r="AG8">
        <v>6.2799999999999994</v>
      </c>
      <c r="AH8">
        <v>1.5699999999999998</v>
      </c>
      <c r="AI8">
        <v>0.48</v>
      </c>
      <c r="AJ8">
        <v>2.88</v>
      </c>
      <c r="AK8">
        <v>4</v>
      </c>
      <c r="AL8">
        <v>0.9885342685005919</v>
      </c>
      <c r="AM8">
        <v>6.2799999999999994</v>
      </c>
      <c r="AN8">
        <v>1.3443750000000001</v>
      </c>
      <c r="AO8">
        <v>0.36</v>
      </c>
      <c r="AP8">
        <v>3.69</v>
      </c>
      <c r="AQ8">
        <v>16</v>
      </c>
      <c r="AR8">
        <v>1.053451272405769</v>
      </c>
      <c r="AS8">
        <v>21.51</v>
      </c>
      <c r="AT8">
        <v>62.20302375810094</v>
      </c>
      <c r="AU8">
        <v>43.756243756243798</v>
      </c>
      <c r="AV8">
        <v>42.091152815013835</v>
      </c>
      <c r="AW8">
        <v>25.971987442646729</v>
      </c>
    </row>
    <row r="9" spans="1:49" x14ac:dyDescent="0.3">
      <c r="B9" t="s">
        <v>64</v>
      </c>
      <c r="C9">
        <v>1572.08</v>
      </c>
      <c r="D9">
        <v>39.71</v>
      </c>
      <c r="E9">
        <v>417.19</v>
      </c>
      <c r="F9">
        <v>1.8999999999999986</v>
      </c>
      <c r="G9">
        <v>1.3800000000000026</v>
      </c>
      <c r="H9">
        <v>0.4</v>
      </c>
      <c r="I9">
        <v>0.47549999999999953</v>
      </c>
      <c r="J9">
        <v>0.46299999999999952</v>
      </c>
      <c r="K9">
        <v>0.69899999999999518</v>
      </c>
      <c r="L9">
        <v>-0.64200000000000013</v>
      </c>
      <c r="M9">
        <v>0.39550000000000002</v>
      </c>
      <c r="N9">
        <v>0.44174999999999998</v>
      </c>
      <c r="O9">
        <v>-0.52787500000000009</v>
      </c>
      <c r="P9">
        <v>1.7150000000000001</v>
      </c>
      <c r="Q9">
        <v>0.48</v>
      </c>
      <c r="R9">
        <v>2.95</v>
      </c>
      <c r="S9">
        <v>2</v>
      </c>
      <c r="T9">
        <v>1.7465537495307724</v>
      </c>
      <c r="U9">
        <v>3.43</v>
      </c>
      <c r="V9">
        <v>1.7949999999999999</v>
      </c>
      <c r="W9">
        <v>0.48</v>
      </c>
      <c r="X9">
        <v>2.95</v>
      </c>
      <c r="Y9">
        <v>4</v>
      </c>
      <c r="Z9">
        <v>1.0785947648058869</v>
      </c>
      <c r="AA9">
        <v>7.18</v>
      </c>
      <c r="AB9">
        <v>2.1739999999999999</v>
      </c>
      <c r="AC9">
        <v>0.48</v>
      </c>
      <c r="AD9">
        <v>3.69</v>
      </c>
      <c r="AE9">
        <v>5</v>
      </c>
      <c r="AF9">
        <v>1.2612414519036395</v>
      </c>
      <c r="AG9">
        <v>10.87</v>
      </c>
      <c r="AH9">
        <v>2.0249999999999999</v>
      </c>
      <c r="AI9">
        <v>0.48</v>
      </c>
      <c r="AJ9">
        <v>3.69</v>
      </c>
      <c r="AK9">
        <v>8</v>
      </c>
      <c r="AL9">
        <v>1.110739779220524</v>
      </c>
      <c r="AM9">
        <v>16.2</v>
      </c>
      <c r="AT9">
        <v>85.75</v>
      </c>
      <c r="AU9">
        <v>75.499474237644662</v>
      </c>
      <c r="AV9">
        <v>58.693304535637203</v>
      </c>
    </row>
    <row r="10" spans="1:49" x14ac:dyDescent="0.3">
      <c r="B10" t="s">
        <v>68</v>
      </c>
      <c r="C10">
        <v>1583.35</v>
      </c>
      <c r="D10">
        <v>59.81</v>
      </c>
      <c r="E10">
        <v>397.09</v>
      </c>
      <c r="F10">
        <v>5.4200000000000017</v>
      </c>
      <c r="G10">
        <v>9.7599999999999909</v>
      </c>
      <c r="H10">
        <v>0.39200000000000729</v>
      </c>
      <c r="I10">
        <v>0.35449999999999593</v>
      </c>
      <c r="J10">
        <v>0.32599999999999907</v>
      </c>
      <c r="K10">
        <v>0.5347500000000025</v>
      </c>
      <c r="L10">
        <v>5.5500000000000007</v>
      </c>
      <c r="M10">
        <v>3.4144999999999994</v>
      </c>
      <c r="N10">
        <v>-0.87650000000000006</v>
      </c>
      <c r="O10">
        <v>-0.1845</v>
      </c>
      <c r="S10">
        <v>0</v>
      </c>
      <c r="V10">
        <v>2.3199999999999998</v>
      </c>
      <c r="W10">
        <v>0.95</v>
      </c>
      <c r="X10">
        <v>3.69</v>
      </c>
      <c r="Y10">
        <v>2</v>
      </c>
      <c r="Z10">
        <v>1.9374725804511401</v>
      </c>
      <c r="AA10">
        <v>4.6399999999999997</v>
      </c>
      <c r="AB10">
        <v>2.48</v>
      </c>
      <c r="AC10">
        <v>0.95</v>
      </c>
      <c r="AD10">
        <v>3.69</v>
      </c>
      <c r="AE10">
        <v>4</v>
      </c>
      <c r="AF10">
        <v>1.1616654710658603</v>
      </c>
      <c r="AG10">
        <v>9.92</v>
      </c>
      <c r="AH10">
        <v>1.6024999999999998</v>
      </c>
      <c r="AI10">
        <v>0.39</v>
      </c>
      <c r="AJ10">
        <v>3.69</v>
      </c>
      <c r="AK10">
        <v>8</v>
      </c>
      <c r="AL10">
        <v>1.246535198059004</v>
      </c>
      <c r="AM10">
        <v>12.819999999999999</v>
      </c>
      <c r="AT10">
        <v>0</v>
      </c>
      <c r="AU10">
        <v>65.444287729196802</v>
      </c>
      <c r="AV10">
        <v>76.073619631902062</v>
      </c>
    </row>
    <row r="11" spans="1:49" x14ac:dyDescent="0.3">
      <c r="B11" t="s">
        <v>66</v>
      </c>
      <c r="C11">
        <v>1585.12</v>
      </c>
      <c r="D11">
        <v>80</v>
      </c>
      <c r="E11">
        <v>376.9</v>
      </c>
      <c r="F11">
        <v>10.430000000000007</v>
      </c>
      <c r="G11">
        <v>8.8400000000000034</v>
      </c>
      <c r="H11">
        <v>0.05</v>
      </c>
      <c r="I11">
        <v>5.6000000000005913E-2</v>
      </c>
      <c r="J11">
        <v>7.175000000000295E-2</v>
      </c>
      <c r="K11">
        <v>0.38750000000000001</v>
      </c>
      <c r="L11">
        <v>-3.4659999999999997</v>
      </c>
      <c r="M11">
        <v>-7.2999999999999871E-2</v>
      </c>
      <c r="N11">
        <v>-0.81074999999999997</v>
      </c>
      <c r="O11">
        <v>0.44424999999999998</v>
      </c>
      <c r="S11">
        <v>0</v>
      </c>
      <c r="V11">
        <v>0.39</v>
      </c>
      <c r="W11">
        <v>0.39</v>
      </c>
      <c r="X11">
        <v>0.39</v>
      </c>
      <c r="Y11">
        <v>1</v>
      </c>
      <c r="AA11">
        <v>0.39</v>
      </c>
      <c r="AB11">
        <v>0.64999999999999991</v>
      </c>
      <c r="AC11">
        <v>0.39</v>
      </c>
      <c r="AD11">
        <v>0.95</v>
      </c>
      <c r="AE11">
        <v>3</v>
      </c>
      <c r="AF11">
        <v>0.28213471959331787</v>
      </c>
      <c r="AG11">
        <v>1.9499999999999997</v>
      </c>
      <c r="AH11">
        <v>1.6114285714285714</v>
      </c>
      <c r="AI11">
        <v>0.36</v>
      </c>
      <c r="AJ11">
        <v>3.69</v>
      </c>
      <c r="AK11">
        <v>7</v>
      </c>
      <c r="AL11">
        <v>1.3617932854809327</v>
      </c>
      <c r="AM11">
        <v>11.28</v>
      </c>
      <c r="AT11">
        <v>0</v>
      </c>
      <c r="AU11">
        <v>34.821428571424896</v>
      </c>
      <c r="AV11">
        <v>67.94425087107733</v>
      </c>
    </row>
    <row r="12" spans="1:49" x14ac:dyDescent="0.3">
      <c r="B12" t="s">
        <v>67</v>
      </c>
      <c r="C12">
        <v>1586.22</v>
      </c>
      <c r="D12">
        <v>99.9</v>
      </c>
      <c r="E12">
        <v>356.99999999999994</v>
      </c>
      <c r="F12">
        <v>3.1099999999999994</v>
      </c>
      <c r="G12">
        <v>19.199999999999989</v>
      </c>
      <c r="H12">
        <v>1.0430000000000064</v>
      </c>
      <c r="I12">
        <v>4.7499999999990904E-2</v>
      </c>
      <c r="J12">
        <v>6.1500000000000908E-2</v>
      </c>
      <c r="K12">
        <v>0.16700000000000159</v>
      </c>
      <c r="L12">
        <v>-4.633</v>
      </c>
      <c r="M12">
        <v>2.484</v>
      </c>
      <c r="N12">
        <v>0.88424999999999998</v>
      </c>
      <c r="O12">
        <v>-0.42787499999999995</v>
      </c>
      <c r="P12">
        <v>0.61</v>
      </c>
      <c r="Q12">
        <v>0.61</v>
      </c>
      <c r="R12">
        <v>0.61</v>
      </c>
      <c r="S12">
        <v>1</v>
      </c>
      <c r="U12">
        <v>0.61</v>
      </c>
      <c r="V12">
        <v>0.61</v>
      </c>
      <c r="W12">
        <v>0.61</v>
      </c>
      <c r="X12">
        <v>0.61</v>
      </c>
      <c r="Y12">
        <v>1</v>
      </c>
      <c r="AA12">
        <v>0.61</v>
      </c>
      <c r="AB12">
        <v>0.45333333333333331</v>
      </c>
      <c r="AC12">
        <v>0.36</v>
      </c>
      <c r="AD12">
        <v>0.61</v>
      </c>
      <c r="AE12">
        <v>3</v>
      </c>
      <c r="AF12">
        <v>0.13650396819628846</v>
      </c>
      <c r="AG12">
        <v>1.3599999999999999</v>
      </c>
      <c r="AH12">
        <v>0.48</v>
      </c>
      <c r="AI12">
        <v>0.36</v>
      </c>
      <c r="AJ12">
        <v>0.62</v>
      </c>
      <c r="AK12">
        <v>5</v>
      </c>
      <c r="AL12">
        <v>0.12509996003196802</v>
      </c>
      <c r="AM12">
        <v>2.4</v>
      </c>
      <c r="AT12">
        <v>5.8485139022051413</v>
      </c>
      <c r="AU12">
        <v>64.210526315801758</v>
      </c>
      <c r="AV12">
        <v>55.284552845527635</v>
      </c>
    </row>
    <row r="13" spans="1:49" x14ac:dyDescent="0.3">
      <c r="B13" t="s">
        <v>69</v>
      </c>
      <c r="C13">
        <v>1587.58</v>
      </c>
      <c r="D13">
        <v>119.7</v>
      </c>
      <c r="E13">
        <v>337.19999999999993</v>
      </c>
      <c r="F13">
        <v>0.60000000000000853</v>
      </c>
      <c r="G13">
        <v>3.8199999999999932</v>
      </c>
      <c r="H13">
        <v>0.10900000000001456</v>
      </c>
      <c r="I13">
        <v>6.5999999999996811E-2</v>
      </c>
      <c r="J13">
        <v>9.5249999999998641E-2</v>
      </c>
      <c r="K13">
        <v>0.19300000000000067</v>
      </c>
      <c r="L13">
        <v>-9.423</v>
      </c>
      <c r="M13">
        <v>0.78700000000000048</v>
      </c>
      <c r="N13">
        <v>-4.5000000000000019E-2</v>
      </c>
      <c r="O13">
        <v>-0.43312500000000009</v>
      </c>
      <c r="P13">
        <v>0.39</v>
      </c>
      <c r="Q13">
        <v>0.36</v>
      </c>
      <c r="R13">
        <v>0.42</v>
      </c>
      <c r="S13">
        <v>2</v>
      </c>
      <c r="T13">
        <v>4.2426406871192854E-2</v>
      </c>
      <c r="U13">
        <v>0.78</v>
      </c>
      <c r="V13">
        <v>0.46666666666666662</v>
      </c>
      <c r="W13">
        <v>0.36</v>
      </c>
      <c r="X13">
        <v>0.62</v>
      </c>
      <c r="Y13">
        <v>3</v>
      </c>
      <c r="Z13">
        <v>0.13613718571108097</v>
      </c>
      <c r="AA13">
        <v>1.4</v>
      </c>
      <c r="AB13">
        <v>0.46666666666666662</v>
      </c>
      <c r="AC13">
        <v>0.36</v>
      </c>
      <c r="AD13">
        <v>0.62</v>
      </c>
      <c r="AE13">
        <v>3</v>
      </c>
      <c r="AF13">
        <v>0.13613718571108097</v>
      </c>
      <c r="AG13">
        <v>1.4</v>
      </c>
      <c r="AH13">
        <v>0.52333333333333332</v>
      </c>
      <c r="AI13">
        <v>0.36</v>
      </c>
      <c r="AJ13">
        <v>0.74</v>
      </c>
      <c r="AK13">
        <v>6</v>
      </c>
      <c r="AL13">
        <v>0.15422926656982686</v>
      </c>
      <c r="AM13">
        <v>3.1399999999999997</v>
      </c>
      <c r="AT13">
        <v>71.559633027513385</v>
      </c>
      <c r="AU13">
        <v>68.939393939397249</v>
      </c>
      <c r="AV13">
        <v>36.745406824147501</v>
      </c>
    </row>
    <row r="14" spans="1:49" x14ac:dyDescent="0.3">
      <c r="B14" t="s">
        <v>70</v>
      </c>
      <c r="C14">
        <v>1590.03</v>
      </c>
      <c r="D14">
        <v>139.66</v>
      </c>
      <c r="E14">
        <v>317.23999999999995</v>
      </c>
      <c r="F14">
        <v>9.7299999999999898</v>
      </c>
      <c r="G14">
        <v>18.900000000000006</v>
      </c>
      <c r="H14">
        <v>0.10500000000001819</v>
      </c>
      <c r="I14">
        <v>0.10650000000000545</v>
      </c>
      <c r="J14">
        <v>0.13149999999999978</v>
      </c>
      <c r="K14">
        <v>0.22300000000000181</v>
      </c>
      <c r="L14">
        <v>5.1580000000000004</v>
      </c>
      <c r="M14">
        <v>-1.2955000000000001</v>
      </c>
      <c r="N14">
        <v>-1.7504999999999999</v>
      </c>
      <c r="O14">
        <v>0.96312500000000001</v>
      </c>
      <c r="S14">
        <v>0</v>
      </c>
      <c r="Y14">
        <v>0</v>
      </c>
      <c r="AB14">
        <v>0.52</v>
      </c>
      <c r="AC14">
        <v>0.42</v>
      </c>
      <c r="AD14">
        <v>0.62</v>
      </c>
      <c r="AE14">
        <v>2</v>
      </c>
      <c r="AF14">
        <v>0.14142135623730917</v>
      </c>
      <c r="AG14">
        <v>1.04</v>
      </c>
      <c r="AH14">
        <v>0.53499999999999992</v>
      </c>
      <c r="AI14">
        <v>0.36</v>
      </c>
      <c r="AJ14">
        <v>0.74</v>
      </c>
      <c r="AK14">
        <v>4</v>
      </c>
      <c r="AL14">
        <v>0.17616280348965122</v>
      </c>
      <c r="AM14">
        <v>2.1399999999999997</v>
      </c>
      <c r="AT14">
        <v>0</v>
      </c>
      <c r="AU14">
        <v>0</v>
      </c>
      <c r="AV14">
        <v>19.771863117870758</v>
      </c>
    </row>
    <row r="15" spans="1:49" x14ac:dyDescent="0.3">
      <c r="B15" t="s">
        <v>71</v>
      </c>
      <c r="C15">
        <v>1592.84</v>
      </c>
      <c r="D15">
        <v>159.83000000000001</v>
      </c>
      <c r="E15">
        <v>297.06999999999994</v>
      </c>
      <c r="F15">
        <v>1.2700000000000102</v>
      </c>
      <c r="G15">
        <v>23.47</v>
      </c>
      <c r="H15">
        <v>8.9000000000010002E-2</v>
      </c>
      <c r="I15">
        <v>9.3999999999994088E-2</v>
      </c>
      <c r="J15">
        <v>0.12775000000000319</v>
      </c>
      <c r="K15">
        <v>0.24500000000000455</v>
      </c>
      <c r="L15">
        <v>1.4780000000000002</v>
      </c>
      <c r="M15">
        <v>-2.7879999999999998</v>
      </c>
      <c r="N15">
        <v>1.9712500000000002</v>
      </c>
      <c r="O15">
        <v>-8.2874999999999949E-2</v>
      </c>
      <c r="P15">
        <v>0.74</v>
      </c>
      <c r="Q15">
        <v>0.74</v>
      </c>
      <c r="R15">
        <v>0.74</v>
      </c>
      <c r="S15">
        <v>1</v>
      </c>
      <c r="U15">
        <v>0.74</v>
      </c>
      <c r="V15">
        <v>0.74</v>
      </c>
      <c r="W15">
        <v>0.74</v>
      </c>
      <c r="X15">
        <v>0.74</v>
      </c>
      <c r="Y15">
        <v>1</v>
      </c>
      <c r="AA15">
        <v>0.74</v>
      </c>
      <c r="AB15">
        <v>0.74</v>
      </c>
      <c r="AC15">
        <v>0.74</v>
      </c>
      <c r="AD15">
        <v>0.74</v>
      </c>
      <c r="AE15">
        <v>1</v>
      </c>
      <c r="AG15">
        <v>0.74</v>
      </c>
      <c r="AH15">
        <v>0.79</v>
      </c>
      <c r="AI15">
        <v>0.42</v>
      </c>
      <c r="AJ15">
        <v>1.1399999999999999</v>
      </c>
      <c r="AK15">
        <v>5</v>
      </c>
      <c r="AL15">
        <v>0.29512709126747388</v>
      </c>
      <c r="AM15">
        <v>3.95</v>
      </c>
      <c r="AT15">
        <v>83.146067415720992</v>
      </c>
      <c r="AU15">
        <v>39.361702127662049</v>
      </c>
      <c r="AV15">
        <v>14.481409001956585</v>
      </c>
    </row>
    <row r="16" spans="1:49" x14ac:dyDescent="0.3">
      <c r="B16" t="s">
        <v>72</v>
      </c>
      <c r="C16">
        <v>1595.14</v>
      </c>
      <c r="D16">
        <v>180.39</v>
      </c>
      <c r="E16">
        <v>276.51</v>
      </c>
      <c r="F16">
        <v>21.829999999999984</v>
      </c>
      <c r="G16">
        <v>2.910000000000025</v>
      </c>
      <c r="H16">
        <v>0.10699999999999363</v>
      </c>
      <c r="I16">
        <v>0.10650000000000545</v>
      </c>
      <c r="J16">
        <v>0.11350000000000478</v>
      </c>
      <c r="K16">
        <v>0.23100000000000023</v>
      </c>
      <c r="L16">
        <v>-4.8390000000000004</v>
      </c>
      <c r="M16">
        <v>-1.8694999999999999</v>
      </c>
      <c r="N16">
        <v>1.5847500000000001</v>
      </c>
      <c r="O16">
        <v>0.79962499999999992</v>
      </c>
      <c r="P16">
        <v>1.1399999999999999</v>
      </c>
      <c r="Q16">
        <v>1.1399999999999999</v>
      </c>
      <c r="R16">
        <v>1.1399999999999999</v>
      </c>
      <c r="S16">
        <v>1</v>
      </c>
      <c r="U16">
        <v>1.1399999999999999</v>
      </c>
      <c r="V16">
        <v>1.1399999999999999</v>
      </c>
      <c r="W16">
        <v>1.1399999999999999</v>
      </c>
      <c r="X16">
        <v>1.1399999999999999</v>
      </c>
      <c r="Y16">
        <v>1</v>
      </c>
      <c r="AA16">
        <v>1.1399999999999999</v>
      </c>
      <c r="AB16">
        <v>1.1399999999999999</v>
      </c>
      <c r="AC16">
        <v>1.1399999999999999</v>
      </c>
      <c r="AD16">
        <v>1.1399999999999999</v>
      </c>
      <c r="AE16">
        <v>1</v>
      </c>
      <c r="AG16">
        <v>1.1399999999999999</v>
      </c>
      <c r="AH16">
        <v>0.97000000000000008</v>
      </c>
      <c r="AI16">
        <v>0.74</v>
      </c>
      <c r="AJ16">
        <v>1.1399999999999999</v>
      </c>
      <c r="AK16">
        <v>3</v>
      </c>
      <c r="AL16">
        <v>0.20663978319771761</v>
      </c>
      <c r="AM16">
        <v>2.91</v>
      </c>
      <c r="AT16">
        <v>53.271028037386344</v>
      </c>
      <c r="AU16">
        <v>53.521126760560634</v>
      </c>
      <c r="AV16">
        <v>25.110132158589249</v>
      </c>
    </row>
    <row r="17" spans="1:49" x14ac:dyDescent="0.3">
      <c r="B17" t="s">
        <v>73</v>
      </c>
      <c r="C17">
        <v>1597.38</v>
      </c>
      <c r="D17">
        <v>200.35</v>
      </c>
      <c r="E17">
        <v>256.55</v>
      </c>
      <c r="F17">
        <v>0.22999999999998977</v>
      </c>
      <c r="H17">
        <v>5.4999999999995455E-2</v>
      </c>
      <c r="I17">
        <v>0.15749999999999317</v>
      </c>
      <c r="J17">
        <v>0.10324999999999704</v>
      </c>
      <c r="K17">
        <v>0.23199999999999932</v>
      </c>
      <c r="L17">
        <v>0.39699999999999991</v>
      </c>
      <c r="M17">
        <v>-0.1120000000000001</v>
      </c>
      <c r="N17">
        <v>-0.37200000000000022</v>
      </c>
      <c r="O17">
        <v>0.39112500000000006</v>
      </c>
      <c r="P17">
        <v>1.03</v>
      </c>
      <c r="Q17">
        <v>1.03</v>
      </c>
      <c r="R17">
        <v>1.03</v>
      </c>
      <c r="S17">
        <v>1</v>
      </c>
      <c r="U17">
        <v>1.03</v>
      </c>
      <c r="V17">
        <v>1.03</v>
      </c>
      <c r="W17">
        <v>1.03</v>
      </c>
      <c r="X17">
        <v>1.03</v>
      </c>
      <c r="Y17">
        <v>1</v>
      </c>
      <c r="AA17">
        <v>1.03</v>
      </c>
      <c r="AB17">
        <v>1.03</v>
      </c>
      <c r="AC17">
        <v>1.03</v>
      </c>
      <c r="AD17">
        <v>1.03</v>
      </c>
      <c r="AE17">
        <v>1</v>
      </c>
      <c r="AG17">
        <v>1.03</v>
      </c>
      <c r="AH17">
        <v>1.085</v>
      </c>
      <c r="AI17">
        <v>1.03</v>
      </c>
      <c r="AJ17">
        <v>1.1399999999999999</v>
      </c>
      <c r="AK17">
        <v>2</v>
      </c>
      <c r="AL17">
        <v>7.7781745930520133E-2</v>
      </c>
      <c r="AM17">
        <v>2.17</v>
      </c>
      <c r="AT17">
        <v>93.636363636371385</v>
      </c>
      <c r="AU17">
        <v>32.698412698414117</v>
      </c>
      <c r="AV17">
        <v>24.939467312349382</v>
      </c>
    </row>
    <row r="18" spans="1:49" x14ac:dyDescent="0.3">
      <c r="B18" t="s">
        <v>74</v>
      </c>
      <c r="C18">
        <v>1599.27</v>
      </c>
      <c r="D18">
        <v>220.55</v>
      </c>
      <c r="E18">
        <v>236.35000000000002</v>
      </c>
      <c r="F18">
        <v>20.430000000000007</v>
      </c>
      <c r="H18">
        <v>8.7000000000011818E-2</v>
      </c>
      <c r="I18">
        <v>0.15450000000000727</v>
      </c>
      <c r="J18">
        <v>0.11849999999999454</v>
      </c>
      <c r="K18">
        <v>0.28024999999999523</v>
      </c>
      <c r="L18">
        <v>16.899999999999999</v>
      </c>
      <c r="M18">
        <v>-1.4359999999999999</v>
      </c>
      <c r="N18">
        <v>-0.80249999999999999</v>
      </c>
      <c r="O18">
        <v>-0.767625</v>
      </c>
      <c r="S18">
        <v>0</v>
      </c>
      <c r="Y18">
        <v>0</v>
      </c>
      <c r="AB18">
        <v>1.03</v>
      </c>
      <c r="AC18">
        <v>1.03</v>
      </c>
      <c r="AD18">
        <v>1.03</v>
      </c>
      <c r="AE18">
        <v>1</v>
      </c>
      <c r="AG18">
        <v>1.03</v>
      </c>
      <c r="AH18">
        <v>1.085</v>
      </c>
      <c r="AI18">
        <v>1.03</v>
      </c>
      <c r="AJ18">
        <v>1.1399999999999999</v>
      </c>
      <c r="AK18">
        <v>2</v>
      </c>
      <c r="AL18">
        <v>7.7781745930520133E-2</v>
      </c>
      <c r="AM18">
        <v>2.17</v>
      </c>
      <c r="AT18">
        <v>0</v>
      </c>
      <c r="AU18">
        <v>0</v>
      </c>
      <c r="AV18">
        <v>21.729957805908175</v>
      </c>
    </row>
    <row r="19" spans="1:49" x14ac:dyDescent="0.3">
      <c r="B19" t="s">
        <v>75</v>
      </c>
      <c r="C19">
        <v>1602.12</v>
      </c>
      <c r="D19">
        <v>240.69</v>
      </c>
      <c r="E19">
        <v>216.21</v>
      </c>
      <c r="F19">
        <v>40.569999999999993</v>
      </c>
      <c r="H19">
        <v>8.4999999999990902E-2</v>
      </c>
      <c r="I19">
        <v>3.0999999999994542E-2</v>
      </c>
      <c r="J19">
        <v>0.17699999999999819</v>
      </c>
      <c r="K19">
        <v>0.31424999999999842</v>
      </c>
      <c r="L19">
        <v>2.8999999999999915E-2</v>
      </c>
      <c r="M19">
        <v>-0.63900000000000001</v>
      </c>
      <c r="N19">
        <v>-1.1632499999999999</v>
      </c>
      <c r="O19">
        <v>-0.72700000000000009</v>
      </c>
      <c r="S19">
        <v>0</v>
      </c>
      <c r="Y19">
        <v>0</v>
      </c>
      <c r="AE19">
        <v>0</v>
      </c>
      <c r="AH19">
        <v>1.03</v>
      </c>
      <c r="AI19">
        <v>1.03</v>
      </c>
      <c r="AJ19">
        <v>1.03</v>
      </c>
      <c r="AK19">
        <v>1</v>
      </c>
      <c r="AM19">
        <v>1.03</v>
      </c>
      <c r="AT19">
        <v>0</v>
      </c>
      <c r="AU19">
        <v>0</v>
      </c>
      <c r="AV19">
        <v>0</v>
      </c>
    </row>
    <row r="20" spans="1:49" x14ac:dyDescent="0.3">
      <c r="A20">
        <v>3.3</v>
      </c>
      <c r="B20" t="s">
        <v>44</v>
      </c>
      <c r="C20">
        <v>1486.54</v>
      </c>
      <c r="D20">
        <v>19.440000000000001</v>
      </c>
      <c r="E20">
        <v>301.34000000000003</v>
      </c>
      <c r="F20">
        <v>0</v>
      </c>
      <c r="G20">
        <v>10.209999999999997</v>
      </c>
      <c r="H20">
        <v>0.74800000000000177</v>
      </c>
      <c r="I20">
        <v>0.74200000000000732</v>
      </c>
      <c r="J20">
        <v>0.63174999999999959</v>
      </c>
      <c r="K20">
        <v>0.98799999999999955</v>
      </c>
      <c r="L20">
        <v>-0.68000000000000038</v>
      </c>
      <c r="M20">
        <v>-0.63299999999999979</v>
      </c>
      <c r="N20">
        <v>1.19</v>
      </c>
      <c r="O20">
        <v>0.35537500000000005</v>
      </c>
      <c r="S20">
        <v>0</v>
      </c>
      <c r="V20">
        <v>6.36</v>
      </c>
      <c r="W20">
        <v>6.36</v>
      </c>
      <c r="X20">
        <v>6.36</v>
      </c>
      <c r="Y20">
        <v>1</v>
      </c>
      <c r="AA20">
        <v>6.36</v>
      </c>
      <c r="AB20">
        <v>6.36</v>
      </c>
      <c r="AC20">
        <v>6.36</v>
      </c>
      <c r="AD20">
        <v>6.36</v>
      </c>
      <c r="AE20">
        <v>1</v>
      </c>
      <c r="AG20">
        <v>6.36</v>
      </c>
      <c r="AH20">
        <v>6.36</v>
      </c>
      <c r="AI20">
        <v>6.36</v>
      </c>
      <c r="AJ20">
        <v>6.36</v>
      </c>
      <c r="AK20">
        <v>1</v>
      </c>
      <c r="AM20">
        <v>6.36</v>
      </c>
      <c r="AN20">
        <v>2.3766666666666669</v>
      </c>
      <c r="AO20">
        <v>0.35</v>
      </c>
      <c r="AP20">
        <v>21.1</v>
      </c>
      <c r="AQ20">
        <v>18</v>
      </c>
      <c r="AR20">
        <v>4.8529118002675959</v>
      </c>
      <c r="AS20">
        <v>42.78</v>
      </c>
      <c r="AT20">
        <v>0</v>
      </c>
      <c r="AU20">
        <v>42.857142857142435</v>
      </c>
      <c r="AV20">
        <v>25.1681836169371</v>
      </c>
      <c r="AW20">
        <v>30.209730951204033</v>
      </c>
    </row>
    <row r="21" spans="1:49" x14ac:dyDescent="0.3">
      <c r="B21" t="s">
        <v>64</v>
      </c>
      <c r="C21">
        <v>1500.51</v>
      </c>
      <c r="D21">
        <v>39.479999999999997</v>
      </c>
      <c r="E21">
        <v>281.3</v>
      </c>
      <c r="F21">
        <v>9.8299999999999983</v>
      </c>
      <c r="G21">
        <v>45.51</v>
      </c>
      <c r="H21">
        <v>0.70599999999999452</v>
      </c>
      <c r="I21">
        <v>0.70149999999999868</v>
      </c>
      <c r="J21">
        <v>0.70550000000000068</v>
      </c>
      <c r="K21">
        <v>1.3612500000000012</v>
      </c>
      <c r="L21">
        <v>1.7250000000000001</v>
      </c>
      <c r="M21">
        <v>1.0149999999999999</v>
      </c>
      <c r="N21">
        <v>-1.0784999999999998</v>
      </c>
      <c r="O21">
        <v>0.97624999999999995</v>
      </c>
      <c r="S21">
        <v>0</v>
      </c>
      <c r="Y21">
        <v>0</v>
      </c>
      <c r="AE21">
        <v>0</v>
      </c>
      <c r="AH21">
        <v>13.73</v>
      </c>
      <c r="AI21">
        <v>6.36</v>
      </c>
      <c r="AJ21">
        <v>21.1</v>
      </c>
      <c r="AK21">
        <v>2</v>
      </c>
      <c r="AL21">
        <v>10.422753954689714</v>
      </c>
      <c r="AM21">
        <v>27.46</v>
      </c>
      <c r="AT21">
        <v>0</v>
      </c>
      <c r="AU21">
        <v>0</v>
      </c>
      <c r="AV21">
        <v>0</v>
      </c>
    </row>
    <row r="22" spans="1:49" x14ac:dyDescent="0.3">
      <c r="B22" t="s">
        <v>68</v>
      </c>
      <c r="C22">
        <v>1514.76</v>
      </c>
      <c r="D22">
        <v>59.49</v>
      </c>
      <c r="E22">
        <v>261.29000000000002</v>
      </c>
      <c r="F22">
        <v>29.840000000000003</v>
      </c>
      <c r="G22">
        <v>25.499999999999993</v>
      </c>
      <c r="H22">
        <v>0.68299999999999272</v>
      </c>
      <c r="I22">
        <v>0.68900000000001005</v>
      </c>
      <c r="J22">
        <v>0.72950000000000159</v>
      </c>
      <c r="K22">
        <v>1.5235000000000014</v>
      </c>
      <c r="L22">
        <v>5.5469999999999997</v>
      </c>
      <c r="M22">
        <v>-1.35</v>
      </c>
      <c r="N22">
        <v>0.76249999999999996</v>
      </c>
      <c r="O22">
        <v>-0.22237499999999991</v>
      </c>
      <c r="S22">
        <v>0</v>
      </c>
      <c r="Y22">
        <v>0</v>
      </c>
      <c r="AE22">
        <v>0</v>
      </c>
      <c r="AH22">
        <v>13.73</v>
      </c>
      <c r="AI22">
        <v>6.36</v>
      </c>
      <c r="AJ22">
        <v>21.1</v>
      </c>
      <c r="AK22">
        <v>2</v>
      </c>
      <c r="AL22">
        <v>10.422753954689714</v>
      </c>
      <c r="AM22">
        <v>27.46</v>
      </c>
      <c r="AT22">
        <v>0</v>
      </c>
      <c r="AU22">
        <v>0</v>
      </c>
      <c r="AV22">
        <v>0</v>
      </c>
    </row>
    <row r="23" spans="1:49" x14ac:dyDescent="0.3">
      <c r="B23" t="s">
        <v>66</v>
      </c>
      <c r="C23">
        <v>1529.69</v>
      </c>
      <c r="D23">
        <v>79.489999999999995</v>
      </c>
      <c r="E23">
        <v>241.29000000000002</v>
      </c>
      <c r="F23">
        <v>49.839999999999996</v>
      </c>
      <c r="G23">
        <v>5.5</v>
      </c>
      <c r="H23">
        <v>0.83099999999999452</v>
      </c>
      <c r="I23">
        <v>0.94149999999999634</v>
      </c>
      <c r="J23">
        <v>0.81800000000000073</v>
      </c>
      <c r="K23">
        <v>1.3027499999999974</v>
      </c>
      <c r="L23">
        <v>-6.7859999999999996</v>
      </c>
      <c r="M23">
        <v>-1.5345000000000002</v>
      </c>
      <c r="N23">
        <v>0.63375000000000004</v>
      </c>
      <c r="O23">
        <v>1.0749999999999992E-2</v>
      </c>
      <c r="P23">
        <v>21.1</v>
      </c>
      <c r="Q23">
        <v>21.1</v>
      </c>
      <c r="R23">
        <v>21.1</v>
      </c>
      <c r="S23">
        <v>1</v>
      </c>
      <c r="U23">
        <v>21.1</v>
      </c>
      <c r="V23">
        <v>21.1</v>
      </c>
      <c r="W23">
        <v>21.1</v>
      </c>
      <c r="X23">
        <v>21.1</v>
      </c>
      <c r="Y23">
        <v>1</v>
      </c>
      <c r="AA23">
        <v>21.1</v>
      </c>
      <c r="AB23">
        <v>21.1</v>
      </c>
      <c r="AC23">
        <v>21.1</v>
      </c>
      <c r="AD23">
        <v>21.1</v>
      </c>
      <c r="AE23">
        <v>1</v>
      </c>
      <c r="AG23">
        <v>21.1</v>
      </c>
      <c r="AH23">
        <v>21.1</v>
      </c>
      <c r="AI23">
        <v>21.1</v>
      </c>
      <c r="AJ23">
        <v>21.1</v>
      </c>
      <c r="AK23">
        <v>1</v>
      </c>
      <c r="AM23">
        <v>21.1</v>
      </c>
      <c r="AT23">
        <v>83.790613718412104</v>
      </c>
      <c r="AU23">
        <v>56.027615507169628</v>
      </c>
      <c r="AV23">
        <v>64.486552567237112</v>
      </c>
    </row>
    <row r="24" spans="1:49" x14ac:dyDescent="0.3">
      <c r="B24" t="s">
        <v>67</v>
      </c>
      <c r="C24">
        <v>1547.48</v>
      </c>
      <c r="D24">
        <v>99.49</v>
      </c>
      <c r="E24">
        <v>221.29000000000002</v>
      </c>
      <c r="F24">
        <v>14.5</v>
      </c>
      <c r="G24">
        <v>21.730000000000004</v>
      </c>
      <c r="H24">
        <v>0.23300000000001547</v>
      </c>
      <c r="I24">
        <v>0.25600000000000589</v>
      </c>
      <c r="J24">
        <v>0.57324999999999593</v>
      </c>
      <c r="K24">
        <v>1.0985000000000014</v>
      </c>
      <c r="L24">
        <v>1.3149999999999999</v>
      </c>
      <c r="M24">
        <v>-3.1209999999999996</v>
      </c>
      <c r="N24">
        <v>-0.74099999999999999</v>
      </c>
      <c r="O24">
        <v>5.9249999999999935E-2</v>
      </c>
      <c r="S24">
        <v>0</v>
      </c>
      <c r="Y24">
        <v>0</v>
      </c>
      <c r="AB24">
        <v>21.1</v>
      </c>
      <c r="AC24">
        <v>21.1</v>
      </c>
      <c r="AD24">
        <v>21.1</v>
      </c>
      <c r="AE24">
        <v>1</v>
      </c>
      <c r="AG24">
        <v>21.1</v>
      </c>
      <c r="AH24">
        <v>7.8133333333333335</v>
      </c>
      <c r="AI24">
        <v>0.97</v>
      </c>
      <c r="AJ24">
        <v>21.1</v>
      </c>
      <c r="AK24">
        <v>3</v>
      </c>
      <c r="AL24">
        <v>11.508328867969203</v>
      </c>
      <c r="AM24">
        <v>23.44</v>
      </c>
      <c r="AT24">
        <v>0</v>
      </c>
      <c r="AU24">
        <v>0</v>
      </c>
      <c r="AV24">
        <v>92.019188835587229</v>
      </c>
    </row>
    <row r="25" spans="1:49" x14ac:dyDescent="0.3">
      <c r="B25" t="s">
        <v>69</v>
      </c>
      <c r="C25">
        <v>1552.62</v>
      </c>
      <c r="D25">
        <v>119.49</v>
      </c>
      <c r="E25">
        <v>201.29000000000002</v>
      </c>
      <c r="F25">
        <v>34.5</v>
      </c>
      <c r="G25">
        <v>1.730000000000004</v>
      </c>
      <c r="H25">
        <v>0.3379999999999882</v>
      </c>
      <c r="I25">
        <v>0.27399999999998953</v>
      </c>
      <c r="J25">
        <v>0.28050000000000069</v>
      </c>
      <c r="K25">
        <v>0.90500000000000114</v>
      </c>
      <c r="L25">
        <v>6.6230000000000002</v>
      </c>
      <c r="M25">
        <v>1.3564999999999998</v>
      </c>
      <c r="N25">
        <v>-0.51525000000000021</v>
      </c>
      <c r="O25">
        <v>0.63112500000000016</v>
      </c>
      <c r="P25">
        <v>1.37</v>
      </c>
      <c r="Q25">
        <v>1.37</v>
      </c>
      <c r="R25">
        <v>1.37</v>
      </c>
      <c r="S25">
        <v>1</v>
      </c>
      <c r="U25">
        <v>1.37</v>
      </c>
      <c r="V25">
        <v>1.37</v>
      </c>
      <c r="W25">
        <v>1.37</v>
      </c>
      <c r="X25">
        <v>1.37</v>
      </c>
      <c r="Y25">
        <v>1</v>
      </c>
      <c r="AA25">
        <v>1.37</v>
      </c>
      <c r="AB25">
        <v>1.17</v>
      </c>
      <c r="AC25">
        <v>0.97</v>
      </c>
      <c r="AD25">
        <v>1.37</v>
      </c>
      <c r="AE25">
        <v>2</v>
      </c>
      <c r="AF25">
        <v>0.2828427124746199</v>
      </c>
      <c r="AG25">
        <v>2.34</v>
      </c>
      <c r="AH25">
        <v>7.8133333333333335</v>
      </c>
      <c r="AI25">
        <v>0.97</v>
      </c>
      <c r="AJ25">
        <v>21.1</v>
      </c>
      <c r="AK25">
        <v>3</v>
      </c>
      <c r="AL25">
        <v>11.508328867969203</v>
      </c>
      <c r="AM25">
        <v>23.44</v>
      </c>
      <c r="AT25">
        <v>40.532544378699647</v>
      </c>
      <c r="AU25">
        <v>25.000000000000956</v>
      </c>
      <c r="AV25">
        <v>20.855614973261979</v>
      </c>
    </row>
    <row r="26" spans="1:49" x14ac:dyDescent="0.3">
      <c r="B26" t="s">
        <v>70</v>
      </c>
      <c r="C26">
        <v>1558.7</v>
      </c>
      <c r="D26">
        <v>139.49</v>
      </c>
      <c r="E26">
        <v>181.29</v>
      </c>
      <c r="F26">
        <v>4.2700000000000102</v>
      </c>
      <c r="G26">
        <v>26.039999999999992</v>
      </c>
      <c r="H26">
        <v>0.31800000000000639</v>
      </c>
      <c r="I26">
        <v>0.31049999999999045</v>
      </c>
      <c r="J26">
        <v>0.33175000000000521</v>
      </c>
      <c r="K26">
        <v>0.66299999999999959</v>
      </c>
      <c r="L26">
        <v>-0.70400000000000063</v>
      </c>
      <c r="M26">
        <v>-0.22850000000000001</v>
      </c>
      <c r="N26">
        <v>2.0032500000000004</v>
      </c>
      <c r="O26">
        <v>-0.424875</v>
      </c>
      <c r="P26">
        <v>0.97</v>
      </c>
      <c r="Q26">
        <v>0.97</v>
      </c>
      <c r="R26">
        <v>0.97</v>
      </c>
      <c r="S26">
        <v>1</v>
      </c>
      <c r="U26">
        <v>0.97</v>
      </c>
      <c r="V26">
        <v>0.97</v>
      </c>
      <c r="W26">
        <v>0.97</v>
      </c>
      <c r="X26">
        <v>0.97</v>
      </c>
      <c r="Y26">
        <v>1</v>
      </c>
      <c r="AA26">
        <v>0.97</v>
      </c>
      <c r="AB26">
        <v>1.17</v>
      </c>
      <c r="AC26">
        <v>0.97</v>
      </c>
      <c r="AD26">
        <v>1.37</v>
      </c>
      <c r="AE26">
        <v>2</v>
      </c>
      <c r="AF26">
        <v>0.2828427124746199</v>
      </c>
      <c r="AG26">
        <v>2.34</v>
      </c>
      <c r="AH26">
        <v>1.2524999999999999</v>
      </c>
      <c r="AI26">
        <v>0.97</v>
      </c>
      <c r="AJ26">
        <v>1.65</v>
      </c>
      <c r="AK26">
        <v>4</v>
      </c>
      <c r="AL26">
        <v>0.31920474098400692</v>
      </c>
      <c r="AM26">
        <v>5.01</v>
      </c>
      <c r="AT26">
        <v>30.503144654087439</v>
      </c>
      <c r="AU26">
        <v>15.619967793881317</v>
      </c>
      <c r="AV26">
        <v>17.633760361717883</v>
      </c>
    </row>
    <row r="27" spans="1:49" x14ac:dyDescent="0.3">
      <c r="B27" t="s">
        <v>71</v>
      </c>
      <c r="C27">
        <v>1565.89</v>
      </c>
      <c r="D27">
        <v>159.49</v>
      </c>
      <c r="E27">
        <v>161.29</v>
      </c>
      <c r="F27">
        <v>24.27000000000001</v>
      </c>
      <c r="G27">
        <v>6.039999999999992</v>
      </c>
      <c r="H27">
        <v>0.40599999999999453</v>
      </c>
      <c r="I27">
        <v>0.39250000000000684</v>
      </c>
      <c r="J27">
        <v>0.38249999999999884</v>
      </c>
      <c r="K27">
        <v>0.73600000000000132</v>
      </c>
      <c r="L27">
        <v>-0.30100000000000016</v>
      </c>
      <c r="M27">
        <v>0.80500000000000005</v>
      </c>
      <c r="N27">
        <v>-0.33449999999999991</v>
      </c>
      <c r="O27">
        <v>-0.27524999999999994</v>
      </c>
      <c r="S27">
        <v>0</v>
      </c>
      <c r="V27">
        <v>1.65</v>
      </c>
      <c r="W27">
        <v>1.65</v>
      </c>
      <c r="X27">
        <v>1.65</v>
      </c>
      <c r="Y27">
        <v>1</v>
      </c>
      <c r="AA27">
        <v>1.65</v>
      </c>
      <c r="AB27">
        <v>1.335</v>
      </c>
      <c r="AC27">
        <v>1.02</v>
      </c>
      <c r="AD27">
        <v>1.65</v>
      </c>
      <c r="AE27">
        <v>2</v>
      </c>
      <c r="AF27">
        <v>0.44547727214752469</v>
      </c>
      <c r="AG27">
        <v>2.67</v>
      </c>
      <c r="AH27">
        <v>0.98875000000000002</v>
      </c>
      <c r="AI27">
        <v>0.4</v>
      </c>
      <c r="AJ27">
        <v>1.65</v>
      </c>
      <c r="AK27">
        <v>8</v>
      </c>
      <c r="AL27">
        <v>0.38838263533347017</v>
      </c>
      <c r="AM27">
        <v>7.91</v>
      </c>
      <c r="AT27">
        <v>0</v>
      </c>
      <c r="AU27">
        <v>0</v>
      </c>
      <c r="AV27">
        <v>17.450980392156914</v>
      </c>
    </row>
    <row r="28" spans="1:49" x14ac:dyDescent="0.3">
      <c r="B28" t="s">
        <v>72</v>
      </c>
      <c r="C28">
        <v>1574</v>
      </c>
      <c r="D28">
        <v>179.51</v>
      </c>
      <c r="E28">
        <v>141.27000000000001</v>
      </c>
      <c r="F28">
        <v>3.0999999999999943</v>
      </c>
      <c r="G28">
        <v>5</v>
      </c>
      <c r="H28">
        <v>0.39700000000000274</v>
      </c>
      <c r="I28">
        <v>0.38199999999999362</v>
      </c>
      <c r="J28">
        <v>0.40424999999999611</v>
      </c>
      <c r="K28">
        <v>0.76800000000000068</v>
      </c>
      <c r="L28">
        <v>-6.0000000000000143E-2</v>
      </c>
      <c r="M28">
        <v>-1.7910000000000004</v>
      </c>
      <c r="N28">
        <v>-2.55375</v>
      </c>
      <c r="O28">
        <v>-0.5891249999999999</v>
      </c>
      <c r="P28">
        <v>0.95500000000000007</v>
      </c>
      <c r="Q28">
        <v>0.89</v>
      </c>
      <c r="R28">
        <v>1.02</v>
      </c>
      <c r="S28">
        <v>2</v>
      </c>
      <c r="T28">
        <v>9.1923881554251172E-2</v>
      </c>
      <c r="U28">
        <v>1.9100000000000001</v>
      </c>
      <c r="V28">
        <v>0.95500000000000007</v>
      </c>
      <c r="W28">
        <v>0.89</v>
      </c>
      <c r="X28">
        <v>1.02</v>
      </c>
      <c r="Y28">
        <v>2</v>
      </c>
      <c r="Z28">
        <v>9.1923881554251172E-2</v>
      </c>
      <c r="AA28">
        <v>1.9100000000000001</v>
      </c>
      <c r="AB28">
        <v>0.92833333333333334</v>
      </c>
      <c r="AC28">
        <v>0.4</v>
      </c>
      <c r="AD28">
        <v>1.65</v>
      </c>
      <c r="AE28">
        <v>6</v>
      </c>
      <c r="AF28">
        <v>0.42149337677674908</v>
      </c>
      <c r="AG28">
        <v>5.57</v>
      </c>
      <c r="AH28">
        <v>0.93111111111111122</v>
      </c>
      <c r="AI28">
        <v>0.4</v>
      </c>
      <c r="AJ28">
        <v>1.65</v>
      </c>
      <c r="AK28">
        <v>9</v>
      </c>
      <c r="AL28">
        <v>0.33983247506839431</v>
      </c>
      <c r="AM28">
        <v>8.3800000000000008</v>
      </c>
      <c r="AT28">
        <v>48.110831234256601</v>
      </c>
      <c r="AU28">
        <v>25.000000000000416</v>
      </c>
      <c r="AV28">
        <v>34.446505875077634</v>
      </c>
    </row>
    <row r="29" spans="1:49" x14ac:dyDescent="0.3">
      <c r="B29" t="s">
        <v>73</v>
      </c>
      <c r="C29">
        <v>1582.06</v>
      </c>
      <c r="D29">
        <v>199.49</v>
      </c>
      <c r="E29">
        <v>121.28999999999999</v>
      </c>
      <c r="F29">
        <v>0.25</v>
      </c>
      <c r="G29">
        <v>3.9599999999999795</v>
      </c>
      <c r="H29">
        <v>0.41800000000000637</v>
      </c>
      <c r="I29">
        <v>0.34700000000000275</v>
      </c>
      <c r="J29">
        <v>0.38550000000000184</v>
      </c>
      <c r="K29">
        <v>0.74975000000000025</v>
      </c>
      <c r="L29">
        <v>-1.5879999999999999</v>
      </c>
      <c r="M29">
        <v>2.9395000000000002</v>
      </c>
      <c r="N29">
        <v>-0.84375</v>
      </c>
      <c r="O29">
        <v>-1.48325</v>
      </c>
      <c r="P29">
        <v>0.6133333333333334</v>
      </c>
      <c r="Q29">
        <v>0.4</v>
      </c>
      <c r="R29">
        <v>0.79</v>
      </c>
      <c r="S29">
        <v>3</v>
      </c>
      <c r="T29">
        <v>0.19756855350316599</v>
      </c>
      <c r="U29">
        <v>1.84</v>
      </c>
      <c r="V29">
        <v>0.7</v>
      </c>
      <c r="W29">
        <v>0.4</v>
      </c>
      <c r="X29">
        <v>0.96</v>
      </c>
      <c r="Y29">
        <v>4</v>
      </c>
      <c r="Z29">
        <v>0.2367840084690411</v>
      </c>
      <c r="AA29">
        <v>2.8</v>
      </c>
      <c r="AB29">
        <v>0.79</v>
      </c>
      <c r="AC29">
        <v>0.4</v>
      </c>
      <c r="AD29">
        <v>1.05</v>
      </c>
      <c r="AE29">
        <v>6</v>
      </c>
      <c r="AF29">
        <v>0.23588132609428836</v>
      </c>
      <c r="AG29">
        <v>4.74</v>
      </c>
      <c r="AH29">
        <v>0.90111111111111108</v>
      </c>
      <c r="AI29">
        <v>0.4</v>
      </c>
      <c r="AJ29">
        <v>1.65</v>
      </c>
      <c r="AK29">
        <v>9</v>
      </c>
      <c r="AL29">
        <v>0.34779463927885851</v>
      </c>
      <c r="AM29">
        <v>8.11</v>
      </c>
      <c r="AT29">
        <v>44.019138755980194</v>
      </c>
      <c r="AU29">
        <v>40.345821325648096</v>
      </c>
      <c r="AV29">
        <v>30.7392996108948</v>
      </c>
    </row>
    <row r="30" spans="1:49" x14ac:dyDescent="0.3">
      <c r="B30" t="s">
        <v>76</v>
      </c>
      <c r="C30">
        <v>1589.42</v>
      </c>
      <c r="D30">
        <v>219.51</v>
      </c>
      <c r="E30">
        <v>101.27000000000001</v>
      </c>
      <c r="F30">
        <v>0.28000000000000114</v>
      </c>
      <c r="G30">
        <v>17.370000000000005</v>
      </c>
      <c r="H30">
        <v>0.32100000000000362</v>
      </c>
      <c r="I30">
        <v>0.35499999999999543</v>
      </c>
      <c r="J30">
        <v>0.34550000000000408</v>
      </c>
      <c r="K30">
        <v>0.73100000000000021</v>
      </c>
      <c r="L30">
        <v>0.4669999999999998</v>
      </c>
      <c r="M30">
        <v>-0.25199999999999995</v>
      </c>
      <c r="N30">
        <v>-0.41274999999999995</v>
      </c>
      <c r="O30">
        <v>-0.26775000000000004</v>
      </c>
      <c r="P30">
        <v>1.05</v>
      </c>
      <c r="Q30">
        <v>1.05</v>
      </c>
      <c r="R30">
        <v>1.05</v>
      </c>
      <c r="S30">
        <v>1</v>
      </c>
      <c r="U30">
        <v>1.05</v>
      </c>
      <c r="V30">
        <v>1.05</v>
      </c>
      <c r="W30">
        <v>1.05</v>
      </c>
      <c r="X30">
        <v>1.05</v>
      </c>
      <c r="Y30">
        <v>1</v>
      </c>
      <c r="AA30">
        <v>1.05</v>
      </c>
      <c r="AB30">
        <v>0.84666666666666668</v>
      </c>
      <c r="AC30">
        <v>0.7</v>
      </c>
      <c r="AD30">
        <v>1.05</v>
      </c>
      <c r="AE30">
        <v>3</v>
      </c>
      <c r="AF30">
        <v>0.18175074506954153</v>
      </c>
      <c r="AG30">
        <v>2.54</v>
      </c>
      <c r="AH30">
        <v>0.76</v>
      </c>
      <c r="AI30">
        <v>0.35</v>
      </c>
      <c r="AJ30">
        <v>1.05</v>
      </c>
      <c r="AK30">
        <v>9</v>
      </c>
      <c r="AL30">
        <v>0.25966324345197583</v>
      </c>
      <c r="AM30">
        <v>6.84</v>
      </c>
      <c r="AT30">
        <v>32.710280373831409</v>
      </c>
      <c r="AU30">
        <v>14.788732394366388</v>
      </c>
      <c r="AV30">
        <v>18.379160636758105</v>
      </c>
    </row>
    <row r="31" spans="1:49" x14ac:dyDescent="0.3">
      <c r="B31" t="s">
        <v>75</v>
      </c>
      <c r="C31">
        <v>1595.88</v>
      </c>
      <c r="D31">
        <v>239.5</v>
      </c>
      <c r="E31">
        <v>81.28</v>
      </c>
      <c r="F31">
        <v>2.6200000000000045</v>
      </c>
      <c r="G31">
        <v>6.0800000000000125</v>
      </c>
      <c r="H31">
        <v>0.31500000000000911</v>
      </c>
      <c r="I31">
        <v>0.32349999999999002</v>
      </c>
      <c r="J31">
        <v>0.34549999999999842</v>
      </c>
      <c r="K31">
        <v>0.67300000000000182</v>
      </c>
      <c r="L31">
        <v>5.8840000000000003</v>
      </c>
      <c r="M31">
        <v>-4.1320000000000006</v>
      </c>
      <c r="N31">
        <v>0.30824999999999997</v>
      </c>
      <c r="O31">
        <v>8.7374999999999939E-2</v>
      </c>
      <c r="P31">
        <v>0.7</v>
      </c>
      <c r="Q31">
        <v>0.7</v>
      </c>
      <c r="R31">
        <v>0.7</v>
      </c>
      <c r="S31">
        <v>1</v>
      </c>
      <c r="U31">
        <v>0.7</v>
      </c>
      <c r="V31">
        <v>0.875</v>
      </c>
      <c r="W31">
        <v>0.7</v>
      </c>
      <c r="X31">
        <v>1.05</v>
      </c>
      <c r="Y31">
        <v>2</v>
      </c>
      <c r="Z31">
        <v>0.2474873734152917</v>
      </c>
      <c r="AA31">
        <v>1.75</v>
      </c>
      <c r="AB31">
        <v>0.70000000000000007</v>
      </c>
      <c r="AC31">
        <v>0.35</v>
      </c>
      <c r="AD31">
        <v>1.05</v>
      </c>
      <c r="AE31">
        <v>3</v>
      </c>
      <c r="AF31">
        <v>0.35000000000000009</v>
      </c>
      <c r="AG31">
        <v>2.1</v>
      </c>
      <c r="AH31">
        <v>0.78800000000000003</v>
      </c>
      <c r="AI31">
        <v>0.35</v>
      </c>
      <c r="AJ31">
        <v>1.05</v>
      </c>
      <c r="AK31">
        <v>5</v>
      </c>
      <c r="AL31">
        <v>0.29020682280056764</v>
      </c>
      <c r="AM31">
        <v>3.94</v>
      </c>
      <c r="AT31">
        <v>22.222222222221578</v>
      </c>
      <c r="AU31">
        <v>27.047913446677807</v>
      </c>
      <c r="AV31">
        <v>15.195369030390809</v>
      </c>
    </row>
    <row r="32" spans="1:49" x14ac:dyDescent="0.3">
      <c r="B32" t="s">
        <v>77</v>
      </c>
      <c r="C32">
        <v>1603.24</v>
      </c>
      <c r="D32">
        <v>259.51</v>
      </c>
      <c r="E32">
        <v>61.27</v>
      </c>
      <c r="F32">
        <v>3.9699999999999989</v>
      </c>
      <c r="G32">
        <v>24.100000000000023</v>
      </c>
      <c r="H32">
        <v>0.27500000000000002</v>
      </c>
      <c r="I32">
        <v>0.30149999999999866</v>
      </c>
      <c r="J32">
        <v>0.32749999999999774</v>
      </c>
      <c r="K32">
        <v>0.58999999999999775</v>
      </c>
      <c r="L32">
        <v>-3.7719999999999998</v>
      </c>
      <c r="M32">
        <v>-0.80250000000000021</v>
      </c>
      <c r="N32">
        <v>0.5874999999999998</v>
      </c>
      <c r="O32">
        <v>1.0728750000000002</v>
      </c>
      <c r="P32">
        <v>0.35</v>
      </c>
      <c r="Q32">
        <v>0.35</v>
      </c>
      <c r="R32">
        <v>0.35</v>
      </c>
      <c r="S32">
        <v>1</v>
      </c>
      <c r="U32">
        <v>0.35</v>
      </c>
      <c r="V32">
        <v>0.35</v>
      </c>
      <c r="W32">
        <v>0.35</v>
      </c>
      <c r="X32">
        <v>0.35</v>
      </c>
      <c r="Y32">
        <v>1</v>
      </c>
      <c r="AA32">
        <v>0.35</v>
      </c>
      <c r="AB32">
        <v>0.7</v>
      </c>
      <c r="AC32">
        <v>0.35</v>
      </c>
      <c r="AD32">
        <v>1.05</v>
      </c>
      <c r="AE32">
        <v>2</v>
      </c>
      <c r="AF32">
        <v>0.49497474683058351</v>
      </c>
      <c r="AG32">
        <v>1.4</v>
      </c>
      <c r="AH32">
        <v>0.91600000000000004</v>
      </c>
      <c r="AI32">
        <v>0.35</v>
      </c>
      <c r="AJ32">
        <v>1.28</v>
      </c>
      <c r="AK32">
        <v>5</v>
      </c>
      <c r="AL32">
        <v>0.38669109118261302</v>
      </c>
      <c r="AM32">
        <v>4.58</v>
      </c>
      <c r="AT32">
        <v>12.727272727272727</v>
      </c>
      <c r="AU32">
        <v>5.8043117744610537</v>
      </c>
      <c r="AV32">
        <v>10.687022900763433</v>
      </c>
    </row>
    <row r="33" spans="1:49" x14ac:dyDescent="0.3">
      <c r="B33" t="s">
        <v>78</v>
      </c>
      <c r="C33">
        <v>1608.98</v>
      </c>
      <c r="D33">
        <v>279.61</v>
      </c>
      <c r="E33">
        <v>41.17</v>
      </c>
      <c r="F33">
        <v>24.070000000000022</v>
      </c>
      <c r="G33">
        <v>4</v>
      </c>
      <c r="H33">
        <v>0.22200000000000272</v>
      </c>
      <c r="I33">
        <v>0.22699999999999818</v>
      </c>
      <c r="J33">
        <v>0.24449999999999933</v>
      </c>
      <c r="K33">
        <v>0.5194999999999993</v>
      </c>
      <c r="L33">
        <v>0.96299999999999986</v>
      </c>
      <c r="M33">
        <v>0.10149999999999988</v>
      </c>
      <c r="N33">
        <v>1.8374999999999999</v>
      </c>
      <c r="O33">
        <v>-0.20962500000000003</v>
      </c>
      <c r="P33">
        <v>1.2</v>
      </c>
      <c r="Q33">
        <v>1.2</v>
      </c>
      <c r="R33">
        <v>1.2</v>
      </c>
      <c r="S33">
        <v>1</v>
      </c>
      <c r="U33">
        <v>1.2</v>
      </c>
      <c r="V33">
        <v>1.2</v>
      </c>
      <c r="W33">
        <v>1.2</v>
      </c>
      <c r="X33">
        <v>1.2</v>
      </c>
      <c r="Y33">
        <v>1</v>
      </c>
      <c r="AA33">
        <v>1.2</v>
      </c>
      <c r="AB33">
        <v>1.24</v>
      </c>
      <c r="AC33">
        <v>1.2</v>
      </c>
      <c r="AD33">
        <v>1.28</v>
      </c>
      <c r="AE33">
        <v>2</v>
      </c>
      <c r="AF33">
        <v>2.48</v>
      </c>
      <c r="AG33">
        <v>2.48</v>
      </c>
      <c r="AH33">
        <v>0.95500000000000007</v>
      </c>
      <c r="AI33">
        <v>0.35</v>
      </c>
      <c r="AJ33">
        <v>1.28</v>
      </c>
      <c r="AK33">
        <v>4</v>
      </c>
      <c r="AL33">
        <v>0.42146569650842669</v>
      </c>
      <c r="AM33">
        <v>3.8200000000000003</v>
      </c>
      <c r="AT33">
        <v>54.054054054053388</v>
      </c>
      <c r="AU33">
        <v>26.431718061674221</v>
      </c>
      <c r="AV33">
        <v>25.357873210634018</v>
      </c>
    </row>
    <row r="34" spans="1:49" x14ac:dyDescent="0.3">
      <c r="B34" t="s">
        <v>79</v>
      </c>
      <c r="C34">
        <v>1613.02</v>
      </c>
      <c r="D34">
        <v>299.70999999999998</v>
      </c>
      <c r="E34">
        <v>21.07</v>
      </c>
      <c r="F34">
        <v>2.6899999999999977</v>
      </c>
      <c r="G34">
        <v>4.5500000000000114</v>
      </c>
      <c r="H34">
        <v>0.23600000000001273</v>
      </c>
      <c r="I34">
        <v>0.23449999999999135</v>
      </c>
      <c r="J34">
        <v>0.19200000000000159</v>
      </c>
      <c r="K34">
        <v>0.3402499999999975</v>
      </c>
      <c r="L34">
        <v>-2.1689999999999996</v>
      </c>
      <c r="M34">
        <v>-0.82750000000000024</v>
      </c>
      <c r="N34">
        <v>-1.0067499999999998</v>
      </c>
      <c r="O34">
        <v>-0.17724999999999999</v>
      </c>
      <c r="P34">
        <v>0.99</v>
      </c>
      <c r="Q34">
        <v>0.99</v>
      </c>
      <c r="R34">
        <v>0.99</v>
      </c>
      <c r="S34">
        <v>1</v>
      </c>
      <c r="U34">
        <v>0.99</v>
      </c>
      <c r="V34">
        <v>1.135</v>
      </c>
      <c r="W34">
        <v>0.99</v>
      </c>
      <c r="X34">
        <v>1.28</v>
      </c>
      <c r="Y34">
        <v>2</v>
      </c>
      <c r="Z34">
        <v>0.20506096654409914</v>
      </c>
      <c r="AA34">
        <v>2.27</v>
      </c>
      <c r="AB34">
        <v>1.1566666666666665</v>
      </c>
      <c r="AC34">
        <v>0.99</v>
      </c>
      <c r="AD34">
        <v>1.28</v>
      </c>
      <c r="AE34">
        <v>3</v>
      </c>
      <c r="AF34">
        <v>0.14977761292440786</v>
      </c>
      <c r="AG34">
        <v>3.4699999999999998</v>
      </c>
      <c r="AH34">
        <v>1.1566666666666665</v>
      </c>
      <c r="AI34">
        <v>0.99</v>
      </c>
      <c r="AJ34">
        <v>1.28</v>
      </c>
      <c r="AK34">
        <v>3</v>
      </c>
      <c r="AL34">
        <v>0.14977761292440786</v>
      </c>
      <c r="AM34">
        <v>3.4699999999999998</v>
      </c>
      <c r="AT34">
        <v>41.949152542370612</v>
      </c>
      <c r="AU34">
        <v>48.400852878466608</v>
      </c>
      <c r="AV34">
        <v>45.182291666666288</v>
      </c>
    </row>
    <row r="35" spans="1:49" x14ac:dyDescent="0.3">
      <c r="A35">
        <v>3.4</v>
      </c>
      <c r="B35" t="s">
        <v>63</v>
      </c>
      <c r="C35">
        <v>1632.8</v>
      </c>
      <c r="D35">
        <v>19.989999999999998</v>
      </c>
      <c r="E35">
        <v>125.96</v>
      </c>
      <c r="F35">
        <v>2.3499999999999979</v>
      </c>
      <c r="G35">
        <v>2.870000000000001</v>
      </c>
      <c r="H35">
        <v>0.49500000000000455</v>
      </c>
      <c r="I35">
        <v>0.54700000000000271</v>
      </c>
      <c r="J35">
        <v>0.52575000000000505</v>
      </c>
      <c r="K35">
        <v>0.74550000000000405</v>
      </c>
      <c r="L35">
        <v>1.5389999999999999</v>
      </c>
      <c r="M35">
        <v>-2.0179999999999998</v>
      </c>
      <c r="N35">
        <v>0.24474999999999997</v>
      </c>
      <c r="O35">
        <v>-0.175625</v>
      </c>
      <c r="P35">
        <v>0.66</v>
      </c>
      <c r="Q35">
        <v>0.56000000000000005</v>
      </c>
      <c r="R35">
        <v>0.76</v>
      </c>
      <c r="S35">
        <v>2</v>
      </c>
      <c r="T35">
        <v>0.14142135623730917</v>
      </c>
      <c r="U35">
        <v>1.32</v>
      </c>
      <c r="V35">
        <v>1.0900000000000001</v>
      </c>
      <c r="W35">
        <v>0.56000000000000005</v>
      </c>
      <c r="X35">
        <v>2.38</v>
      </c>
      <c r="Y35">
        <v>4</v>
      </c>
      <c r="Z35">
        <v>0.86386727375602468</v>
      </c>
      <c r="AA35">
        <v>4.3600000000000003</v>
      </c>
      <c r="AB35">
        <v>2.0516666666666667</v>
      </c>
      <c r="AC35">
        <v>0.56000000000000005</v>
      </c>
      <c r="AD35">
        <v>6.47</v>
      </c>
      <c r="AE35">
        <v>6</v>
      </c>
      <c r="AF35">
        <v>2.2709682222934484</v>
      </c>
      <c r="AG35">
        <v>12.31</v>
      </c>
      <c r="AH35">
        <v>1.6044444444444446</v>
      </c>
      <c r="AI35">
        <v>0.48</v>
      </c>
      <c r="AJ35">
        <v>6.47</v>
      </c>
      <c r="AK35">
        <v>9</v>
      </c>
      <c r="AL35">
        <v>1.9221869778400271</v>
      </c>
      <c r="AM35">
        <v>14.440000000000001</v>
      </c>
      <c r="AN35">
        <v>1.3691666666666666</v>
      </c>
      <c r="AO35">
        <v>0.28999999999999998</v>
      </c>
      <c r="AP35">
        <v>6.47</v>
      </c>
      <c r="AQ35">
        <v>12</v>
      </c>
      <c r="AR35">
        <v>1.70339478333086</v>
      </c>
      <c r="AS35">
        <v>16.43</v>
      </c>
      <c r="AT35">
        <v>26.666666666666423</v>
      </c>
      <c r="AU35">
        <v>39.853747714807845</v>
      </c>
      <c r="AV35">
        <v>58.535425582500636</v>
      </c>
      <c r="AW35">
        <v>33.373958968108866</v>
      </c>
    </row>
    <row r="36" spans="1:49" x14ac:dyDescent="0.3">
      <c r="B36" t="s">
        <v>64</v>
      </c>
      <c r="C36">
        <v>1642.39</v>
      </c>
      <c r="D36">
        <v>39.97</v>
      </c>
      <c r="E36">
        <v>105.98</v>
      </c>
      <c r="F36">
        <v>6.7299999999999969</v>
      </c>
      <c r="G36">
        <v>0.28999999999999915</v>
      </c>
      <c r="H36">
        <v>0.50099999999999911</v>
      </c>
      <c r="I36">
        <v>0.48749999999999999</v>
      </c>
      <c r="J36">
        <v>0.45950000000000274</v>
      </c>
      <c r="K36">
        <v>0.91925000000000523</v>
      </c>
      <c r="L36">
        <v>0.40599999999999986</v>
      </c>
      <c r="M36">
        <v>-0.97199999999999986</v>
      </c>
      <c r="N36">
        <v>-0.76824999999999999</v>
      </c>
      <c r="O36">
        <v>-0.20812499999999998</v>
      </c>
      <c r="P36">
        <v>0.82499999999999996</v>
      </c>
      <c r="Q36">
        <v>0.61</v>
      </c>
      <c r="R36">
        <v>1.04</v>
      </c>
      <c r="S36">
        <v>2</v>
      </c>
      <c r="T36">
        <v>0.30405591591021569</v>
      </c>
      <c r="U36">
        <v>1.65</v>
      </c>
      <c r="V36">
        <v>39.476666666666667</v>
      </c>
      <c r="W36">
        <v>33.24</v>
      </c>
      <c r="X36">
        <v>44.93</v>
      </c>
      <c r="Y36">
        <v>3</v>
      </c>
      <c r="Z36">
        <v>5.884236002518338</v>
      </c>
      <c r="AA36">
        <v>3.13</v>
      </c>
      <c r="AB36">
        <v>0.874</v>
      </c>
      <c r="AC36">
        <v>0.48</v>
      </c>
      <c r="AD36">
        <v>1.48</v>
      </c>
      <c r="AE36">
        <v>5</v>
      </c>
      <c r="AF36">
        <v>0.39771849340959731</v>
      </c>
      <c r="AG36">
        <v>4.37</v>
      </c>
      <c r="AH36">
        <v>1.4418181818181817</v>
      </c>
      <c r="AI36">
        <v>0.28999999999999998</v>
      </c>
      <c r="AJ36">
        <v>6.47</v>
      </c>
      <c r="AK36">
        <v>11</v>
      </c>
      <c r="AL36">
        <v>1.7669285111844122</v>
      </c>
      <c r="AM36">
        <v>15.86</v>
      </c>
      <c r="AT36">
        <v>32.934131736527007</v>
      </c>
      <c r="AU36">
        <v>32.102564102564102</v>
      </c>
      <c r="AV36">
        <v>23.775843307943276</v>
      </c>
    </row>
    <row r="37" spans="1:49" x14ac:dyDescent="0.3">
      <c r="B37" t="s">
        <v>68</v>
      </c>
      <c r="C37">
        <v>1651.18</v>
      </c>
      <c r="D37">
        <v>59.98</v>
      </c>
      <c r="E37">
        <v>85.97</v>
      </c>
      <c r="F37">
        <v>8.2199999999999989</v>
      </c>
      <c r="G37">
        <v>4.9100000000000037</v>
      </c>
      <c r="H37">
        <v>0.44700000000000273</v>
      </c>
      <c r="I37">
        <v>0.45850000000000363</v>
      </c>
      <c r="J37">
        <v>0.39350000000000024</v>
      </c>
      <c r="K37">
        <v>0.77425000000000066</v>
      </c>
      <c r="L37">
        <v>-3.3579999999999997</v>
      </c>
      <c r="M37">
        <v>2.2560000000000002</v>
      </c>
      <c r="N37">
        <v>-0.66099999999999992</v>
      </c>
      <c r="O37">
        <v>0.28912499999999997</v>
      </c>
      <c r="P37">
        <v>1.1299999999999999</v>
      </c>
      <c r="Q37">
        <v>1.1299999999999999</v>
      </c>
      <c r="R37">
        <v>1.1299999999999999</v>
      </c>
      <c r="S37">
        <v>1</v>
      </c>
      <c r="U37">
        <v>1.1299999999999999</v>
      </c>
      <c r="V37">
        <v>0.80499999999999994</v>
      </c>
      <c r="W37">
        <v>0.48</v>
      </c>
      <c r="X37">
        <v>1.1299999999999999</v>
      </c>
      <c r="Y37">
        <v>2</v>
      </c>
      <c r="Z37">
        <v>0.45961940777125582</v>
      </c>
      <c r="AA37">
        <v>1.6099999999999999</v>
      </c>
      <c r="AB37">
        <v>0.71</v>
      </c>
      <c r="AC37">
        <v>0.28999999999999998</v>
      </c>
      <c r="AD37">
        <v>1.1299999999999999</v>
      </c>
      <c r="AE37">
        <v>5</v>
      </c>
      <c r="AF37">
        <v>0.36214637924463622</v>
      </c>
      <c r="AG37">
        <v>3.55</v>
      </c>
      <c r="AH37">
        <v>0.82714285714285718</v>
      </c>
      <c r="AI37">
        <v>0.28999999999999998</v>
      </c>
      <c r="AJ37">
        <v>1.48</v>
      </c>
      <c r="AK37">
        <v>7</v>
      </c>
      <c r="AL37">
        <v>0.41310669669849559</v>
      </c>
      <c r="AM37">
        <v>5.79</v>
      </c>
      <c r="AT37">
        <v>25.27964205816539</v>
      </c>
      <c r="AU37">
        <v>17.557251908396807</v>
      </c>
      <c r="AV37">
        <v>22.554002541296047</v>
      </c>
    </row>
    <row r="38" spans="1:49" x14ac:dyDescent="0.3">
      <c r="B38" t="s">
        <v>66</v>
      </c>
      <c r="C38">
        <v>1658.13</v>
      </c>
      <c r="D38">
        <v>80</v>
      </c>
      <c r="E38">
        <v>65.95</v>
      </c>
      <c r="F38">
        <v>0.25</v>
      </c>
      <c r="G38">
        <v>58.349999999999994</v>
      </c>
      <c r="H38">
        <v>0.23199999999999363</v>
      </c>
      <c r="I38">
        <v>0.22399999999998954</v>
      </c>
      <c r="J38">
        <v>0.31474999999999798</v>
      </c>
      <c r="K38">
        <v>0.63474999999999682</v>
      </c>
      <c r="L38">
        <v>-6.3740000000000006</v>
      </c>
      <c r="M38">
        <v>0.10600000000000023</v>
      </c>
      <c r="N38">
        <v>1.3465</v>
      </c>
      <c r="O38">
        <v>-0.270625</v>
      </c>
      <c r="P38">
        <v>0.28999999999999998</v>
      </c>
      <c r="Q38">
        <v>0.28999999999999998</v>
      </c>
      <c r="R38">
        <v>0.28999999999999998</v>
      </c>
      <c r="S38">
        <v>1</v>
      </c>
      <c r="U38">
        <v>0.28999999999999998</v>
      </c>
      <c r="V38">
        <v>0.28999999999999998</v>
      </c>
      <c r="W38">
        <v>0.28999999999999998</v>
      </c>
      <c r="X38">
        <v>0.28999999999999998</v>
      </c>
      <c r="Y38">
        <v>1</v>
      </c>
      <c r="AA38">
        <v>0.28999999999999998</v>
      </c>
      <c r="AB38">
        <v>0.71</v>
      </c>
      <c r="AC38">
        <v>0.28999999999999998</v>
      </c>
      <c r="AD38">
        <v>1.1299999999999999</v>
      </c>
      <c r="AE38">
        <v>2</v>
      </c>
      <c r="AF38">
        <v>0.5939696961966997</v>
      </c>
      <c r="AG38">
        <v>1.42</v>
      </c>
      <c r="AH38">
        <v>0.71</v>
      </c>
      <c r="AI38">
        <v>0.28999999999999998</v>
      </c>
      <c r="AJ38">
        <v>1.1299999999999999</v>
      </c>
      <c r="AK38">
        <v>5</v>
      </c>
      <c r="AL38">
        <v>0.36214637924463622</v>
      </c>
      <c r="AM38">
        <v>3.55</v>
      </c>
      <c r="AT38">
        <v>12.500000000000341</v>
      </c>
      <c r="AU38">
        <v>6.4732142857145876</v>
      </c>
      <c r="AV38">
        <v>11.278792692613258</v>
      </c>
    </row>
    <row r="39" spans="1:49" x14ac:dyDescent="0.3">
      <c r="B39" t="s">
        <v>67</v>
      </c>
      <c r="C39">
        <v>1663.77</v>
      </c>
      <c r="D39">
        <v>100</v>
      </c>
      <c r="E39">
        <v>45.95</v>
      </c>
      <c r="F39">
        <v>20.25</v>
      </c>
      <c r="G39">
        <v>38.349999999999994</v>
      </c>
      <c r="H39">
        <v>0.26499999999998636</v>
      </c>
      <c r="I39">
        <v>0.27249999999999092</v>
      </c>
      <c r="J39">
        <v>0.24124999999999658</v>
      </c>
      <c r="K39">
        <v>0.47149999999999748</v>
      </c>
      <c r="L39">
        <v>0.8340000000000003</v>
      </c>
      <c r="M39">
        <v>0.38249999999999995</v>
      </c>
      <c r="N39">
        <v>0.11974999999999998</v>
      </c>
      <c r="O39">
        <v>-1.1624999999999996E-2</v>
      </c>
      <c r="S39">
        <v>0</v>
      </c>
      <c r="Y39">
        <v>0</v>
      </c>
      <c r="AB39">
        <v>0.28999999999999998</v>
      </c>
      <c r="AC39">
        <v>0.28999999999999998</v>
      </c>
      <c r="AD39">
        <v>0.28999999999999998</v>
      </c>
      <c r="AE39">
        <v>1</v>
      </c>
      <c r="AG39">
        <v>0.28999999999999998</v>
      </c>
      <c r="AH39">
        <v>0.66333333333333322</v>
      </c>
      <c r="AI39">
        <v>0.28999999999999998</v>
      </c>
      <c r="AJ39">
        <v>1.1299999999999999</v>
      </c>
      <c r="AK39">
        <v>3</v>
      </c>
      <c r="AL39">
        <v>0.42770706486254501</v>
      </c>
      <c r="AM39">
        <v>1.9899999999999998</v>
      </c>
      <c r="AT39">
        <v>0</v>
      </c>
      <c r="AU39">
        <v>0</v>
      </c>
      <c r="AV39">
        <v>3.0051813471503013</v>
      </c>
    </row>
    <row r="40" spans="1:49" x14ac:dyDescent="0.3">
      <c r="B40" t="s">
        <v>69</v>
      </c>
      <c r="C40">
        <v>1667.78</v>
      </c>
      <c r="D40">
        <v>120</v>
      </c>
      <c r="E40">
        <v>25.95</v>
      </c>
      <c r="F40">
        <v>40.25</v>
      </c>
      <c r="G40">
        <v>18.349999999999994</v>
      </c>
      <c r="H40">
        <v>0.12899999999999637</v>
      </c>
      <c r="I40">
        <v>0.13599999999998999</v>
      </c>
      <c r="J40">
        <v>0.15674999999999956</v>
      </c>
      <c r="K40">
        <v>0.31399999999999861</v>
      </c>
      <c r="L40">
        <v>9.8000000000000045E-2</v>
      </c>
      <c r="M40">
        <v>-0.42750000000000005</v>
      </c>
      <c r="N40">
        <v>-1.3697499999999998</v>
      </c>
      <c r="O40">
        <v>0.17487499999999997</v>
      </c>
      <c r="S40">
        <v>0</v>
      </c>
      <c r="Y40">
        <v>0</v>
      </c>
      <c r="AB40">
        <v>0.56999999999999995</v>
      </c>
      <c r="AC40">
        <v>0.56999999999999995</v>
      </c>
      <c r="AD40">
        <v>0.56999999999999995</v>
      </c>
      <c r="AE40">
        <v>1</v>
      </c>
      <c r="AG40">
        <v>0.56999999999999995</v>
      </c>
      <c r="AH40">
        <v>0.56999999999999995</v>
      </c>
      <c r="AI40">
        <v>0.56999999999999995</v>
      </c>
      <c r="AJ40">
        <v>0.56999999999999995</v>
      </c>
      <c r="AK40">
        <v>1</v>
      </c>
      <c r="AM40">
        <v>0.56999999999999995</v>
      </c>
      <c r="AT40">
        <v>0</v>
      </c>
      <c r="AU40">
        <v>0</v>
      </c>
      <c r="AV40">
        <v>9.0909090909091166</v>
      </c>
    </row>
    <row r="41" spans="1:49" x14ac:dyDescent="0.3">
      <c r="B41" t="s">
        <v>70</v>
      </c>
      <c r="C41">
        <v>1670.04</v>
      </c>
      <c r="D41">
        <v>140</v>
      </c>
      <c r="E41">
        <v>5.95</v>
      </c>
      <c r="F41">
        <v>1.6500000000000057</v>
      </c>
      <c r="H41">
        <v>0.15299999999999728</v>
      </c>
      <c r="I41">
        <v>8.4500000000002726E-2</v>
      </c>
      <c r="J41">
        <v>7.2750000000002049E-2</v>
      </c>
      <c r="K41">
        <v>0.1704999999999984</v>
      </c>
      <c r="L41">
        <v>-0.86999999999999988</v>
      </c>
      <c r="M41">
        <v>-0.86199999999999988</v>
      </c>
      <c r="N41">
        <v>0.22999999999999998</v>
      </c>
      <c r="O41">
        <v>-0.52037499999999992</v>
      </c>
      <c r="P41">
        <v>0.56999999999999995</v>
      </c>
      <c r="Q41">
        <v>0.56999999999999995</v>
      </c>
      <c r="R41">
        <v>0.56999999999999995</v>
      </c>
      <c r="S41">
        <v>1</v>
      </c>
      <c r="U41">
        <v>0.56999999999999995</v>
      </c>
      <c r="V41">
        <v>0.56999999999999995</v>
      </c>
      <c r="W41">
        <v>0.56999999999999995</v>
      </c>
      <c r="X41">
        <v>0.56999999999999995</v>
      </c>
      <c r="Y41">
        <v>1</v>
      </c>
      <c r="AA41">
        <v>0.56999999999999995</v>
      </c>
      <c r="AB41">
        <v>0.56999999999999995</v>
      </c>
      <c r="AC41">
        <v>0.56999999999999995</v>
      </c>
      <c r="AD41">
        <v>0.56999999999999995</v>
      </c>
      <c r="AE41">
        <v>1</v>
      </c>
      <c r="AG41">
        <v>0.56999999999999995</v>
      </c>
      <c r="AH41">
        <v>0.56999999999999995</v>
      </c>
      <c r="AI41">
        <v>0.56999999999999995</v>
      </c>
      <c r="AJ41">
        <v>0.56999999999999995</v>
      </c>
      <c r="AK41">
        <v>1</v>
      </c>
      <c r="AM41">
        <v>0.56999999999999995</v>
      </c>
      <c r="AT41">
        <v>37.254901960784977</v>
      </c>
      <c r="AU41">
        <v>33.727810650886482</v>
      </c>
      <c r="AV41">
        <v>19.587628865978829</v>
      </c>
    </row>
    <row r="42" spans="1:49" x14ac:dyDescent="0.3">
      <c r="A42">
        <v>1.1000000000000001</v>
      </c>
      <c r="B42" t="s">
        <v>63</v>
      </c>
      <c r="C42">
        <v>1597.94</v>
      </c>
      <c r="D42">
        <v>20</v>
      </c>
      <c r="E42">
        <v>122.06</v>
      </c>
      <c r="F42">
        <v>3.8900000000000006</v>
      </c>
      <c r="G42">
        <v>13.649999999999999</v>
      </c>
      <c r="H42">
        <v>0.97599999999999909</v>
      </c>
      <c r="I42">
        <v>0.70149999999999868</v>
      </c>
      <c r="J42">
        <v>0.44225000000000136</v>
      </c>
      <c r="K42">
        <v>0.81825000000000048</v>
      </c>
      <c r="L42">
        <v>-0.64400000000000013</v>
      </c>
      <c r="M42">
        <v>0.31900000000000012</v>
      </c>
      <c r="N42">
        <v>0.67575000000000007</v>
      </c>
      <c r="O42">
        <v>-9.1250000000000012E-2</v>
      </c>
      <c r="P42">
        <v>6.06</v>
      </c>
      <c r="Q42">
        <v>6.06</v>
      </c>
      <c r="R42">
        <v>6.06</v>
      </c>
      <c r="S42">
        <v>1</v>
      </c>
      <c r="U42">
        <v>6.06</v>
      </c>
      <c r="V42">
        <v>6.06</v>
      </c>
      <c r="W42">
        <v>6.06</v>
      </c>
      <c r="X42">
        <v>6.06</v>
      </c>
      <c r="Y42">
        <v>1</v>
      </c>
      <c r="AA42">
        <v>6.06</v>
      </c>
      <c r="AB42">
        <v>4.0649999999999995</v>
      </c>
      <c r="AC42">
        <v>2.0699999999999998</v>
      </c>
      <c r="AD42">
        <v>6.06</v>
      </c>
      <c r="AE42">
        <v>2</v>
      </c>
      <c r="AF42">
        <v>2.821356056934325</v>
      </c>
      <c r="AG42">
        <v>8.129999999999999</v>
      </c>
      <c r="AH42">
        <v>2.5999999999999996</v>
      </c>
      <c r="AI42">
        <v>0.94</v>
      </c>
      <c r="AJ42">
        <v>6.06</v>
      </c>
      <c r="AK42">
        <v>4</v>
      </c>
      <c r="AL42">
        <v>2.3537912680043096</v>
      </c>
      <c r="AM42">
        <v>10.399999999999999</v>
      </c>
      <c r="AN42">
        <v>2.2358333333333333</v>
      </c>
      <c r="AO42">
        <v>0.59</v>
      </c>
      <c r="AP42">
        <v>6.06</v>
      </c>
      <c r="AQ42">
        <v>12</v>
      </c>
      <c r="AR42">
        <v>1.6089717684021529</v>
      </c>
      <c r="AS42">
        <v>26.830000000000002</v>
      </c>
      <c r="AT42">
        <v>62.090163934426279</v>
      </c>
      <c r="AU42">
        <v>43.193157519600938</v>
      </c>
      <c r="AV42">
        <v>45.958168456755082</v>
      </c>
      <c r="AW42">
        <v>35.720942617494387</v>
      </c>
    </row>
    <row r="43" spans="1:49" x14ac:dyDescent="0.3">
      <c r="B43" t="s">
        <v>64</v>
      </c>
      <c r="C43">
        <v>1611.95</v>
      </c>
      <c r="D43">
        <v>40</v>
      </c>
      <c r="E43">
        <v>102.06</v>
      </c>
      <c r="F43">
        <v>6.3500000000000014</v>
      </c>
      <c r="G43">
        <v>1.9200000000000017</v>
      </c>
      <c r="H43">
        <v>0.67100000000000359</v>
      </c>
      <c r="I43">
        <v>0.66249999999999998</v>
      </c>
      <c r="J43">
        <v>0.72624999999999884</v>
      </c>
      <c r="K43">
        <v>1.2572499999999991</v>
      </c>
      <c r="L43">
        <v>-2.9590000000000005</v>
      </c>
      <c r="M43">
        <v>-2.4725000000000001</v>
      </c>
      <c r="N43">
        <v>0.28149999999999997</v>
      </c>
      <c r="O43">
        <v>0.47462499999999996</v>
      </c>
      <c r="P43">
        <v>0.94</v>
      </c>
      <c r="Q43">
        <v>0.94</v>
      </c>
      <c r="R43">
        <v>0.94</v>
      </c>
      <c r="S43">
        <v>1</v>
      </c>
      <c r="U43">
        <v>0.94</v>
      </c>
      <c r="V43">
        <v>1.5049999999999999</v>
      </c>
      <c r="W43">
        <v>0.94</v>
      </c>
      <c r="X43">
        <v>2.0699999999999998</v>
      </c>
      <c r="Y43">
        <v>2</v>
      </c>
      <c r="Z43">
        <v>0.79903066274079915</v>
      </c>
      <c r="AA43">
        <v>3.01</v>
      </c>
      <c r="AB43">
        <v>1.4466666666666665</v>
      </c>
      <c r="AC43">
        <v>0.94</v>
      </c>
      <c r="AD43">
        <v>2.0699999999999998</v>
      </c>
      <c r="AE43">
        <v>3</v>
      </c>
      <c r="AF43">
        <v>0.57396283271073723</v>
      </c>
      <c r="AG43">
        <v>4.34</v>
      </c>
      <c r="AH43">
        <v>2.6685714285714286</v>
      </c>
      <c r="AI43">
        <v>0.94</v>
      </c>
      <c r="AJ43">
        <v>6.06</v>
      </c>
      <c r="AK43">
        <v>7</v>
      </c>
      <c r="AL43">
        <v>1.8220906359767859</v>
      </c>
      <c r="AM43">
        <v>18.68</v>
      </c>
      <c r="AT43">
        <v>14.008941877794259</v>
      </c>
      <c r="AU43">
        <v>22.716981132075471</v>
      </c>
      <c r="AV43">
        <v>14.939759036144601</v>
      </c>
    </row>
    <row r="44" spans="1:49" x14ac:dyDescent="0.3">
      <c r="B44" t="s">
        <v>68</v>
      </c>
      <c r="C44">
        <v>1626.99</v>
      </c>
      <c r="D44">
        <v>59.99</v>
      </c>
      <c r="E44">
        <v>82.07</v>
      </c>
      <c r="F44">
        <v>9.5300000000000011</v>
      </c>
      <c r="G44">
        <v>1.3500000000000014</v>
      </c>
      <c r="H44">
        <v>0.87799999999999723</v>
      </c>
      <c r="I44">
        <v>0.89550000000000407</v>
      </c>
      <c r="J44">
        <v>0.81499999999999773</v>
      </c>
      <c r="K44">
        <v>1.4857499999999959</v>
      </c>
      <c r="L44">
        <v>-4.016</v>
      </c>
      <c r="M44">
        <v>5.1500000000000011E-2</v>
      </c>
      <c r="N44">
        <v>0.27349999999999997</v>
      </c>
      <c r="O44">
        <v>0.62650000000000006</v>
      </c>
      <c r="P44">
        <v>3.66</v>
      </c>
      <c r="Q44">
        <v>3.66</v>
      </c>
      <c r="R44">
        <v>3.66</v>
      </c>
      <c r="S44">
        <v>1</v>
      </c>
      <c r="U44">
        <v>3.66</v>
      </c>
      <c r="V44">
        <v>2.48</v>
      </c>
      <c r="W44">
        <v>1.3</v>
      </c>
      <c r="X44">
        <v>3.66</v>
      </c>
      <c r="Y44">
        <v>2</v>
      </c>
      <c r="Z44">
        <v>1.6687720036002522</v>
      </c>
      <c r="AA44">
        <v>4.96</v>
      </c>
      <c r="AB44">
        <v>2.11</v>
      </c>
      <c r="AC44">
        <v>0.94</v>
      </c>
      <c r="AD44">
        <v>3.66</v>
      </c>
      <c r="AE44">
        <v>5</v>
      </c>
      <c r="AF44">
        <v>1.2747548783981966</v>
      </c>
      <c r="AG44">
        <v>10.549999999999999</v>
      </c>
      <c r="AH44">
        <v>2.12</v>
      </c>
      <c r="AI44">
        <v>0.69</v>
      </c>
      <c r="AJ44">
        <v>3.66</v>
      </c>
      <c r="AK44">
        <v>9</v>
      </c>
      <c r="AL44">
        <v>1.102995920210043</v>
      </c>
      <c r="AM44">
        <v>19.080000000000002</v>
      </c>
      <c r="AT44">
        <v>41.685649202733615</v>
      </c>
      <c r="AU44">
        <v>27.694025683975305</v>
      </c>
      <c r="AV44">
        <v>32.361963190184134</v>
      </c>
    </row>
    <row r="45" spans="1:49" x14ac:dyDescent="0.3">
      <c r="B45" t="s">
        <v>66</v>
      </c>
      <c r="C45">
        <v>1644.55</v>
      </c>
      <c r="D45">
        <v>80</v>
      </c>
      <c r="E45">
        <v>62.16</v>
      </c>
      <c r="F45">
        <v>1.5799999999999983</v>
      </c>
      <c r="G45">
        <v>3.8299999999999983</v>
      </c>
      <c r="H45">
        <v>1.0240000000000009</v>
      </c>
      <c r="I45">
        <v>0.85149999999999859</v>
      </c>
      <c r="J45">
        <v>0.75949999999999707</v>
      </c>
      <c r="K45">
        <v>1.3207499999999981</v>
      </c>
      <c r="L45">
        <v>3.7130000000000001</v>
      </c>
      <c r="M45">
        <v>-0.93249999999999988</v>
      </c>
      <c r="N45">
        <v>0.97150000000000003</v>
      </c>
      <c r="O45">
        <v>-0.484375</v>
      </c>
      <c r="P45">
        <v>2.8</v>
      </c>
      <c r="Q45">
        <v>2.8</v>
      </c>
      <c r="R45">
        <v>2.8</v>
      </c>
      <c r="S45">
        <v>1</v>
      </c>
      <c r="U45">
        <v>2.8</v>
      </c>
      <c r="V45">
        <v>3.03</v>
      </c>
      <c r="W45">
        <v>2.8</v>
      </c>
      <c r="X45">
        <v>3.32</v>
      </c>
      <c r="Y45">
        <v>3</v>
      </c>
      <c r="Z45">
        <v>0.26514147167125701</v>
      </c>
      <c r="AA45">
        <v>9.09</v>
      </c>
      <c r="AB45">
        <v>2.4566666666666666</v>
      </c>
      <c r="AC45">
        <v>0.69</v>
      </c>
      <c r="AD45">
        <v>3.66</v>
      </c>
      <c r="AE45">
        <v>6</v>
      </c>
      <c r="AF45">
        <v>1.1860635171299507</v>
      </c>
      <c r="AG45">
        <v>14.739999999999998</v>
      </c>
      <c r="AH45">
        <v>1.9555555555555553</v>
      </c>
      <c r="AI45">
        <v>0.59</v>
      </c>
      <c r="AJ45">
        <v>3.66</v>
      </c>
      <c r="AK45">
        <v>9</v>
      </c>
      <c r="AL45">
        <v>1.2159267156279521</v>
      </c>
      <c r="AM45">
        <v>17.599999999999998</v>
      </c>
      <c r="AT45">
        <v>27.343749999999972</v>
      </c>
      <c r="AU45">
        <v>53.37639459776873</v>
      </c>
      <c r="AV45">
        <v>48.518762343647317</v>
      </c>
    </row>
    <row r="46" spans="1:49" x14ac:dyDescent="0.3">
      <c r="B46" t="s">
        <v>67</v>
      </c>
      <c r="C46">
        <v>1657.37</v>
      </c>
      <c r="D46">
        <v>100.01</v>
      </c>
      <c r="E46">
        <v>42.15</v>
      </c>
      <c r="F46">
        <v>2.9500000000000028</v>
      </c>
      <c r="G46">
        <v>12.22999999999999</v>
      </c>
      <c r="H46">
        <v>0.45699999999999363</v>
      </c>
      <c r="I46">
        <v>0.40700000000000502</v>
      </c>
      <c r="J46">
        <v>0.50575000000000048</v>
      </c>
      <c r="K46">
        <v>1.0562499999999999</v>
      </c>
      <c r="L46">
        <v>-0.59299999999999997</v>
      </c>
      <c r="M46">
        <v>-0.15549999999999997</v>
      </c>
      <c r="N46">
        <v>-1.2422499999999999</v>
      </c>
      <c r="O46">
        <v>-4.9249999999999974E-2</v>
      </c>
      <c r="S46">
        <v>0</v>
      </c>
      <c r="V46">
        <v>0.69</v>
      </c>
      <c r="W46">
        <v>0.69</v>
      </c>
      <c r="X46">
        <v>0.69</v>
      </c>
      <c r="Y46">
        <v>1</v>
      </c>
      <c r="AA46">
        <v>0.69</v>
      </c>
      <c r="AB46">
        <v>1.7624999999999997</v>
      </c>
      <c r="AC46">
        <v>0.59</v>
      </c>
      <c r="AD46">
        <v>2.97</v>
      </c>
      <c r="AE46">
        <v>4</v>
      </c>
      <c r="AF46">
        <v>1.2986499400017957</v>
      </c>
      <c r="AG46">
        <v>7.0499999999999989</v>
      </c>
      <c r="AH46">
        <v>2.05375</v>
      </c>
      <c r="AI46">
        <v>0.59</v>
      </c>
      <c r="AJ46">
        <v>3.66</v>
      </c>
      <c r="AK46">
        <v>8</v>
      </c>
      <c r="AL46">
        <v>1.2569797986784492</v>
      </c>
      <c r="AM46">
        <v>16.43</v>
      </c>
      <c r="AT46">
        <v>0</v>
      </c>
      <c r="AU46">
        <v>8.4766584766583719</v>
      </c>
      <c r="AV46">
        <v>34.849233811171494</v>
      </c>
    </row>
    <row r="47" spans="1:49" x14ac:dyDescent="0.3">
      <c r="B47" t="s">
        <v>69</v>
      </c>
      <c r="C47">
        <v>1664.78</v>
      </c>
      <c r="D47">
        <v>120.01</v>
      </c>
      <c r="E47">
        <v>22.15</v>
      </c>
      <c r="F47">
        <v>7.7700000000000102</v>
      </c>
      <c r="G47">
        <v>14.549999999999997</v>
      </c>
      <c r="H47">
        <v>0.27899999999999636</v>
      </c>
      <c r="I47">
        <v>0.30349999999999683</v>
      </c>
      <c r="J47">
        <v>0.29675000000000296</v>
      </c>
      <c r="K47">
        <v>0.62624999999999886</v>
      </c>
      <c r="L47">
        <v>2.0620000000000003</v>
      </c>
      <c r="M47">
        <v>-0.22800000000000012</v>
      </c>
      <c r="N47">
        <v>-1.0699999999999998</v>
      </c>
      <c r="O47">
        <v>-0.67100000000000004</v>
      </c>
      <c r="S47">
        <v>0</v>
      </c>
      <c r="V47">
        <v>0.59</v>
      </c>
      <c r="W47">
        <v>0.59</v>
      </c>
      <c r="X47">
        <v>0.59</v>
      </c>
      <c r="Y47">
        <v>1</v>
      </c>
      <c r="AA47">
        <v>0.59</v>
      </c>
      <c r="AB47">
        <v>0.84499999999999997</v>
      </c>
      <c r="AC47">
        <v>0.59</v>
      </c>
      <c r="AD47">
        <v>1.1000000000000001</v>
      </c>
      <c r="AE47">
        <v>2</v>
      </c>
      <c r="AF47">
        <v>0.36062445840513957</v>
      </c>
      <c r="AG47">
        <v>1.69</v>
      </c>
      <c r="AH47">
        <v>1.6299999999999997</v>
      </c>
      <c r="AI47">
        <v>0.59</v>
      </c>
      <c r="AJ47">
        <v>2.97</v>
      </c>
      <c r="AK47">
        <v>5</v>
      </c>
      <c r="AL47">
        <v>1.1630348232103807</v>
      </c>
      <c r="AM47">
        <v>8.1499999999999986</v>
      </c>
      <c r="AT47">
        <v>0</v>
      </c>
      <c r="AU47">
        <v>9.7199341021417816</v>
      </c>
      <c r="AV47">
        <v>14.237573715248383</v>
      </c>
    </row>
    <row r="48" spans="1:49" x14ac:dyDescent="0.3">
      <c r="B48" t="s">
        <v>70</v>
      </c>
      <c r="C48">
        <v>1669.24</v>
      </c>
      <c r="D48">
        <v>140.01</v>
      </c>
      <c r="E48">
        <v>2.15</v>
      </c>
      <c r="F48">
        <v>5.4499999999999886</v>
      </c>
      <c r="H48">
        <v>8.8000000000010917E-2</v>
      </c>
      <c r="I48">
        <v>0.11000000000000228</v>
      </c>
      <c r="J48">
        <v>0.12049999999999841</v>
      </c>
      <c r="K48">
        <v>0.3</v>
      </c>
      <c r="L48">
        <v>-0.17400000000000002</v>
      </c>
      <c r="M48">
        <v>-1.4685000000000001</v>
      </c>
      <c r="N48">
        <v>-9.9750000000000047E-2</v>
      </c>
      <c r="O48">
        <v>-0.760625</v>
      </c>
      <c r="S48">
        <v>0</v>
      </c>
      <c r="V48">
        <v>1.1000000000000001</v>
      </c>
      <c r="W48">
        <v>1.1000000000000001</v>
      </c>
      <c r="X48">
        <v>1.1000000000000001</v>
      </c>
      <c r="Y48">
        <v>1</v>
      </c>
      <c r="AA48">
        <v>1.1000000000000001</v>
      </c>
      <c r="AB48">
        <v>1.1000000000000001</v>
      </c>
      <c r="AC48">
        <v>1.1000000000000001</v>
      </c>
      <c r="AD48">
        <v>1.1000000000000001</v>
      </c>
      <c r="AE48">
        <v>1</v>
      </c>
      <c r="AG48">
        <v>1.1000000000000001</v>
      </c>
      <c r="AH48">
        <v>0.84499999999999997</v>
      </c>
      <c r="AI48">
        <v>0.59</v>
      </c>
      <c r="AJ48">
        <v>1.1000000000000001</v>
      </c>
      <c r="AK48">
        <v>2</v>
      </c>
      <c r="AL48">
        <v>0.36062445840513957</v>
      </c>
      <c r="AM48">
        <v>1.69</v>
      </c>
      <c r="AT48">
        <v>0</v>
      </c>
      <c r="AU48">
        <v>49.99999999999897</v>
      </c>
      <c r="AV48">
        <v>22.82157676348578</v>
      </c>
    </row>
    <row r="50" spans="1:49" x14ac:dyDescent="0.3">
      <c r="A50">
        <v>1.3</v>
      </c>
      <c r="B50" t="s">
        <v>63</v>
      </c>
      <c r="C50">
        <v>1551.82</v>
      </c>
      <c r="D50">
        <v>20.010000000000002</v>
      </c>
      <c r="E50">
        <v>302.62</v>
      </c>
      <c r="F50">
        <v>1.8000000000000007</v>
      </c>
      <c r="G50">
        <v>13.609999999999996</v>
      </c>
      <c r="H50">
        <v>0.62599999999999911</v>
      </c>
      <c r="I50">
        <v>0.57200000000000273</v>
      </c>
      <c r="J50">
        <v>0.90524999999999523</v>
      </c>
      <c r="K50">
        <v>1.2247500000000002</v>
      </c>
      <c r="L50">
        <v>-5.0819999999999999</v>
      </c>
      <c r="M50">
        <v>-3.1495000000000002</v>
      </c>
      <c r="N50">
        <v>1.70825</v>
      </c>
      <c r="O50">
        <v>0.65187499999999998</v>
      </c>
      <c r="P50">
        <v>5.3</v>
      </c>
      <c r="Q50">
        <v>5.3</v>
      </c>
      <c r="R50">
        <v>5.3</v>
      </c>
      <c r="S50">
        <v>1</v>
      </c>
      <c r="U50">
        <v>5.3</v>
      </c>
      <c r="V50">
        <v>5.3</v>
      </c>
      <c r="W50">
        <v>5.3</v>
      </c>
      <c r="X50">
        <v>5.3</v>
      </c>
      <c r="Y50">
        <v>1</v>
      </c>
      <c r="AA50">
        <v>5.3</v>
      </c>
      <c r="AB50">
        <v>8.7433333333333341</v>
      </c>
      <c r="AC50">
        <v>5.2</v>
      </c>
      <c r="AD50">
        <v>15.73</v>
      </c>
      <c r="AE50">
        <v>3</v>
      </c>
      <c r="AF50">
        <v>6.0508374076100688</v>
      </c>
      <c r="AG50">
        <v>26.23</v>
      </c>
      <c r="AH50">
        <v>6.34</v>
      </c>
      <c r="AI50">
        <v>2.72</v>
      </c>
      <c r="AJ50">
        <v>15.73</v>
      </c>
      <c r="AK50">
        <v>5</v>
      </c>
      <c r="AL50">
        <v>5.3978190040052283</v>
      </c>
      <c r="AM50">
        <v>31.7</v>
      </c>
      <c r="AN50">
        <v>2.708947368421053</v>
      </c>
      <c r="AO50">
        <v>0.39</v>
      </c>
      <c r="AP50">
        <v>15.73</v>
      </c>
      <c r="AQ50">
        <v>19</v>
      </c>
      <c r="AR50">
        <v>3.4355638300589537</v>
      </c>
      <c r="AS50">
        <v>51.470000000000006</v>
      </c>
      <c r="AT50">
        <v>84.664536741214178</v>
      </c>
      <c r="AU50">
        <v>46.328671328671106</v>
      </c>
      <c r="AV50">
        <v>72.438552885943494</v>
      </c>
      <c r="AW50">
        <v>39.732901034429538</v>
      </c>
    </row>
    <row r="51" spans="1:49" x14ac:dyDescent="0.3">
      <c r="B51" t="s">
        <v>64</v>
      </c>
      <c r="C51">
        <v>1563.35</v>
      </c>
      <c r="D51">
        <v>40.01</v>
      </c>
      <c r="E51">
        <v>282.62</v>
      </c>
      <c r="F51">
        <v>6.3900000000000006</v>
      </c>
      <c r="G51">
        <v>5.1300000000000026</v>
      </c>
      <c r="H51">
        <v>0.62400000000000089</v>
      </c>
      <c r="I51">
        <v>0.6</v>
      </c>
      <c r="J51">
        <v>0.60775000000000434</v>
      </c>
      <c r="K51">
        <v>1.5172499999999958</v>
      </c>
      <c r="L51">
        <v>6.6669999999999998</v>
      </c>
      <c r="M51">
        <v>1.6640000000000001</v>
      </c>
      <c r="N51">
        <v>-2.2750000000000093E-2</v>
      </c>
      <c r="O51">
        <v>0.26024999999999998</v>
      </c>
      <c r="S51">
        <v>0</v>
      </c>
      <c r="V51">
        <v>3.9750000000000001</v>
      </c>
      <c r="W51">
        <v>2.75</v>
      </c>
      <c r="X51">
        <v>5.2</v>
      </c>
      <c r="Y51">
        <v>2</v>
      </c>
      <c r="Z51">
        <v>1.7324116139070431</v>
      </c>
      <c r="AA51">
        <v>7.95</v>
      </c>
      <c r="AB51">
        <v>3.5566666666666666</v>
      </c>
      <c r="AC51">
        <v>2.72</v>
      </c>
      <c r="AD51">
        <v>5.2</v>
      </c>
      <c r="AE51">
        <v>3</v>
      </c>
      <c r="AF51">
        <v>1.4232474603291372</v>
      </c>
      <c r="AG51">
        <v>10.67</v>
      </c>
      <c r="AH51">
        <v>5.0600000000000005</v>
      </c>
      <c r="AI51">
        <v>1.49</v>
      </c>
      <c r="AJ51">
        <v>15.73</v>
      </c>
      <c r="AK51">
        <v>7</v>
      </c>
      <c r="AL51">
        <v>4.9242867503832466</v>
      </c>
      <c r="AM51">
        <v>35.42</v>
      </c>
      <c r="AT51">
        <v>0</v>
      </c>
      <c r="AU51">
        <v>66.25</v>
      </c>
      <c r="AV51">
        <v>43.891402714931814</v>
      </c>
    </row>
    <row r="52" spans="1:49" x14ac:dyDescent="0.3">
      <c r="B52" t="s">
        <v>68</v>
      </c>
      <c r="C52">
        <v>1576.13</v>
      </c>
      <c r="D52">
        <v>60.01</v>
      </c>
      <c r="E52">
        <v>262.62</v>
      </c>
      <c r="F52">
        <v>4.259999999999998</v>
      </c>
      <c r="G52">
        <v>3.9600000000000009</v>
      </c>
      <c r="H52">
        <v>0.56500000000000905</v>
      </c>
      <c r="I52">
        <v>0.57999999999999541</v>
      </c>
      <c r="J52">
        <v>0.61200000000000043</v>
      </c>
      <c r="K52">
        <v>0.89399999999999979</v>
      </c>
      <c r="L52">
        <v>0.31300000000000028</v>
      </c>
      <c r="M52">
        <v>1.9915000000000003</v>
      </c>
      <c r="N52">
        <v>-1.1877499999999999</v>
      </c>
      <c r="O52">
        <v>-0.29300000000000004</v>
      </c>
      <c r="P52">
        <v>2.4750000000000001</v>
      </c>
      <c r="Q52">
        <v>2.23</v>
      </c>
      <c r="R52">
        <v>2.72</v>
      </c>
      <c r="S52">
        <v>2</v>
      </c>
      <c r="T52">
        <v>0.34648232278140845</v>
      </c>
      <c r="U52">
        <v>4.95</v>
      </c>
      <c r="V52">
        <v>2.4750000000000001</v>
      </c>
      <c r="W52">
        <v>2.23</v>
      </c>
      <c r="X52">
        <v>2.72</v>
      </c>
      <c r="Y52">
        <v>2</v>
      </c>
      <c r="Z52">
        <v>0.34648232278140845</v>
      </c>
      <c r="AA52">
        <v>4.95</v>
      </c>
      <c r="AB52">
        <v>2.2975000000000003</v>
      </c>
      <c r="AC52">
        <v>1.49</v>
      </c>
      <c r="AD52">
        <v>2.75</v>
      </c>
      <c r="AE52">
        <v>4</v>
      </c>
      <c r="AF52">
        <v>0.58874867303459666</v>
      </c>
      <c r="AG52">
        <v>9.1900000000000013</v>
      </c>
      <c r="AH52">
        <v>2.475714285714286</v>
      </c>
      <c r="AI52">
        <v>0.39</v>
      </c>
      <c r="AJ52">
        <v>5.2</v>
      </c>
      <c r="AK52">
        <v>7</v>
      </c>
      <c r="AL52">
        <v>1.4688074203568136</v>
      </c>
      <c r="AM52">
        <v>17.330000000000002</v>
      </c>
      <c r="AT52">
        <v>87.610619469025139</v>
      </c>
      <c r="AU52">
        <v>42.672413793103786</v>
      </c>
      <c r="AV52">
        <v>37.540849673202594</v>
      </c>
    </row>
    <row r="53" spans="1:49" x14ac:dyDescent="0.3">
      <c r="B53" t="s">
        <v>66</v>
      </c>
      <c r="C53">
        <v>1587.83</v>
      </c>
      <c r="D53">
        <v>80.010000000000005</v>
      </c>
      <c r="E53">
        <v>242.62</v>
      </c>
      <c r="F53">
        <v>6.2400000000000091</v>
      </c>
      <c r="G53">
        <v>3.9699999999999989</v>
      </c>
      <c r="H53">
        <v>0.53400000000001457</v>
      </c>
      <c r="I53">
        <v>0.60950000000000271</v>
      </c>
      <c r="J53">
        <v>0.28624999999999545</v>
      </c>
      <c r="K53">
        <v>1.1252499999999999</v>
      </c>
      <c r="L53">
        <v>-4.2070000000000007</v>
      </c>
      <c r="M53">
        <v>-3.6094999999999997</v>
      </c>
      <c r="N53">
        <v>-0.56325000000000003</v>
      </c>
      <c r="O53">
        <v>-0.16250000000000001</v>
      </c>
      <c r="P53">
        <v>2.5499999999999998</v>
      </c>
      <c r="Q53">
        <v>2.5499999999999998</v>
      </c>
      <c r="R53">
        <v>2.5499999999999998</v>
      </c>
      <c r="S53">
        <v>1</v>
      </c>
      <c r="U53">
        <v>2.5499999999999998</v>
      </c>
      <c r="V53">
        <v>2.02</v>
      </c>
      <c r="W53">
        <v>1.49</v>
      </c>
      <c r="X53">
        <v>2.5499999999999998</v>
      </c>
      <c r="Y53">
        <v>2</v>
      </c>
      <c r="Z53">
        <v>0.74953318805774027</v>
      </c>
      <c r="AA53">
        <v>4.04</v>
      </c>
      <c r="AB53">
        <v>1.6649999999999998</v>
      </c>
      <c r="AC53">
        <v>0.39</v>
      </c>
      <c r="AD53">
        <v>2.5499999999999998</v>
      </c>
      <c r="AE53">
        <v>4</v>
      </c>
      <c r="AF53">
        <v>0.95894038744161136</v>
      </c>
      <c r="AG53">
        <v>6.6599999999999993</v>
      </c>
      <c r="AH53">
        <v>1.7662500000000003</v>
      </c>
      <c r="AI53">
        <v>0.39</v>
      </c>
      <c r="AJ53">
        <v>2.75</v>
      </c>
      <c r="AK53">
        <v>8</v>
      </c>
      <c r="AL53">
        <v>0.92917686306598346</v>
      </c>
      <c r="AM53">
        <v>14.130000000000003</v>
      </c>
      <c r="AT53">
        <v>47.752808988762737</v>
      </c>
      <c r="AU53">
        <v>33.141919606234474</v>
      </c>
      <c r="AV53">
        <v>58.165938864629737</v>
      </c>
    </row>
    <row r="54" spans="1:49" x14ac:dyDescent="0.3">
      <c r="B54" t="s">
        <v>67</v>
      </c>
      <c r="C54">
        <v>1587.58</v>
      </c>
      <c r="D54">
        <v>100.01</v>
      </c>
      <c r="E54">
        <v>222.62</v>
      </c>
      <c r="F54">
        <v>9.3400000000000034</v>
      </c>
      <c r="G54">
        <v>3.5699999999999932</v>
      </c>
      <c r="H54">
        <v>0.5920000000000073</v>
      </c>
      <c r="I54">
        <v>0.52450000000000041</v>
      </c>
      <c r="J54">
        <v>0.51324999999999932</v>
      </c>
      <c r="K54">
        <v>1.0707499999999981</v>
      </c>
      <c r="L54">
        <v>3.3649999999999998</v>
      </c>
      <c r="M54">
        <v>-4.8000000000000001E-2</v>
      </c>
      <c r="N54">
        <v>0.86274999999999991</v>
      </c>
      <c r="O54">
        <v>7.3749999999999982E-2</v>
      </c>
      <c r="P54">
        <v>0.69</v>
      </c>
      <c r="Q54">
        <v>0.69</v>
      </c>
      <c r="R54">
        <v>0.69</v>
      </c>
      <c r="S54">
        <v>1</v>
      </c>
      <c r="U54">
        <v>0.69</v>
      </c>
      <c r="V54">
        <v>0.54</v>
      </c>
      <c r="W54">
        <v>0.39</v>
      </c>
      <c r="X54">
        <v>0.69</v>
      </c>
      <c r="Y54">
        <v>2</v>
      </c>
      <c r="Z54">
        <v>0.21213203435596384</v>
      </c>
      <c r="AA54">
        <v>1.08</v>
      </c>
      <c r="AB54">
        <v>1.2349999999999999</v>
      </c>
      <c r="AC54">
        <v>0.39</v>
      </c>
      <c r="AD54">
        <v>2.5499999999999998</v>
      </c>
      <c r="AE54">
        <v>4</v>
      </c>
      <c r="AF54">
        <v>0.95671312314611878</v>
      </c>
      <c r="AG54">
        <v>4.9399999999999995</v>
      </c>
      <c r="AH54">
        <v>1.4257142857142857</v>
      </c>
      <c r="AI54">
        <v>0.39</v>
      </c>
      <c r="AJ54">
        <v>2.5499999999999998</v>
      </c>
      <c r="AK54">
        <v>7</v>
      </c>
      <c r="AL54">
        <v>0.76958554089971343</v>
      </c>
      <c r="AM54">
        <v>9.98</v>
      </c>
      <c r="AT54">
        <v>11.655405405405261</v>
      </c>
      <c r="AU54">
        <v>10.295519542421346</v>
      </c>
      <c r="AV54">
        <v>24.062347783731155</v>
      </c>
    </row>
    <row r="55" spans="1:49" x14ac:dyDescent="0.3">
      <c r="B55" t="s">
        <v>69</v>
      </c>
      <c r="C55">
        <v>1608.36</v>
      </c>
      <c r="D55">
        <v>120.01</v>
      </c>
      <c r="E55">
        <v>202.62</v>
      </c>
      <c r="F55">
        <v>7.710000000000008</v>
      </c>
      <c r="G55">
        <v>13.980000000000004</v>
      </c>
      <c r="H55">
        <v>0.42499999999999999</v>
      </c>
      <c r="I55">
        <v>0.48749999999999999</v>
      </c>
      <c r="J55">
        <v>0.78450000000000275</v>
      </c>
      <c r="K55">
        <v>1.0300000000000011</v>
      </c>
      <c r="L55">
        <v>-5.1539999999999999</v>
      </c>
      <c r="M55">
        <v>2.7035</v>
      </c>
      <c r="N55">
        <v>0.71074999999999999</v>
      </c>
      <c r="O55">
        <v>7.2874999999999981E-2</v>
      </c>
      <c r="S55">
        <v>0</v>
      </c>
      <c r="V55">
        <v>1.31</v>
      </c>
      <c r="W55">
        <v>1.31</v>
      </c>
      <c r="X55">
        <v>1.31</v>
      </c>
      <c r="Y55">
        <v>1</v>
      </c>
      <c r="AA55">
        <v>1.31</v>
      </c>
      <c r="AB55">
        <v>1.1066666666666667</v>
      </c>
      <c r="AC55">
        <v>0.69</v>
      </c>
      <c r="AD55">
        <v>1.32</v>
      </c>
      <c r="AE55">
        <v>3</v>
      </c>
      <c r="AF55">
        <v>0.36087855759705845</v>
      </c>
      <c r="AG55">
        <v>3.3200000000000003</v>
      </c>
      <c r="AH55">
        <v>1.2349999999999999</v>
      </c>
      <c r="AI55">
        <v>0.39</v>
      </c>
      <c r="AJ55">
        <v>2.5499999999999998</v>
      </c>
      <c r="AK55">
        <v>4</v>
      </c>
      <c r="AL55">
        <v>0.95671312314611878</v>
      </c>
      <c r="AM55">
        <v>4.9399999999999995</v>
      </c>
      <c r="AT55">
        <v>0</v>
      </c>
      <c r="AU55">
        <v>13.435897435897438</v>
      </c>
      <c r="AV55">
        <v>10.579987253027371</v>
      </c>
    </row>
    <row r="56" spans="1:49" x14ac:dyDescent="0.3">
      <c r="B56" t="s">
        <v>70</v>
      </c>
      <c r="C56">
        <v>1618.96</v>
      </c>
      <c r="D56">
        <v>140.01</v>
      </c>
      <c r="E56">
        <v>182.62</v>
      </c>
      <c r="F56">
        <v>6.0199999999999818</v>
      </c>
      <c r="G56">
        <v>5.8200000000000216</v>
      </c>
      <c r="H56">
        <v>0.49100000000000821</v>
      </c>
      <c r="I56">
        <v>0.50249999999999773</v>
      </c>
      <c r="J56">
        <v>0.51675000000000182</v>
      </c>
      <c r="K56">
        <v>1.2397500000000037</v>
      </c>
      <c r="L56">
        <v>2.5329999999999999</v>
      </c>
      <c r="M56">
        <v>-1.613</v>
      </c>
      <c r="N56">
        <v>-0.71699999999999997</v>
      </c>
      <c r="O56">
        <v>-0.18112499999999998</v>
      </c>
      <c r="S56">
        <v>0</v>
      </c>
      <c r="V56">
        <v>1.7000000000000002</v>
      </c>
      <c r="W56">
        <v>1.32</v>
      </c>
      <c r="X56">
        <v>2.08</v>
      </c>
      <c r="Y56">
        <v>2</v>
      </c>
      <c r="Z56">
        <v>0.53740115370177544</v>
      </c>
      <c r="AA56">
        <v>3.4000000000000004</v>
      </c>
      <c r="AB56">
        <v>1.7000000000000002</v>
      </c>
      <c r="AC56">
        <v>1.32</v>
      </c>
      <c r="AD56">
        <v>2.08</v>
      </c>
      <c r="AE56">
        <v>2</v>
      </c>
      <c r="AF56">
        <v>0.53740115370177544</v>
      </c>
      <c r="AG56">
        <v>3.4000000000000004</v>
      </c>
      <c r="AH56">
        <v>1.55</v>
      </c>
      <c r="AI56">
        <v>0.69</v>
      </c>
      <c r="AJ56">
        <v>2.35</v>
      </c>
      <c r="AK56">
        <v>5</v>
      </c>
      <c r="AL56">
        <v>0.66539461975582626</v>
      </c>
      <c r="AM56">
        <v>7.75</v>
      </c>
      <c r="AT56">
        <v>0</v>
      </c>
      <c r="AU56">
        <v>33.830845771144439</v>
      </c>
      <c r="AV56">
        <v>16.448959845186202</v>
      </c>
    </row>
    <row r="57" spans="1:49" x14ac:dyDescent="0.3">
      <c r="B57" t="s">
        <v>71</v>
      </c>
      <c r="C57">
        <v>1629.03</v>
      </c>
      <c r="D57">
        <v>160.01</v>
      </c>
      <c r="E57">
        <v>162.62</v>
      </c>
      <c r="F57">
        <v>14.179999999999978</v>
      </c>
      <c r="G57">
        <v>3.3100000000000023</v>
      </c>
      <c r="H57">
        <v>0.37300000000000183</v>
      </c>
      <c r="I57">
        <v>0.43249999999999317</v>
      </c>
      <c r="J57">
        <v>0.45525000000000093</v>
      </c>
      <c r="K57">
        <v>0.93725000000000025</v>
      </c>
      <c r="L57">
        <v>-0.29299999999999926</v>
      </c>
      <c r="M57">
        <v>0.86999999999999988</v>
      </c>
      <c r="N57">
        <v>-1.073</v>
      </c>
      <c r="O57">
        <v>-0.40350000000000003</v>
      </c>
      <c r="P57">
        <v>2.35</v>
      </c>
      <c r="Q57">
        <v>2.35</v>
      </c>
      <c r="R57">
        <v>2.35</v>
      </c>
      <c r="S57">
        <v>1</v>
      </c>
      <c r="U57">
        <v>2.35</v>
      </c>
      <c r="V57">
        <v>2.35</v>
      </c>
      <c r="W57">
        <v>2.35</v>
      </c>
      <c r="X57">
        <v>2.35</v>
      </c>
      <c r="Y57">
        <v>1</v>
      </c>
      <c r="AA57">
        <v>2.35</v>
      </c>
      <c r="AB57">
        <v>2.2149999999999999</v>
      </c>
      <c r="AC57">
        <v>2.08</v>
      </c>
      <c r="AD57">
        <v>2.35</v>
      </c>
      <c r="AE57">
        <v>2</v>
      </c>
      <c r="AF57">
        <v>0.19091883092036785</v>
      </c>
      <c r="AG57">
        <v>4.43</v>
      </c>
      <c r="AH57">
        <v>1.66</v>
      </c>
      <c r="AI57">
        <v>1.0900000000000001</v>
      </c>
      <c r="AJ57">
        <v>2.35</v>
      </c>
      <c r="AK57">
        <v>6</v>
      </c>
      <c r="AL57">
        <v>0.47387762133276673</v>
      </c>
      <c r="AM57">
        <v>9.9599999999999991</v>
      </c>
      <c r="AT57">
        <v>63.00268096514715</v>
      </c>
      <c r="AU57">
        <v>27.167630057803898</v>
      </c>
      <c r="AV57">
        <v>24.327292696320651</v>
      </c>
    </row>
    <row r="58" spans="1:49" x14ac:dyDescent="0.3">
      <c r="B58" t="s">
        <v>72</v>
      </c>
      <c r="C58">
        <v>1637.17</v>
      </c>
      <c r="D58">
        <v>180.02</v>
      </c>
      <c r="E58">
        <v>142.61000000000001</v>
      </c>
      <c r="F58">
        <v>16.700000000000017</v>
      </c>
      <c r="G58">
        <v>1.4699999999999989</v>
      </c>
      <c r="H58">
        <v>0.47899999999999637</v>
      </c>
      <c r="I58">
        <v>0.47000000000000453</v>
      </c>
      <c r="J58">
        <v>0.42049999999999843</v>
      </c>
      <c r="K58">
        <v>0.79524999999999868</v>
      </c>
      <c r="L58">
        <v>-5.7789999999999999</v>
      </c>
      <c r="M58">
        <v>-0.87100000000000011</v>
      </c>
      <c r="N58">
        <v>-8.9999999999999941E-2</v>
      </c>
      <c r="O58">
        <v>-0.27537499999999993</v>
      </c>
      <c r="P58">
        <v>1.0900000000000001</v>
      </c>
      <c r="Q58">
        <v>1.0900000000000001</v>
      </c>
      <c r="R58">
        <v>1.0900000000000001</v>
      </c>
      <c r="S58">
        <v>1</v>
      </c>
      <c r="U58">
        <v>1.0900000000000001</v>
      </c>
      <c r="V58">
        <v>1.3599999999999999</v>
      </c>
      <c r="W58">
        <v>1.0900000000000001</v>
      </c>
      <c r="X58">
        <v>1.63</v>
      </c>
      <c r="Y58">
        <v>2</v>
      </c>
      <c r="Z58">
        <v>0.38183766184073614</v>
      </c>
      <c r="AA58">
        <v>2.7199999999999998</v>
      </c>
      <c r="AB58">
        <v>1.6400000000000001</v>
      </c>
      <c r="AC58">
        <v>1.0900000000000001</v>
      </c>
      <c r="AD58">
        <v>2.35</v>
      </c>
      <c r="AE58">
        <v>4</v>
      </c>
      <c r="AF58">
        <v>0.52573757712379665</v>
      </c>
      <c r="AG58">
        <v>6.5600000000000005</v>
      </c>
      <c r="AH58">
        <v>1.543333333333333</v>
      </c>
      <c r="AI58">
        <v>0.62</v>
      </c>
      <c r="AJ58">
        <v>2.35</v>
      </c>
      <c r="AK58">
        <v>6</v>
      </c>
      <c r="AL58">
        <v>0.63358240716316316</v>
      </c>
      <c r="AM58">
        <v>9.259999999999998</v>
      </c>
      <c r="AT58">
        <v>22.755741127348816</v>
      </c>
      <c r="AU58">
        <v>28.936170212765678</v>
      </c>
      <c r="AV58">
        <v>39.001189060642247</v>
      </c>
    </row>
    <row r="59" spans="1:49" x14ac:dyDescent="0.3">
      <c r="B59" t="s">
        <v>73</v>
      </c>
      <c r="C59">
        <v>1645.85</v>
      </c>
      <c r="D59">
        <v>200.02</v>
      </c>
      <c r="E59">
        <v>122.61</v>
      </c>
      <c r="F59">
        <v>7.6000000000000227</v>
      </c>
      <c r="G59">
        <v>5.6299999999999955</v>
      </c>
      <c r="H59">
        <v>0.29600000000000365</v>
      </c>
      <c r="I59">
        <v>0.35499999999999543</v>
      </c>
      <c r="J59">
        <v>0.33999999999999775</v>
      </c>
      <c r="K59">
        <v>0.63075000000000048</v>
      </c>
      <c r="L59">
        <v>5.5510000000000002</v>
      </c>
      <c r="M59">
        <v>-1.8454999999999999</v>
      </c>
      <c r="N59">
        <v>0.5222500000000001</v>
      </c>
      <c r="O59">
        <v>8.2500000000000018E-2</v>
      </c>
      <c r="S59">
        <v>0</v>
      </c>
      <c r="V59">
        <v>1.0549999999999999</v>
      </c>
      <c r="W59">
        <v>0.62</v>
      </c>
      <c r="X59">
        <v>1.49</v>
      </c>
      <c r="Y59">
        <v>2</v>
      </c>
      <c r="Z59">
        <v>0.61518289963229633</v>
      </c>
      <c r="AA59">
        <v>2.11</v>
      </c>
      <c r="AB59">
        <v>1.2075</v>
      </c>
      <c r="AC59">
        <v>0.62</v>
      </c>
      <c r="AD59">
        <v>1.63</v>
      </c>
      <c r="AE59">
        <v>4</v>
      </c>
      <c r="AF59">
        <v>0.45360592294780844</v>
      </c>
      <c r="AG59">
        <v>4.83</v>
      </c>
      <c r="AH59">
        <v>1.4360000000000002</v>
      </c>
      <c r="AI59">
        <v>0.62</v>
      </c>
      <c r="AJ59">
        <v>2.35</v>
      </c>
      <c r="AK59">
        <v>5</v>
      </c>
      <c r="AL59">
        <v>0.64449980605117319</v>
      </c>
      <c r="AM59">
        <v>7.1800000000000006</v>
      </c>
      <c r="AT59">
        <v>0</v>
      </c>
      <c r="AU59">
        <v>29.718309859155305</v>
      </c>
      <c r="AV59">
        <v>35.514705882353184</v>
      </c>
    </row>
    <row r="60" spans="1:49" x14ac:dyDescent="0.3">
      <c r="B60" t="s">
        <v>76</v>
      </c>
      <c r="C60">
        <v>1650.77</v>
      </c>
      <c r="D60">
        <v>220.01</v>
      </c>
      <c r="E60">
        <v>102.62</v>
      </c>
      <c r="F60">
        <v>14.359999999999985</v>
      </c>
      <c r="G60">
        <v>36.829999999999984</v>
      </c>
      <c r="H60">
        <v>0.1740000000000009</v>
      </c>
      <c r="I60">
        <v>0.15750000000000455</v>
      </c>
      <c r="J60">
        <v>0.21025000000000205</v>
      </c>
      <c r="K60">
        <v>0.57149999999999745</v>
      </c>
      <c r="L60">
        <v>2.3750000000000009</v>
      </c>
      <c r="M60">
        <v>-0.90850000000000009</v>
      </c>
      <c r="N60">
        <v>0.255</v>
      </c>
      <c r="O60">
        <v>1.937500000000001E-2</v>
      </c>
      <c r="S60">
        <v>0</v>
      </c>
      <c r="Y60">
        <v>0</v>
      </c>
      <c r="AB60">
        <v>0.62</v>
      </c>
      <c r="AC60">
        <v>0.62</v>
      </c>
      <c r="AD60">
        <v>0.62</v>
      </c>
      <c r="AE60">
        <v>1</v>
      </c>
      <c r="AG60">
        <v>0.62</v>
      </c>
      <c r="AH60">
        <v>1.0720000000000001</v>
      </c>
      <c r="AI60">
        <v>0.53</v>
      </c>
      <c r="AJ60">
        <v>1.63</v>
      </c>
      <c r="AK60">
        <v>5</v>
      </c>
      <c r="AL60">
        <v>0.49610482763222502</v>
      </c>
      <c r="AM60">
        <v>5.36</v>
      </c>
      <c r="AT60">
        <v>0</v>
      </c>
      <c r="AU60">
        <v>0</v>
      </c>
      <c r="AV60">
        <v>7.3721759809749585</v>
      </c>
    </row>
    <row r="61" spans="1:49" x14ac:dyDescent="0.3">
      <c r="B61" t="s">
        <v>75</v>
      </c>
      <c r="C61">
        <v>1654.26</v>
      </c>
      <c r="D61">
        <v>240.01</v>
      </c>
      <c r="E61">
        <v>82.62</v>
      </c>
      <c r="F61">
        <v>34.359999999999985</v>
      </c>
      <c r="G61">
        <v>16.829999999999984</v>
      </c>
      <c r="H61">
        <v>0.23199999999999363</v>
      </c>
      <c r="I61">
        <v>0.23899999999999863</v>
      </c>
      <c r="J61">
        <v>0.23149999999999976</v>
      </c>
      <c r="K61">
        <v>0.37150000000000316</v>
      </c>
      <c r="L61">
        <v>-1.5130000000000003</v>
      </c>
      <c r="M61">
        <v>2.9025000000000003</v>
      </c>
      <c r="N61">
        <v>-0.4835000000000001</v>
      </c>
      <c r="O61">
        <v>-0.20224999999999999</v>
      </c>
      <c r="S61">
        <v>0</v>
      </c>
      <c r="Y61">
        <v>0</v>
      </c>
      <c r="AB61">
        <v>0.53</v>
      </c>
      <c r="AC61">
        <v>0.53</v>
      </c>
      <c r="AD61">
        <v>0.53</v>
      </c>
      <c r="AE61">
        <v>1</v>
      </c>
      <c r="AG61">
        <v>0.53</v>
      </c>
      <c r="AH61">
        <v>0.57499999999999996</v>
      </c>
      <c r="AI61">
        <v>0.53</v>
      </c>
      <c r="AJ61">
        <v>0.62</v>
      </c>
      <c r="AK61">
        <v>2</v>
      </c>
      <c r="AL61">
        <v>6.363961030678926E-2</v>
      </c>
      <c r="AM61">
        <v>1.1499999999999999</v>
      </c>
      <c r="AT61">
        <v>0</v>
      </c>
      <c r="AU61">
        <v>0</v>
      </c>
      <c r="AV61">
        <v>5.723542116630675</v>
      </c>
    </row>
    <row r="62" spans="1:49" x14ac:dyDescent="0.3">
      <c r="B62" t="s">
        <v>77</v>
      </c>
      <c r="C62">
        <v>1660.03</v>
      </c>
      <c r="D62">
        <v>259.5</v>
      </c>
      <c r="E62">
        <v>63.13</v>
      </c>
      <c r="F62">
        <v>2.660000000000025</v>
      </c>
      <c r="H62">
        <v>0.17100000000000365</v>
      </c>
      <c r="I62">
        <v>0.16100000000000136</v>
      </c>
      <c r="J62">
        <v>0.16125000000000114</v>
      </c>
      <c r="K62">
        <v>0.27074999999999816</v>
      </c>
      <c r="L62">
        <v>-0.33500000000000013</v>
      </c>
      <c r="M62">
        <v>0.32200000000000006</v>
      </c>
      <c r="N62">
        <v>-0.65949999999999998</v>
      </c>
      <c r="O62">
        <v>-0.389625</v>
      </c>
      <c r="P62">
        <v>0.53</v>
      </c>
      <c r="Q62">
        <v>0.53</v>
      </c>
      <c r="R62">
        <v>0.53</v>
      </c>
      <c r="S62">
        <v>1</v>
      </c>
      <c r="U62">
        <v>0.53</v>
      </c>
      <c r="V62">
        <v>0.53</v>
      </c>
      <c r="W62">
        <v>0.53</v>
      </c>
      <c r="X62">
        <v>0.53</v>
      </c>
      <c r="Y62">
        <v>1</v>
      </c>
      <c r="AA62">
        <v>0.53</v>
      </c>
      <c r="AB62">
        <v>0.53</v>
      </c>
      <c r="AC62">
        <v>0.53</v>
      </c>
      <c r="AD62">
        <v>0.53</v>
      </c>
      <c r="AE62">
        <v>1</v>
      </c>
      <c r="AG62">
        <v>0.53</v>
      </c>
      <c r="AH62">
        <v>0.53</v>
      </c>
      <c r="AI62">
        <v>0.53</v>
      </c>
      <c r="AJ62">
        <v>0.53</v>
      </c>
      <c r="AK62">
        <v>1</v>
      </c>
      <c r="AM62">
        <v>0.53</v>
      </c>
      <c r="AT62">
        <v>30.994152046782968</v>
      </c>
      <c r="AU62">
        <v>16.459627329192408</v>
      </c>
      <c r="AV62">
        <v>8.217054263565835</v>
      </c>
    </row>
    <row r="63" spans="1:49" x14ac:dyDescent="0.3">
      <c r="B63" t="s">
        <v>78</v>
      </c>
      <c r="C63">
        <v>1660.71</v>
      </c>
      <c r="D63">
        <v>279.89999999999998</v>
      </c>
      <c r="E63">
        <v>42.73</v>
      </c>
      <c r="F63">
        <v>23.060000000000002</v>
      </c>
      <c r="H63">
        <v>5.3999999999996363E-2</v>
      </c>
      <c r="I63">
        <v>7.1000000000003644E-2</v>
      </c>
      <c r="J63">
        <v>3.9249999999998411E-2</v>
      </c>
      <c r="K63">
        <v>2.8249999999997045E-2</v>
      </c>
      <c r="L63">
        <v>1.5309999999999999</v>
      </c>
      <c r="M63">
        <v>-1.3514999999999999</v>
      </c>
      <c r="N63">
        <v>-0.29574999999999996</v>
      </c>
      <c r="O63">
        <v>-0.355375</v>
      </c>
      <c r="S63">
        <v>0</v>
      </c>
      <c r="Y63">
        <v>0</v>
      </c>
      <c r="AE63">
        <v>0</v>
      </c>
      <c r="AH63">
        <v>0.53</v>
      </c>
      <c r="AI63">
        <v>0.53</v>
      </c>
      <c r="AJ63">
        <v>0.53</v>
      </c>
      <c r="AK63">
        <v>1</v>
      </c>
      <c r="AM63">
        <v>0.53</v>
      </c>
      <c r="AT63">
        <v>0</v>
      </c>
      <c r="AU63">
        <v>0</v>
      </c>
      <c r="AV63">
        <v>0</v>
      </c>
    </row>
    <row r="64" spans="1:49" x14ac:dyDescent="0.3">
      <c r="A64">
        <v>1.4</v>
      </c>
      <c r="B64" t="s">
        <v>63</v>
      </c>
      <c r="C64">
        <v>1559.91</v>
      </c>
      <c r="D64">
        <v>20</v>
      </c>
      <c r="E64">
        <v>340.58</v>
      </c>
      <c r="F64">
        <v>13.59</v>
      </c>
      <c r="G64">
        <v>6.2199999999999989</v>
      </c>
      <c r="H64">
        <v>0.65899999999999181</v>
      </c>
      <c r="I64">
        <v>0.66299999999999959</v>
      </c>
      <c r="J64">
        <v>0.59025000000000316</v>
      </c>
      <c r="K64">
        <v>0.95174999999999843</v>
      </c>
      <c r="L64">
        <v>1.2449999999999997</v>
      </c>
      <c r="M64">
        <v>-0.76900000000000002</v>
      </c>
      <c r="N64">
        <v>-1.5100000000000002</v>
      </c>
      <c r="O64">
        <v>-0.83125000000000004</v>
      </c>
      <c r="S64">
        <v>0</v>
      </c>
      <c r="V64">
        <v>1.88</v>
      </c>
      <c r="W64">
        <v>1.47</v>
      </c>
      <c r="X64">
        <v>2.29</v>
      </c>
      <c r="Y64">
        <v>2</v>
      </c>
      <c r="Z64">
        <v>0.57982756057296958</v>
      </c>
      <c r="AA64">
        <v>3.76</v>
      </c>
      <c r="AB64">
        <v>1.5875000000000001</v>
      </c>
      <c r="AC64">
        <v>0.74</v>
      </c>
      <c r="AD64">
        <v>2.29</v>
      </c>
      <c r="AE64">
        <v>4</v>
      </c>
      <c r="AF64">
        <v>0.65688025291271024</v>
      </c>
      <c r="AG64">
        <v>6.3500000000000005</v>
      </c>
      <c r="AH64">
        <v>1.9485714285714286</v>
      </c>
      <c r="AI64">
        <v>0.74</v>
      </c>
      <c r="AJ64">
        <v>3.61</v>
      </c>
      <c r="AK64">
        <v>7</v>
      </c>
      <c r="AL64">
        <v>0.88474909007071167</v>
      </c>
      <c r="AM64">
        <v>13.64</v>
      </c>
      <c r="AN64">
        <v>1.9133333333333331</v>
      </c>
      <c r="AO64">
        <v>0.34</v>
      </c>
      <c r="AP64">
        <v>7.14</v>
      </c>
      <c r="AQ64">
        <v>27</v>
      </c>
      <c r="AR64">
        <v>1.4093015182106237</v>
      </c>
      <c r="AS64">
        <v>51.66</v>
      </c>
      <c r="AT64">
        <v>0</v>
      </c>
      <c r="AU64">
        <v>28.35595776772249</v>
      </c>
      <c r="AV64">
        <v>26.895383312155722</v>
      </c>
      <c r="AW64">
        <v>45.200804969813646</v>
      </c>
    </row>
    <row r="65" spans="2:48" x14ac:dyDescent="0.3">
      <c r="B65" t="s">
        <v>64</v>
      </c>
      <c r="C65">
        <v>1574.63</v>
      </c>
      <c r="D65">
        <v>40.01</v>
      </c>
      <c r="E65">
        <v>320.57</v>
      </c>
      <c r="F65">
        <v>6.3900000000000006</v>
      </c>
      <c r="G65">
        <v>3.1799999999999997</v>
      </c>
      <c r="H65">
        <v>0.71799999999998365</v>
      </c>
      <c r="I65">
        <v>0.71850000000000591</v>
      </c>
      <c r="J65">
        <v>0.72949999999999593</v>
      </c>
      <c r="K65">
        <v>1.277249999999998</v>
      </c>
      <c r="L65">
        <v>1.7119999999999997</v>
      </c>
      <c r="M65">
        <v>2.1120000000000001</v>
      </c>
      <c r="N65">
        <v>-0.70000000000000007</v>
      </c>
      <c r="O65">
        <v>-0.68149999999999999</v>
      </c>
      <c r="P65">
        <v>2.06</v>
      </c>
      <c r="Q65">
        <v>2.06</v>
      </c>
      <c r="R65">
        <v>2.06</v>
      </c>
      <c r="S65">
        <v>1</v>
      </c>
      <c r="U65">
        <v>2.06</v>
      </c>
      <c r="V65">
        <v>2.1366666666666667</v>
      </c>
      <c r="W65">
        <v>0.74</v>
      </c>
      <c r="X65">
        <v>3.61</v>
      </c>
      <c r="Y65">
        <v>3</v>
      </c>
      <c r="Z65">
        <v>1.4365351834651781</v>
      </c>
      <c r="AA65">
        <v>6.41</v>
      </c>
      <c r="AB65">
        <v>1.9649999999999999</v>
      </c>
      <c r="AC65">
        <v>0.74</v>
      </c>
      <c r="AD65">
        <v>3.61</v>
      </c>
      <c r="AE65">
        <v>6</v>
      </c>
      <c r="AF65">
        <v>0.96802376003897783</v>
      </c>
      <c r="AG65">
        <v>11.79</v>
      </c>
      <c r="AH65">
        <v>1.7710000000000001</v>
      </c>
      <c r="AI65">
        <v>0.34</v>
      </c>
      <c r="AJ65">
        <v>3.61</v>
      </c>
      <c r="AK65">
        <v>10</v>
      </c>
      <c r="AL65">
        <v>0.91494322835414843</v>
      </c>
      <c r="AM65">
        <v>17.71</v>
      </c>
      <c r="AT65">
        <v>28.690807799443551</v>
      </c>
      <c r="AU65">
        <v>44.606819763395599</v>
      </c>
      <c r="AV65">
        <v>40.404386566141412</v>
      </c>
    </row>
    <row r="66" spans="2:48" x14ac:dyDescent="0.3">
      <c r="B66" t="s">
        <v>80</v>
      </c>
      <c r="C66">
        <v>1589.09</v>
      </c>
      <c r="D66">
        <v>60.01</v>
      </c>
      <c r="E66">
        <v>300.57</v>
      </c>
      <c r="F66">
        <v>1.5700000000000003</v>
      </c>
      <c r="G66">
        <v>3.1400000000000006</v>
      </c>
      <c r="H66">
        <v>0.67200000000000271</v>
      </c>
      <c r="I66">
        <v>0.66649999999999632</v>
      </c>
      <c r="J66">
        <v>0.68699999999999473</v>
      </c>
      <c r="K66">
        <v>1.3242500000000006</v>
      </c>
      <c r="L66">
        <v>-0.67199999999999993</v>
      </c>
      <c r="M66">
        <v>-1.7630000000000003</v>
      </c>
      <c r="N66">
        <v>0.14699999999999996</v>
      </c>
      <c r="O66">
        <v>-0.42075000000000007</v>
      </c>
      <c r="P66">
        <v>2.0049999999999999</v>
      </c>
      <c r="Q66">
        <v>1.62</v>
      </c>
      <c r="R66">
        <v>2.39</v>
      </c>
      <c r="S66">
        <v>2</v>
      </c>
      <c r="T66">
        <v>0.54447222151364327</v>
      </c>
      <c r="U66">
        <v>4.01</v>
      </c>
      <c r="V66">
        <v>1.45</v>
      </c>
      <c r="W66">
        <v>0.34</v>
      </c>
      <c r="X66">
        <v>2.39</v>
      </c>
      <c r="Y66">
        <v>3</v>
      </c>
      <c r="Z66">
        <v>1.0355191934483887</v>
      </c>
      <c r="AA66">
        <v>4.3499999999999996</v>
      </c>
      <c r="AB66">
        <v>1.8933333333333333</v>
      </c>
      <c r="AC66">
        <v>0.34</v>
      </c>
      <c r="AD66">
        <v>3.61</v>
      </c>
      <c r="AE66">
        <v>6</v>
      </c>
      <c r="AF66">
        <v>1.0968257230146761</v>
      </c>
      <c r="AG66">
        <v>11.36</v>
      </c>
      <c r="AH66">
        <v>1.5276923076923077</v>
      </c>
      <c r="AI66">
        <v>0.34</v>
      </c>
      <c r="AJ66">
        <v>3.61</v>
      </c>
      <c r="AK66">
        <v>13</v>
      </c>
      <c r="AL66">
        <v>0.8957599552535811</v>
      </c>
      <c r="AM66">
        <v>19.86</v>
      </c>
      <c r="AT66">
        <v>59.672619047618802</v>
      </c>
      <c r="AU66">
        <v>32.63315828957257</v>
      </c>
      <c r="AV66">
        <v>41.339155749636411</v>
      </c>
    </row>
    <row r="67" spans="2:48" x14ac:dyDescent="0.3">
      <c r="B67" t="s">
        <v>66</v>
      </c>
      <c r="C67">
        <v>1602.11</v>
      </c>
      <c r="D67">
        <v>80.02</v>
      </c>
      <c r="E67">
        <v>280.56</v>
      </c>
      <c r="F67">
        <v>2.9599999999999937</v>
      </c>
      <c r="G67">
        <v>2.9100000000000108</v>
      </c>
      <c r="H67">
        <v>0.53200000000001635</v>
      </c>
      <c r="I67">
        <v>0.61050000000000182</v>
      </c>
      <c r="J67">
        <v>0.59475000000000477</v>
      </c>
      <c r="K67">
        <v>1.3507499999999992</v>
      </c>
      <c r="L67">
        <v>-2.6839999999999997</v>
      </c>
      <c r="M67">
        <v>0.79250000000000009</v>
      </c>
      <c r="N67">
        <v>-0.14149999999999999</v>
      </c>
      <c r="O67">
        <v>0.42162500000000003</v>
      </c>
      <c r="P67">
        <v>1.1850000000000001</v>
      </c>
      <c r="Q67">
        <v>1.03</v>
      </c>
      <c r="R67">
        <v>1.34</v>
      </c>
      <c r="S67">
        <v>2</v>
      </c>
      <c r="T67">
        <v>0.21920310216783057</v>
      </c>
      <c r="U67">
        <v>2.37</v>
      </c>
      <c r="V67">
        <v>1.04</v>
      </c>
      <c r="W67">
        <v>0.75</v>
      </c>
      <c r="X67">
        <v>1.34</v>
      </c>
      <c r="Y67">
        <v>3</v>
      </c>
      <c r="Z67">
        <v>0.29512709126747444</v>
      </c>
      <c r="AA67">
        <v>3.12</v>
      </c>
      <c r="AB67">
        <v>1.1528571428571428</v>
      </c>
      <c r="AC67">
        <v>0.34</v>
      </c>
      <c r="AD67">
        <v>2.39</v>
      </c>
      <c r="AE67">
        <v>7</v>
      </c>
      <c r="AF67">
        <v>0.68463406979481345</v>
      </c>
      <c r="AG67">
        <v>8.07</v>
      </c>
      <c r="AH67">
        <v>1.9861538461538462</v>
      </c>
      <c r="AI67">
        <v>0.34</v>
      </c>
      <c r="AJ67">
        <v>7.14</v>
      </c>
      <c r="AK67">
        <v>13</v>
      </c>
      <c r="AL67">
        <v>1.7684387580647631</v>
      </c>
      <c r="AM67">
        <v>25.82</v>
      </c>
      <c r="AT67">
        <v>44.548872180449763</v>
      </c>
      <c r="AU67">
        <v>25.552825552825475</v>
      </c>
      <c r="AV67">
        <v>33.921815889028736</v>
      </c>
    </row>
    <row r="68" spans="2:48" x14ac:dyDescent="0.3">
      <c r="B68" t="s">
        <v>67</v>
      </c>
      <c r="C68">
        <v>1612.88</v>
      </c>
      <c r="D68">
        <v>100.02</v>
      </c>
      <c r="E68">
        <v>260.56</v>
      </c>
      <c r="F68">
        <v>3.7999999999999972</v>
      </c>
      <c r="G68">
        <v>1.5300000000000011</v>
      </c>
      <c r="H68">
        <v>0.57200000000000273</v>
      </c>
      <c r="I68">
        <v>0.56599999999999684</v>
      </c>
      <c r="J68">
        <v>0.6637500000000045</v>
      </c>
      <c r="K68">
        <v>1.2632499999999993</v>
      </c>
      <c r="L68">
        <v>-6.899999999999977E-2</v>
      </c>
      <c r="M68">
        <v>1.5635000000000001</v>
      </c>
      <c r="N68">
        <v>0.69625000000000004</v>
      </c>
      <c r="O68">
        <v>0.12612499999999999</v>
      </c>
      <c r="P68">
        <v>0.96500000000000008</v>
      </c>
      <c r="Q68">
        <v>0.66</v>
      </c>
      <c r="R68">
        <v>1.27</v>
      </c>
      <c r="S68">
        <v>2</v>
      </c>
      <c r="T68">
        <v>0.43133513652379379</v>
      </c>
      <c r="U68">
        <v>1.9300000000000002</v>
      </c>
      <c r="V68">
        <v>1.385</v>
      </c>
      <c r="W68">
        <v>0.66</v>
      </c>
      <c r="X68">
        <v>2.0499999999999998</v>
      </c>
      <c r="Y68">
        <v>4</v>
      </c>
      <c r="Z68">
        <v>0.58071794645364039</v>
      </c>
      <c r="AA68">
        <v>5.54</v>
      </c>
      <c r="AB68">
        <v>2.0657142857142854</v>
      </c>
      <c r="AC68">
        <v>0.66</v>
      </c>
      <c r="AD68">
        <v>7.14</v>
      </c>
      <c r="AE68">
        <v>7</v>
      </c>
      <c r="AF68">
        <v>2.2882807020618277</v>
      </c>
      <c r="AG68">
        <v>14.459999999999999</v>
      </c>
      <c r="AH68">
        <v>2.1292307692307695</v>
      </c>
      <c r="AI68">
        <v>0.34</v>
      </c>
      <c r="AJ68">
        <v>7.14</v>
      </c>
      <c r="AK68">
        <v>13</v>
      </c>
      <c r="AL68">
        <v>1.8106603838492255</v>
      </c>
      <c r="AM68">
        <v>27.680000000000003</v>
      </c>
      <c r="AT68">
        <v>33.741258741258584</v>
      </c>
      <c r="AU68">
        <v>48.939929328622185</v>
      </c>
      <c r="AV68">
        <v>54.463276836157817</v>
      </c>
    </row>
    <row r="69" spans="2:48" x14ac:dyDescent="0.3">
      <c r="B69" t="s">
        <v>69</v>
      </c>
      <c r="C69">
        <v>1628.66</v>
      </c>
      <c r="D69">
        <v>120.02</v>
      </c>
      <c r="E69">
        <v>240.56</v>
      </c>
      <c r="F69">
        <v>7.5899999999999892</v>
      </c>
      <c r="G69">
        <v>1.5300000000000011</v>
      </c>
      <c r="H69">
        <v>0.6</v>
      </c>
      <c r="I69">
        <v>0.76000000000000223</v>
      </c>
      <c r="J69">
        <v>0.66849999999999454</v>
      </c>
      <c r="K69">
        <v>1.1227500000000021</v>
      </c>
      <c r="L69">
        <v>2.6509999999999998</v>
      </c>
      <c r="M69">
        <v>-2.6689999999999996</v>
      </c>
      <c r="N69">
        <v>0.39374999999999999</v>
      </c>
      <c r="O69">
        <v>0.43325000000000002</v>
      </c>
      <c r="P69">
        <v>2.66</v>
      </c>
      <c r="Q69">
        <v>2.66</v>
      </c>
      <c r="R69">
        <v>2.66</v>
      </c>
      <c r="S69">
        <v>1</v>
      </c>
      <c r="U69">
        <v>2.66</v>
      </c>
      <c r="V69">
        <v>4.0866666666666669</v>
      </c>
      <c r="W69">
        <v>2.46</v>
      </c>
      <c r="X69">
        <v>7.14</v>
      </c>
      <c r="Y69">
        <v>3</v>
      </c>
      <c r="Z69">
        <v>2.646154442456699</v>
      </c>
      <c r="AA69">
        <v>12.260000000000002</v>
      </c>
      <c r="AB69">
        <v>3.2683333333333331</v>
      </c>
      <c r="AC69">
        <v>1.27</v>
      </c>
      <c r="AD69">
        <v>7.14</v>
      </c>
      <c r="AE69">
        <v>6</v>
      </c>
      <c r="AF69">
        <v>2.1010037283800007</v>
      </c>
      <c r="AG69">
        <v>19.61</v>
      </c>
      <c r="AH69">
        <v>2.3207142857142857</v>
      </c>
      <c r="AI69">
        <v>0.66</v>
      </c>
      <c r="AJ69">
        <v>7.14</v>
      </c>
      <c r="AK69">
        <v>14</v>
      </c>
      <c r="AL69">
        <v>1.6518589262064456</v>
      </c>
      <c r="AM69">
        <v>32.49</v>
      </c>
      <c r="AT69">
        <v>44.333333333333336</v>
      </c>
      <c r="AU69">
        <v>80.657894736841868</v>
      </c>
      <c r="AV69">
        <v>73.33582647718832</v>
      </c>
    </row>
    <row r="70" spans="2:48" x14ac:dyDescent="0.3">
      <c r="B70" t="s">
        <v>70</v>
      </c>
      <c r="C70">
        <v>1639.62</v>
      </c>
      <c r="D70">
        <v>140.05000000000001</v>
      </c>
      <c r="E70">
        <v>220.53</v>
      </c>
      <c r="F70">
        <v>7.4699999999999989</v>
      </c>
      <c r="G70">
        <v>3.6599999999999966</v>
      </c>
      <c r="H70">
        <v>0.39600000000000363</v>
      </c>
      <c r="I70">
        <v>0.53550000000000186</v>
      </c>
      <c r="J70">
        <v>0.45899999999999752</v>
      </c>
      <c r="K70">
        <v>0.94449999999999934</v>
      </c>
      <c r="L70">
        <v>2.3869999999999996</v>
      </c>
      <c r="M70">
        <v>-0.90800000000000003</v>
      </c>
      <c r="N70">
        <v>0.17025000000000007</v>
      </c>
      <c r="O70">
        <v>1.2499999999999735E-4</v>
      </c>
      <c r="P70">
        <v>2.79</v>
      </c>
      <c r="Q70">
        <v>2.79</v>
      </c>
      <c r="R70">
        <v>2.79</v>
      </c>
      <c r="S70">
        <v>1</v>
      </c>
      <c r="U70">
        <v>2.79</v>
      </c>
      <c r="V70">
        <v>2.7124999999999999</v>
      </c>
      <c r="W70">
        <v>1.83</v>
      </c>
      <c r="X70">
        <v>4.03</v>
      </c>
      <c r="Y70">
        <v>4</v>
      </c>
      <c r="Z70">
        <v>0.96320212485923051</v>
      </c>
      <c r="AA70">
        <v>10.85</v>
      </c>
      <c r="AB70">
        <v>2.5757142857142861</v>
      </c>
      <c r="AC70">
        <v>1.83</v>
      </c>
      <c r="AD70">
        <v>4.03</v>
      </c>
      <c r="AE70">
        <v>7</v>
      </c>
      <c r="AF70">
        <v>0.72394422305536676</v>
      </c>
      <c r="AG70">
        <v>18.03</v>
      </c>
      <c r="AH70">
        <v>2.6327272727272724</v>
      </c>
      <c r="AI70">
        <v>0.47</v>
      </c>
      <c r="AJ70">
        <v>7.14</v>
      </c>
      <c r="AK70">
        <v>11</v>
      </c>
      <c r="AL70">
        <v>1.7423208137945831</v>
      </c>
      <c r="AM70">
        <v>28.959999999999997</v>
      </c>
      <c r="AT70">
        <v>70.4545454545448</v>
      </c>
      <c r="AU70">
        <v>73.949579831932539</v>
      </c>
      <c r="AV70">
        <v>98.202614379085503</v>
      </c>
    </row>
    <row r="71" spans="2:48" x14ac:dyDescent="0.3">
      <c r="B71" t="s">
        <v>71</v>
      </c>
      <c r="C71">
        <v>1647.02</v>
      </c>
      <c r="D71">
        <v>160.08000000000001</v>
      </c>
      <c r="E71">
        <v>200.5</v>
      </c>
      <c r="F71">
        <v>3.5200000000000102</v>
      </c>
      <c r="G71">
        <v>18.20999999999998</v>
      </c>
      <c r="H71">
        <v>0.19200000000000728</v>
      </c>
      <c r="I71">
        <v>0.1875</v>
      </c>
      <c r="J71">
        <v>0.2760000000000048</v>
      </c>
      <c r="K71">
        <v>0.64799999999999613</v>
      </c>
      <c r="L71">
        <v>-0.26200000000000001</v>
      </c>
      <c r="M71">
        <v>1.5394999999999999</v>
      </c>
      <c r="N71">
        <v>-0.39349999999999996</v>
      </c>
      <c r="O71">
        <v>-0.42750000000000005</v>
      </c>
      <c r="P71">
        <v>2.06</v>
      </c>
      <c r="Q71">
        <v>2.06</v>
      </c>
      <c r="R71">
        <v>2.06</v>
      </c>
      <c r="S71">
        <v>1</v>
      </c>
      <c r="U71">
        <v>2.06</v>
      </c>
      <c r="V71">
        <v>2.06</v>
      </c>
      <c r="W71">
        <v>2.06</v>
      </c>
      <c r="X71">
        <v>2.06</v>
      </c>
      <c r="Y71">
        <v>1</v>
      </c>
      <c r="AA71">
        <v>2.06</v>
      </c>
      <c r="AB71">
        <v>1.8700000000000003</v>
      </c>
      <c r="AC71">
        <v>0.47</v>
      </c>
      <c r="AD71">
        <v>2.79</v>
      </c>
      <c r="AE71">
        <v>5</v>
      </c>
      <c r="AF71">
        <v>0.85921475778759748</v>
      </c>
      <c r="AG71">
        <v>9.3500000000000014</v>
      </c>
      <c r="AH71">
        <v>2.3125</v>
      </c>
      <c r="AI71">
        <v>0.47</v>
      </c>
      <c r="AJ71">
        <v>4.03</v>
      </c>
      <c r="AK71">
        <v>8</v>
      </c>
      <c r="AL71">
        <v>1.0017377757819523</v>
      </c>
      <c r="AM71">
        <v>18.5</v>
      </c>
      <c r="AT71">
        <v>53.645833333331304</v>
      </c>
      <c r="AU71">
        <v>54.933333333333337</v>
      </c>
      <c r="AV71">
        <v>84.6920289855058</v>
      </c>
    </row>
    <row r="72" spans="2:48" x14ac:dyDescent="0.3">
      <c r="B72" t="s">
        <v>72</v>
      </c>
      <c r="C72">
        <v>1650.66</v>
      </c>
      <c r="D72">
        <v>180.1</v>
      </c>
      <c r="E72">
        <v>180.48</v>
      </c>
      <c r="F72">
        <v>1.8100000000000023</v>
      </c>
      <c r="G72">
        <v>24.03</v>
      </c>
      <c r="H72">
        <v>0.20900000000001456</v>
      </c>
      <c r="I72">
        <v>0.20400000000000773</v>
      </c>
      <c r="J72">
        <v>0.18899999999999864</v>
      </c>
      <c r="K72">
        <v>0.5035000000000025</v>
      </c>
      <c r="L72">
        <v>-1.129</v>
      </c>
      <c r="M72">
        <v>-1.3199999999999998</v>
      </c>
      <c r="N72">
        <v>-1.0252500000000002</v>
      </c>
      <c r="O72">
        <v>-0.105625</v>
      </c>
      <c r="P72">
        <v>0.47</v>
      </c>
      <c r="Q72">
        <v>0.47</v>
      </c>
      <c r="R72">
        <v>0.47</v>
      </c>
      <c r="S72">
        <v>1</v>
      </c>
      <c r="U72">
        <v>0.47</v>
      </c>
      <c r="V72">
        <v>0.47</v>
      </c>
      <c r="W72">
        <v>0.47</v>
      </c>
      <c r="X72">
        <v>0.47</v>
      </c>
      <c r="Y72">
        <v>1</v>
      </c>
      <c r="AA72">
        <v>0.47</v>
      </c>
      <c r="AB72">
        <v>0.47</v>
      </c>
      <c r="AC72">
        <v>0.47</v>
      </c>
      <c r="AD72">
        <v>0.47</v>
      </c>
      <c r="AE72">
        <v>1</v>
      </c>
      <c r="AF72" t="e">
        <v>#DIV/0!</v>
      </c>
      <c r="AG72">
        <v>0.47</v>
      </c>
      <c r="AH72">
        <v>1.4771428571428573</v>
      </c>
      <c r="AI72">
        <v>0.47</v>
      </c>
      <c r="AJ72">
        <v>2.79</v>
      </c>
      <c r="AK72">
        <v>7</v>
      </c>
      <c r="AL72">
        <v>0.9707679826768475</v>
      </c>
      <c r="AM72">
        <v>10.340000000000002</v>
      </c>
      <c r="AT72">
        <v>22.488038277510395</v>
      </c>
      <c r="AU72">
        <v>11.519607843136818</v>
      </c>
      <c r="AV72">
        <v>6.216931216931262</v>
      </c>
    </row>
    <row r="73" spans="2:48" x14ac:dyDescent="0.3">
      <c r="B73" t="s">
        <v>73</v>
      </c>
      <c r="C73">
        <v>1654.58</v>
      </c>
      <c r="D73">
        <v>200.08</v>
      </c>
      <c r="E73">
        <v>160.5</v>
      </c>
      <c r="F73">
        <v>21.79000000000002</v>
      </c>
      <c r="G73">
        <v>4.0499999999999829</v>
      </c>
      <c r="H73">
        <v>0.19600000000000364</v>
      </c>
      <c r="I73">
        <v>0.20149999999999862</v>
      </c>
      <c r="J73">
        <v>0.22749999999999773</v>
      </c>
      <c r="K73">
        <v>0.43824999999999931</v>
      </c>
      <c r="L73">
        <v>-1.1789999999999998</v>
      </c>
      <c r="M73">
        <v>1.1074999999999999</v>
      </c>
      <c r="N73">
        <v>0.18225</v>
      </c>
      <c r="O73">
        <v>-0.46275000000000005</v>
      </c>
      <c r="P73">
        <v>0.51</v>
      </c>
      <c r="Q73">
        <v>0.51</v>
      </c>
      <c r="R73">
        <v>0.51</v>
      </c>
      <c r="S73">
        <v>1</v>
      </c>
      <c r="U73">
        <v>0.51</v>
      </c>
      <c r="V73">
        <v>0.51</v>
      </c>
      <c r="W73">
        <v>0.51</v>
      </c>
      <c r="X73">
        <v>0.51</v>
      </c>
      <c r="Y73">
        <v>1</v>
      </c>
      <c r="AA73">
        <v>0.51</v>
      </c>
      <c r="AB73">
        <v>0.495</v>
      </c>
      <c r="AC73">
        <v>0.48</v>
      </c>
      <c r="AD73">
        <v>0.51</v>
      </c>
      <c r="AE73">
        <v>2</v>
      </c>
      <c r="AF73">
        <v>2.1213203435596444E-2</v>
      </c>
      <c r="AG73">
        <v>0.99</v>
      </c>
      <c r="AH73">
        <v>0.48666666666666664</v>
      </c>
      <c r="AI73">
        <v>0.47</v>
      </c>
      <c r="AJ73">
        <v>0.51</v>
      </c>
      <c r="AK73">
        <v>3</v>
      </c>
      <c r="AL73">
        <v>2.0816659994661348E-2</v>
      </c>
      <c r="AM73">
        <v>1.46</v>
      </c>
      <c r="AT73">
        <v>26.020408163264825</v>
      </c>
      <c r="AU73">
        <v>12.655086848635321</v>
      </c>
      <c r="AV73">
        <v>10.879120879120988</v>
      </c>
    </row>
    <row r="74" spans="2:48" x14ac:dyDescent="0.3">
      <c r="B74" t="s">
        <v>76</v>
      </c>
      <c r="C74">
        <v>1659.76</v>
      </c>
      <c r="D74">
        <v>220.08</v>
      </c>
      <c r="E74">
        <v>140.5</v>
      </c>
      <c r="F74">
        <v>3.9200000000000159</v>
      </c>
      <c r="H74">
        <v>0.27100000000000363</v>
      </c>
      <c r="I74">
        <v>0.22050000000000408</v>
      </c>
      <c r="J74">
        <v>0.24925000000000069</v>
      </c>
      <c r="K74">
        <v>0.4774999999999977</v>
      </c>
      <c r="L74">
        <v>-1.9849999999999999</v>
      </c>
      <c r="M74">
        <v>-0.67899999999999994</v>
      </c>
      <c r="N74">
        <v>9.7750000000000004E-2</v>
      </c>
      <c r="O74">
        <v>0.19024999999999997</v>
      </c>
      <c r="P74">
        <v>0.48</v>
      </c>
      <c r="Q74">
        <v>0.48</v>
      </c>
      <c r="R74">
        <v>0.48</v>
      </c>
      <c r="S74">
        <v>1</v>
      </c>
      <c r="U74">
        <v>0.48</v>
      </c>
      <c r="V74">
        <v>0.48</v>
      </c>
      <c r="W74">
        <v>0.48</v>
      </c>
      <c r="X74">
        <v>0.48</v>
      </c>
      <c r="Y74">
        <v>1</v>
      </c>
      <c r="AA74">
        <v>0.48</v>
      </c>
      <c r="AB74">
        <v>0.495</v>
      </c>
      <c r="AC74">
        <v>0.48</v>
      </c>
      <c r="AD74">
        <v>0.51</v>
      </c>
      <c r="AE74">
        <v>2</v>
      </c>
      <c r="AF74">
        <v>2.1213203435596444E-2</v>
      </c>
      <c r="AG74">
        <v>0.99</v>
      </c>
      <c r="AH74">
        <v>0.495</v>
      </c>
      <c r="AI74">
        <v>0.48</v>
      </c>
      <c r="AJ74">
        <v>0.51</v>
      </c>
      <c r="AK74">
        <v>2</v>
      </c>
      <c r="AL74">
        <v>2.1213203435596444E-2</v>
      </c>
      <c r="AM74">
        <v>0.99</v>
      </c>
      <c r="AT74">
        <v>17.712177121770981</v>
      </c>
      <c r="AU74">
        <v>10.884353741496396</v>
      </c>
      <c r="AV74">
        <v>9.9297893681042861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1E17-5625-4888-88E3-F416517FE566}">
  <dimension ref="A1:AN120"/>
  <sheetViews>
    <sheetView workbookViewId="0">
      <pane xSplit="1" topLeftCell="J1" activePane="topRight" state="frozen"/>
      <selection pane="topRight" activeCell="R3" sqref="R3:R4"/>
    </sheetView>
  </sheetViews>
  <sheetFormatPr defaultRowHeight="14.4" x14ac:dyDescent="0.3"/>
  <cols>
    <col min="1" max="1" width="18" bestFit="1" customWidth="1"/>
    <col min="2" max="2" width="20.77734375" bestFit="1" customWidth="1"/>
    <col min="3" max="3" width="12.44140625" bestFit="1" customWidth="1"/>
    <col min="4" max="4" width="20.5546875" bestFit="1" customWidth="1"/>
    <col min="6" max="6" width="11.6640625" bestFit="1" customWidth="1"/>
    <col min="9" max="9" width="11.6640625" bestFit="1" customWidth="1"/>
    <col min="10" max="10" width="5.6640625" bestFit="1" customWidth="1"/>
    <col min="11" max="11" width="5.77734375" bestFit="1" customWidth="1"/>
    <col min="12" max="12" width="5.5546875" bestFit="1" customWidth="1"/>
    <col min="13" max="13" width="12.109375" customWidth="1"/>
    <col min="14" max="14" width="28" bestFit="1" customWidth="1"/>
  </cols>
  <sheetData>
    <row r="1" spans="1:32" x14ac:dyDescent="0.3">
      <c r="A1" t="s">
        <v>48</v>
      </c>
      <c r="B1" t="s">
        <v>113</v>
      </c>
      <c r="C1" t="s">
        <v>35</v>
      </c>
      <c r="D1" t="s">
        <v>114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48</v>
      </c>
      <c r="O1" t="s">
        <v>119</v>
      </c>
      <c r="R1" t="s">
        <v>121</v>
      </c>
    </row>
    <row r="2" spans="1:32" x14ac:dyDescent="0.3">
      <c r="R2" t="s">
        <v>2</v>
      </c>
      <c r="S2" t="s">
        <v>3</v>
      </c>
      <c r="T2" t="s">
        <v>4</v>
      </c>
      <c r="V2" t="s">
        <v>2</v>
      </c>
      <c r="W2" t="s">
        <v>3</v>
      </c>
      <c r="X2" t="s">
        <v>4</v>
      </c>
      <c r="Z2" t="s">
        <v>2</v>
      </c>
      <c r="AA2" t="s">
        <v>3</v>
      </c>
      <c r="AB2" t="s">
        <v>4</v>
      </c>
      <c r="AD2" s="1" t="s">
        <v>2</v>
      </c>
      <c r="AE2" s="1" t="s">
        <v>3</v>
      </c>
      <c r="AF2" s="1" t="s">
        <v>4</v>
      </c>
    </row>
    <row r="3" spans="1:32" x14ac:dyDescent="0.3">
      <c r="A3" t="s">
        <v>96</v>
      </c>
      <c r="B3">
        <v>9.34</v>
      </c>
      <c r="C3">
        <v>1594.15</v>
      </c>
      <c r="D3">
        <v>0.56999999999999995</v>
      </c>
      <c r="I3" s="1" t="s">
        <v>22</v>
      </c>
      <c r="J3" s="1">
        <v>0.99</v>
      </c>
      <c r="K3" s="1">
        <v>0.48</v>
      </c>
      <c r="L3" s="1">
        <v>0.3</v>
      </c>
      <c r="M3" s="1">
        <v>1.4256E-3</v>
      </c>
      <c r="N3" s="1" t="s">
        <v>117</v>
      </c>
      <c r="R3">
        <f>($D3-J$3)</f>
        <v>-0.42000000000000004</v>
      </c>
      <c r="S3">
        <f t="shared" ref="S3:T3" si="0">($D3-K$3)</f>
        <v>8.9999999999999969E-2</v>
      </c>
      <c r="T3">
        <f t="shared" si="0"/>
        <v>0.26999999999999996</v>
      </c>
      <c r="V3">
        <f>ABS($D3-J$4)</f>
        <v>0.32000000000000006</v>
      </c>
      <c r="W3">
        <f t="shared" ref="W3:X3" si="1">ABS($D3-K$4)</f>
        <v>3.9999999999999925E-2</v>
      </c>
      <c r="X3">
        <f t="shared" si="1"/>
        <v>0.48999999999999994</v>
      </c>
      <c r="Z3">
        <f>ABS($D3-J$5)</f>
        <v>0.12000000000000011</v>
      </c>
      <c r="AA3">
        <f t="shared" ref="AA3:AB3" si="2">ABS($D3-K$5)</f>
        <v>9.9999999999998979E-3</v>
      </c>
      <c r="AB3">
        <f t="shared" si="2"/>
        <v>0.33999999999999997</v>
      </c>
    </row>
    <row r="4" spans="1:32" x14ac:dyDescent="0.3">
      <c r="B4">
        <v>16.7</v>
      </c>
      <c r="C4">
        <v>1597.62</v>
      </c>
      <c r="D4">
        <v>0.57999999999999996</v>
      </c>
      <c r="F4" t="s">
        <v>53</v>
      </c>
      <c r="G4">
        <f>AVERAGE(D3:D16)</f>
        <v>0.995</v>
      </c>
      <c r="I4" t="s">
        <v>23</v>
      </c>
      <c r="J4">
        <v>0.89</v>
      </c>
      <c r="K4">
        <v>0.53</v>
      </c>
      <c r="L4">
        <v>0.08</v>
      </c>
      <c r="M4">
        <v>3.7735999999999998E-4</v>
      </c>
      <c r="N4" t="s">
        <v>117</v>
      </c>
      <c r="R4">
        <f t="shared" ref="R4:R15" si="3">($D4-J$3)</f>
        <v>-0.41000000000000003</v>
      </c>
      <c r="S4">
        <f t="shared" ref="S4:S15" si="4">($D4-K$3)</f>
        <v>9.9999999999999978E-2</v>
      </c>
      <c r="T4">
        <f t="shared" ref="T4:T15" si="5">($D4-L$3)</f>
        <v>0.27999999999999997</v>
      </c>
      <c r="V4">
        <f t="shared" ref="V4:V16" si="6">ABS($D4-J$4)</f>
        <v>0.31000000000000005</v>
      </c>
      <c r="W4">
        <f t="shared" ref="W4:W16" si="7">ABS($D4-K$4)</f>
        <v>4.9999999999999933E-2</v>
      </c>
      <c r="X4">
        <f t="shared" ref="X4:X16" si="8">ABS($D4-L$4)</f>
        <v>0.49999999999999994</v>
      </c>
      <c r="Z4">
        <f t="shared" ref="Z4:Z16" si="9">ABS($D4-J$5)</f>
        <v>0.1100000000000001</v>
      </c>
      <c r="AA4">
        <f t="shared" ref="AA4:AA16" si="10">ABS($D4-K$5)</f>
        <v>1.9999999999999907E-2</v>
      </c>
      <c r="AB4">
        <f t="shared" ref="AB4:AB16" si="11">ABS($D4-L$5)</f>
        <v>0.35</v>
      </c>
    </row>
    <row r="5" spans="1:32" x14ac:dyDescent="0.3">
      <c r="B5">
        <v>24.31</v>
      </c>
      <c r="C5">
        <v>1601.2</v>
      </c>
      <c r="D5">
        <v>1.1000000000000001</v>
      </c>
      <c r="F5" t="s">
        <v>55</v>
      </c>
      <c r="G5">
        <f>MAX(D3:D16)</f>
        <v>1.97</v>
      </c>
      <c r="I5" t="s">
        <v>24</v>
      </c>
      <c r="J5">
        <v>0.69000000000000006</v>
      </c>
      <c r="K5">
        <v>0.56000000000000005</v>
      </c>
      <c r="L5">
        <v>0.23</v>
      </c>
      <c r="M5">
        <v>8.8872000000000007E-4</v>
      </c>
      <c r="N5" t="s">
        <v>117</v>
      </c>
      <c r="R5">
        <f t="shared" si="3"/>
        <v>0.1100000000000001</v>
      </c>
      <c r="S5">
        <f t="shared" si="4"/>
        <v>0.62000000000000011</v>
      </c>
      <c r="T5">
        <f t="shared" si="5"/>
        <v>0.8</v>
      </c>
      <c r="V5">
        <f t="shared" si="6"/>
        <v>0.21000000000000008</v>
      </c>
      <c r="W5">
        <f>ABS($D5-K$4)</f>
        <v>0.57000000000000006</v>
      </c>
      <c r="X5">
        <f t="shared" si="8"/>
        <v>1.02</v>
      </c>
      <c r="Z5">
        <f t="shared" si="9"/>
        <v>0.41000000000000003</v>
      </c>
      <c r="AA5">
        <f t="shared" si="10"/>
        <v>0.54</v>
      </c>
      <c r="AB5">
        <f t="shared" si="11"/>
        <v>0.87000000000000011</v>
      </c>
    </row>
    <row r="6" spans="1:32" x14ac:dyDescent="0.3">
      <c r="B6">
        <v>29.87</v>
      </c>
      <c r="C6">
        <v>1603.52</v>
      </c>
      <c r="D6">
        <v>1.28</v>
      </c>
      <c r="F6" t="s">
        <v>120</v>
      </c>
      <c r="G6">
        <f>MEDIAN(D3:D16)</f>
        <v>0.96</v>
      </c>
      <c r="R6">
        <f t="shared" si="3"/>
        <v>0.29000000000000004</v>
      </c>
      <c r="S6">
        <f t="shared" si="4"/>
        <v>0.8</v>
      </c>
      <c r="T6">
        <f t="shared" si="5"/>
        <v>0.98</v>
      </c>
      <c r="V6">
        <f t="shared" si="6"/>
        <v>0.39</v>
      </c>
      <c r="W6">
        <f t="shared" si="7"/>
        <v>0.75</v>
      </c>
      <c r="X6">
        <f t="shared" si="8"/>
        <v>1.2</v>
      </c>
      <c r="Z6">
        <f t="shared" si="9"/>
        <v>0.59</v>
      </c>
      <c r="AA6">
        <f t="shared" si="10"/>
        <v>0.72</v>
      </c>
      <c r="AB6">
        <f t="shared" si="11"/>
        <v>1.05</v>
      </c>
    </row>
    <row r="7" spans="1:32" x14ac:dyDescent="0.3">
      <c r="B7">
        <v>33.57</v>
      </c>
      <c r="C7">
        <v>1605.42</v>
      </c>
      <c r="D7">
        <v>0.38</v>
      </c>
      <c r="R7">
        <f t="shared" si="3"/>
        <v>-0.61</v>
      </c>
      <c r="S7">
        <f t="shared" si="4"/>
        <v>-9.9999999999999978E-2</v>
      </c>
      <c r="T7">
        <f t="shared" si="5"/>
        <v>8.0000000000000016E-2</v>
      </c>
      <c r="V7">
        <f t="shared" si="6"/>
        <v>0.51</v>
      </c>
      <c r="W7">
        <f t="shared" si="7"/>
        <v>0.15000000000000002</v>
      </c>
      <c r="X7">
        <f t="shared" si="8"/>
        <v>0.3</v>
      </c>
      <c r="Z7">
        <f t="shared" si="9"/>
        <v>0.31000000000000005</v>
      </c>
      <c r="AA7">
        <f t="shared" si="10"/>
        <v>0.18000000000000005</v>
      </c>
      <c r="AB7">
        <f t="shared" si="11"/>
        <v>0.15</v>
      </c>
    </row>
    <row r="8" spans="1:32" x14ac:dyDescent="0.3">
      <c r="B8">
        <v>36.97</v>
      </c>
      <c r="C8">
        <v>1607.12</v>
      </c>
      <c r="D8">
        <v>1.02</v>
      </c>
      <c r="R8">
        <f t="shared" si="3"/>
        <v>3.0000000000000027E-2</v>
      </c>
      <c r="S8">
        <f t="shared" si="4"/>
        <v>0.54</v>
      </c>
      <c r="T8">
        <f t="shared" si="5"/>
        <v>0.72</v>
      </c>
      <c r="V8">
        <f t="shared" si="6"/>
        <v>0.13</v>
      </c>
      <c r="W8">
        <f t="shared" si="7"/>
        <v>0.49</v>
      </c>
      <c r="X8">
        <f t="shared" si="8"/>
        <v>0.94000000000000006</v>
      </c>
      <c r="Z8">
        <f t="shared" si="9"/>
        <v>0.32999999999999996</v>
      </c>
      <c r="AA8">
        <f t="shared" si="10"/>
        <v>0.45999999999999996</v>
      </c>
      <c r="AB8">
        <f t="shared" si="11"/>
        <v>0.79</v>
      </c>
    </row>
    <row r="9" spans="1:32" x14ac:dyDescent="0.3">
      <c r="B9">
        <v>39.6</v>
      </c>
      <c r="C9">
        <v>1608.68</v>
      </c>
      <c r="D9">
        <v>0.84</v>
      </c>
      <c r="R9">
        <f t="shared" si="3"/>
        <v>-0.15000000000000002</v>
      </c>
      <c r="S9">
        <f t="shared" si="4"/>
        <v>0.36</v>
      </c>
      <c r="T9">
        <f t="shared" si="5"/>
        <v>0.54</v>
      </c>
      <c r="V9">
        <f t="shared" si="6"/>
        <v>5.0000000000000044E-2</v>
      </c>
      <c r="W9">
        <f t="shared" si="7"/>
        <v>0.30999999999999994</v>
      </c>
      <c r="X9">
        <f t="shared" si="8"/>
        <v>0.76</v>
      </c>
      <c r="Z9">
        <f t="shared" si="9"/>
        <v>0.14999999999999991</v>
      </c>
      <c r="AA9">
        <f t="shared" si="10"/>
        <v>0.27999999999999992</v>
      </c>
      <c r="AB9">
        <f t="shared" si="11"/>
        <v>0.61</v>
      </c>
    </row>
    <row r="10" spans="1:32" x14ac:dyDescent="0.3">
      <c r="B10">
        <v>42.25</v>
      </c>
      <c r="C10">
        <v>1609.63</v>
      </c>
      <c r="D10">
        <v>0.74</v>
      </c>
      <c r="R10">
        <f t="shared" si="3"/>
        <v>-0.25</v>
      </c>
      <c r="S10">
        <f t="shared" si="4"/>
        <v>0.26</v>
      </c>
      <c r="T10">
        <f t="shared" si="5"/>
        <v>0.44</v>
      </c>
      <c r="V10">
        <f t="shared" si="6"/>
        <v>0.15000000000000002</v>
      </c>
      <c r="W10">
        <f t="shared" si="7"/>
        <v>0.20999999999999996</v>
      </c>
      <c r="X10">
        <f t="shared" si="8"/>
        <v>0.66</v>
      </c>
      <c r="Z10">
        <f t="shared" si="9"/>
        <v>4.9999999999999933E-2</v>
      </c>
      <c r="AA10">
        <f t="shared" si="10"/>
        <v>0.17999999999999994</v>
      </c>
      <c r="AB10">
        <f t="shared" si="11"/>
        <v>0.51</v>
      </c>
    </row>
    <row r="11" spans="1:32" x14ac:dyDescent="0.3">
      <c r="B11">
        <v>45.47</v>
      </c>
      <c r="C11">
        <v>1611.01</v>
      </c>
      <c r="D11">
        <v>0.9</v>
      </c>
      <c r="R11">
        <f t="shared" si="3"/>
        <v>-8.9999999999999969E-2</v>
      </c>
      <c r="S11">
        <f t="shared" si="4"/>
        <v>0.42000000000000004</v>
      </c>
      <c r="T11">
        <f t="shared" si="5"/>
        <v>0.60000000000000009</v>
      </c>
      <c r="V11">
        <f t="shared" si="6"/>
        <v>1.0000000000000009E-2</v>
      </c>
      <c r="W11">
        <f t="shared" si="7"/>
        <v>0.37</v>
      </c>
      <c r="X11">
        <f t="shared" si="8"/>
        <v>0.82000000000000006</v>
      </c>
      <c r="Z11">
        <f t="shared" si="9"/>
        <v>0.20999999999999996</v>
      </c>
      <c r="AA11">
        <f t="shared" si="10"/>
        <v>0.33999999999999997</v>
      </c>
      <c r="AB11">
        <f t="shared" si="11"/>
        <v>0.67</v>
      </c>
    </row>
    <row r="12" spans="1:32" x14ac:dyDescent="0.3">
      <c r="B12">
        <v>50.96</v>
      </c>
      <c r="C12">
        <v>1613.69</v>
      </c>
      <c r="D12">
        <v>1.07</v>
      </c>
      <c r="R12">
        <f t="shared" si="3"/>
        <v>8.0000000000000071E-2</v>
      </c>
      <c r="S12">
        <f t="shared" si="4"/>
        <v>0.59000000000000008</v>
      </c>
      <c r="T12">
        <f t="shared" si="5"/>
        <v>0.77</v>
      </c>
      <c r="V12">
        <f t="shared" si="6"/>
        <v>0.18000000000000005</v>
      </c>
      <c r="W12">
        <f t="shared" si="7"/>
        <v>0.54</v>
      </c>
      <c r="X12">
        <f t="shared" si="8"/>
        <v>0.9900000000000001</v>
      </c>
      <c r="Z12">
        <f t="shared" si="9"/>
        <v>0.38</v>
      </c>
      <c r="AA12">
        <f t="shared" si="10"/>
        <v>0.51</v>
      </c>
      <c r="AB12">
        <f t="shared" si="11"/>
        <v>0.84000000000000008</v>
      </c>
    </row>
    <row r="13" spans="1:32" x14ac:dyDescent="0.3">
      <c r="B13">
        <v>62.77</v>
      </c>
      <c r="C13">
        <v>1618.31</v>
      </c>
      <c r="D13">
        <v>1.2</v>
      </c>
      <c r="R13">
        <f t="shared" si="3"/>
        <v>0.20999999999999996</v>
      </c>
      <c r="S13">
        <f t="shared" si="4"/>
        <v>0.72</v>
      </c>
      <c r="T13">
        <f t="shared" si="5"/>
        <v>0.89999999999999991</v>
      </c>
      <c r="V13">
        <f t="shared" si="6"/>
        <v>0.30999999999999994</v>
      </c>
      <c r="W13">
        <f t="shared" si="7"/>
        <v>0.66999999999999993</v>
      </c>
      <c r="X13">
        <f t="shared" si="8"/>
        <v>1.1199999999999999</v>
      </c>
      <c r="Z13">
        <f t="shared" si="9"/>
        <v>0.5099999999999999</v>
      </c>
      <c r="AA13">
        <f t="shared" si="10"/>
        <v>0.6399999999999999</v>
      </c>
      <c r="AB13">
        <f t="shared" si="11"/>
        <v>0.97</v>
      </c>
    </row>
    <row r="14" spans="1:32" x14ac:dyDescent="0.3">
      <c r="B14">
        <v>77.569999999999993</v>
      </c>
      <c r="C14">
        <v>1628.17</v>
      </c>
      <c r="D14">
        <v>1.79</v>
      </c>
      <c r="R14">
        <f t="shared" si="3"/>
        <v>0.8</v>
      </c>
      <c r="S14">
        <f t="shared" si="4"/>
        <v>1.31</v>
      </c>
      <c r="T14">
        <f t="shared" si="5"/>
        <v>1.49</v>
      </c>
      <c r="V14">
        <f t="shared" si="6"/>
        <v>0.9</v>
      </c>
      <c r="W14">
        <f t="shared" si="7"/>
        <v>1.26</v>
      </c>
      <c r="X14">
        <f t="shared" si="8"/>
        <v>1.71</v>
      </c>
      <c r="Z14">
        <f t="shared" si="9"/>
        <v>1.1000000000000001</v>
      </c>
      <c r="AA14">
        <f t="shared" si="10"/>
        <v>1.23</v>
      </c>
      <c r="AB14">
        <f t="shared" si="11"/>
        <v>1.56</v>
      </c>
    </row>
    <row r="15" spans="1:32" x14ac:dyDescent="0.3">
      <c r="B15">
        <v>87.66</v>
      </c>
      <c r="C15">
        <v>1631.37</v>
      </c>
      <c r="D15">
        <v>1.97</v>
      </c>
      <c r="R15">
        <f t="shared" si="3"/>
        <v>0.98</v>
      </c>
      <c r="S15">
        <f t="shared" si="4"/>
        <v>1.49</v>
      </c>
      <c r="T15">
        <f t="shared" si="5"/>
        <v>1.67</v>
      </c>
      <c r="V15">
        <f t="shared" si="6"/>
        <v>1.08</v>
      </c>
      <c r="W15">
        <f t="shared" si="7"/>
        <v>1.44</v>
      </c>
      <c r="X15">
        <f t="shared" si="8"/>
        <v>1.89</v>
      </c>
      <c r="Z15">
        <f t="shared" si="9"/>
        <v>1.2799999999999998</v>
      </c>
      <c r="AA15">
        <f t="shared" si="10"/>
        <v>1.41</v>
      </c>
      <c r="AB15">
        <f t="shared" si="11"/>
        <v>1.74</v>
      </c>
    </row>
    <row r="16" spans="1:32" x14ac:dyDescent="0.3">
      <c r="B16">
        <v>100.59</v>
      </c>
      <c r="C16">
        <v>1635.6</v>
      </c>
      <c r="D16">
        <v>0.49</v>
      </c>
      <c r="R16">
        <f t="shared" ref="R4:R16" si="12">ABS($D16-$J$3)</f>
        <v>0.5</v>
      </c>
      <c r="S16">
        <f t="shared" ref="S4:S16" si="13">ABS($D16-$K$3)</f>
        <v>1.0000000000000009E-2</v>
      </c>
      <c r="T16">
        <f t="shared" ref="T4:T16" si="14">ABS($D16-$L$3)</f>
        <v>0.19</v>
      </c>
      <c r="V16">
        <f t="shared" si="6"/>
        <v>0.4</v>
      </c>
      <c r="W16">
        <f t="shared" si="7"/>
        <v>4.0000000000000036E-2</v>
      </c>
      <c r="X16">
        <f t="shared" si="8"/>
        <v>0.41</v>
      </c>
      <c r="Z16">
        <f t="shared" si="9"/>
        <v>0.20000000000000007</v>
      </c>
      <c r="AA16">
        <f t="shared" si="10"/>
        <v>7.0000000000000062E-2</v>
      </c>
      <c r="AB16">
        <f t="shared" si="11"/>
        <v>0.26</v>
      </c>
    </row>
    <row r="17" spans="1:32" s="4" customFormat="1" x14ac:dyDescent="0.3">
      <c r="A17" s="4" t="s">
        <v>97</v>
      </c>
      <c r="B17" s="4">
        <v>13.44</v>
      </c>
      <c r="C17" s="4">
        <v>1560.23</v>
      </c>
      <c r="D17" s="4">
        <v>1.5</v>
      </c>
      <c r="F17" s="4" t="s">
        <v>53</v>
      </c>
      <c r="G17" s="4">
        <f>AVERAGE(D17:D32)</f>
        <v>1.3443750000000001</v>
      </c>
      <c r="I17" s="5" t="s">
        <v>25</v>
      </c>
      <c r="J17" s="5">
        <v>0.79</v>
      </c>
      <c r="K17" s="5">
        <v>0.76</v>
      </c>
      <c r="L17" s="5">
        <v>0.18</v>
      </c>
      <c r="M17" s="5">
        <v>1.0807200000000001E-3</v>
      </c>
      <c r="N17" s="5" t="s">
        <v>107</v>
      </c>
      <c r="R17" s="4">
        <f>ABS($D17-J$17)</f>
        <v>0.71</v>
      </c>
      <c r="S17" s="4">
        <f t="shared" ref="S17:T17" si="15">ABS($D17-K$17)</f>
        <v>0.74</v>
      </c>
      <c r="T17" s="4">
        <f t="shared" si="15"/>
        <v>1.32</v>
      </c>
      <c r="V17" s="4">
        <f>ABS($D17-J$18)</f>
        <v>0.97</v>
      </c>
      <c r="W17" s="4">
        <f t="shared" ref="W17:X17" si="16">ABS($D17-K$18)</f>
        <v>1.0899999999999999</v>
      </c>
      <c r="X17" s="4">
        <f t="shared" si="16"/>
        <v>1.27</v>
      </c>
      <c r="Z17" s="5">
        <f>ABS($D17-J$24)</f>
        <v>1.3399999999999999</v>
      </c>
      <c r="AA17" s="5">
        <f t="shared" ref="AA17:AB17" si="17">ABS($D17-K$24)</f>
        <v>0.58000000000000007</v>
      </c>
      <c r="AB17" s="5">
        <f t="shared" si="17"/>
        <v>0.71</v>
      </c>
      <c r="AD17" s="5">
        <f>ABS($D17-J$25)</f>
        <v>0.48</v>
      </c>
      <c r="AE17" s="5">
        <f t="shared" ref="AE17:AF17" si="18">ABS($D17-K$25)</f>
        <v>9.9999999999999867E-2</v>
      </c>
      <c r="AF17" s="5">
        <f t="shared" si="18"/>
        <v>0.17999999999999994</v>
      </c>
    </row>
    <row r="18" spans="1:32" x14ac:dyDescent="0.3">
      <c r="B18">
        <v>19.18</v>
      </c>
      <c r="C18">
        <v>1565.03</v>
      </c>
      <c r="D18">
        <v>2.88</v>
      </c>
      <c r="F18" t="s">
        <v>55</v>
      </c>
      <c r="G18">
        <f>MAX(D17:D32)</f>
        <v>3.69</v>
      </c>
      <c r="I18" t="s">
        <v>26</v>
      </c>
      <c r="J18">
        <v>0.53</v>
      </c>
      <c r="K18">
        <v>0.41000000000000003</v>
      </c>
      <c r="L18">
        <v>0.23</v>
      </c>
      <c r="M18">
        <v>4.9978999999999996E-4</v>
      </c>
      <c r="N18" t="s">
        <v>111</v>
      </c>
      <c r="R18">
        <f t="shared" ref="R18:R32" si="19">ABS($D18-J$17)</f>
        <v>2.09</v>
      </c>
      <c r="S18">
        <f t="shared" ref="S18:S31" si="20">ABS($D18-K$17)</f>
        <v>2.12</v>
      </c>
      <c r="T18">
        <f t="shared" ref="T18:T32" si="21">ABS($D18-L$17)</f>
        <v>2.6999999999999997</v>
      </c>
      <c r="V18">
        <f>ABS($D18-J$18)</f>
        <v>2.3499999999999996</v>
      </c>
      <c r="W18">
        <f>ABS($D18-K$18)</f>
        <v>2.4699999999999998</v>
      </c>
      <c r="X18">
        <f t="shared" ref="X18:X32" si="22">ABS($D18-L$18)</f>
        <v>2.65</v>
      </c>
      <c r="Z18" s="1">
        <f t="shared" ref="Z18:Z32" si="23">ABS($D18-J$24)</f>
        <v>4.0000000000000036E-2</v>
      </c>
      <c r="AA18" s="1">
        <f t="shared" ref="AA18:AA32" si="24">ABS($D18-K$24)</f>
        <v>0.79999999999999982</v>
      </c>
      <c r="AB18" s="1">
        <f t="shared" ref="AB18:AB32" si="25">ABS($D18-L$24)</f>
        <v>2.09</v>
      </c>
      <c r="AD18" s="1">
        <f t="shared" ref="AD18:AD32" si="26">ABS($D18-J$25)</f>
        <v>0.89999999999999991</v>
      </c>
      <c r="AE18" s="1">
        <f t="shared" ref="AE18:AE32" si="27">ABS($D18-K$25)</f>
        <v>1.4799999999999998</v>
      </c>
      <c r="AF18" s="1">
        <f t="shared" ref="AF18:AF32" si="28">ABS($D18-L$25)</f>
        <v>1.5599999999999998</v>
      </c>
    </row>
    <row r="19" spans="1:32" x14ac:dyDescent="0.3">
      <c r="B19">
        <v>32.26</v>
      </c>
      <c r="C19">
        <v>1570.48</v>
      </c>
      <c r="D19">
        <v>1.42</v>
      </c>
      <c r="F19" t="s">
        <v>120</v>
      </c>
      <c r="G19">
        <f>MEDIAN(D17:D32)</f>
        <v>0.99</v>
      </c>
      <c r="R19">
        <f t="shared" si="19"/>
        <v>0.62999999999999989</v>
      </c>
      <c r="S19">
        <f t="shared" si="20"/>
        <v>0.65999999999999992</v>
      </c>
      <c r="T19">
        <f t="shared" si="21"/>
        <v>1.24</v>
      </c>
      <c r="V19">
        <f t="shared" ref="V19:V32" si="29">ABS($D19-J$18)</f>
        <v>0.8899999999999999</v>
      </c>
      <c r="W19">
        <f t="shared" ref="W19:W32" si="30">ABS($D19-K$18)</f>
        <v>1.0099999999999998</v>
      </c>
      <c r="X19">
        <f t="shared" si="22"/>
        <v>1.19</v>
      </c>
      <c r="Z19" s="1">
        <f t="shared" si="23"/>
        <v>1.42</v>
      </c>
      <c r="AA19" s="1">
        <f t="shared" si="24"/>
        <v>0.66000000000000014</v>
      </c>
      <c r="AB19" s="1">
        <f t="shared" si="25"/>
        <v>0.62999999999999989</v>
      </c>
      <c r="AD19" s="1">
        <f t="shared" si="26"/>
        <v>0.56000000000000005</v>
      </c>
      <c r="AE19" s="1">
        <f t="shared" si="27"/>
        <v>1.9999999999999796E-2</v>
      </c>
      <c r="AF19" s="1">
        <f t="shared" si="28"/>
        <v>9.9999999999999867E-2</v>
      </c>
    </row>
    <row r="20" spans="1:32" x14ac:dyDescent="0.3">
      <c r="B20">
        <v>37.81</v>
      </c>
      <c r="C20">
        <v>1572.95</v>
      </c>
      <c r="D20">
        <v>0.48</v>
      </c>
      <c r="R20">
        <f t="shared" si="19"/>
        <v>0.31000000000000005</v>
      </c>
      <c r="S20">
        <f t="shared" si="20"/>
        <v>0.28000000000000003</v>
      </c>
      <c r="T20">
        <f t="shared" si="21"/>
        <v>0.3</v>
      </c>
      <c r="V20">
        <f t="shared" si="29"/>
        <v>5.0000000000000044E-2</v>
      </c>
      <c r="W20">
        <f t="shared" si="30"/>
        <v>6.9999999999999951E-2</v>
      </c>
      <c r="X20">
        <f t="shared" si="22"/>
        <v>0.24999999999999997</v>
      </c>
      <c r="Z20" s="1">
        <f t="shared" si="23"/>
        <v>2.36</v>
      </c>
      <c r="AA20" s="1">
        <f t="shared" si="24"/>
        <v>1.6</v>
      </c>
      <c r="AB20" s="1">
        <f t="shared" si="25"/>
        <v>0.31000000000000005</v>
      </c>
      <c r="AD20" s="1">
        <f t="shared" si="26"/>
        <v>1.5</v>
      </c>
      <c r="AE20" s="1">
        <f t="shared" si="27"/>
        <v>0.92000000000000015</v>
      </c>
      <c r="AF20" s="1">
        <f t="shared" si="28"/>
        <v>0.84000000000000008</v>
      </c>
    </row>
    <row r="21" spans="1:32" x14ac:dyDescent="0.3">
      <c r="B21">
        <v>41.09</v>
      </c>
      <c r="C21">
        <v>1574.79</v>
      </c>
      <c r="D21">
        <v>2.95</v>
      </c>
      <c r="R21">
        <f t="shared" si="19"/>
        <v>2.16</v>
      </c>
      <c r="S21">
        <f t="shared" si="20"/>
        <v>2.1900000000000004</v>
      </c>
      <c r="T21">
        <f t="shared" si="21"/>
        <v>2.77</v>
      </c>
      <c r="V21">
        <f t="shared" si="29"/>
        <v>2.42</v>
      </c>
      <c r="W21">
        <f t="shared" si="30"/>
        <v>2.54</v>
      </c>
      <c r="X21">
        <f>ABS($D21-L$18)</f>
        <v>2.72</v>
      </c>
      <c r="Z21" s="1">
        <f t="shared" si="23"/>
        <v>0.11000000000000032</v>
      </c>
      <c r="AA21" s="1">
        <f t="shared" si="24"/>
        <v>0.87000000000000011</v>
      </c>
      <c r="AB21" s="1">
        <f t="shared" si="25"/>
        <v>2.16</v>
      </c>
      <c r="AD21" s="1">
        <f t="shared" si="26"/>
        <v>0.9700000000000002</v>
      </c>
      <c r="AE21" s="1">
        <f t="shared" si="27"/>
        <v>1.55</v>
      </c>
      <c r="AF21" s="1">
        <f t="shared" si="28"/>
        <v>1.6300000000000001</v>
      </c>
    </row>
    <row r="22" spans="1:32" x14ac:dyDescent="0.3">
      <c r="B22">
        <v>46.15</v>
      </c>
      <c r="C22">
        <v>1577.68</v>
      </c>
      <c r="D22">
        <v>2.33</v>
      </c>
      <c r="R22">
        <f t="shared" si="19"/>
        <v>1.54</v>
      </c>
      <c r="S22">
        <f t="shared" si="20"/>
        <v>1.57</v>
      </c>
      <c r="T22">
        <f t="shared" si="21"/>
        <v>2.15</v>
      </c>
      <c r="V22">
        <f t="shared" si="29"/>
        <v>1.8</v>
      </c>
      <c r="W22">
        <f t="shared" si="30"/>
        <v>1.92</v>
      </c>
      <c r="X22">
        <f t="shared" si="22"/>
        <v>2.1</v>
      </c>
      <c r="Z22" s="1">
        <f t="shared" si="23"/>
        <v>0.50999999999999979</v>
      </c>
      <c r="AA22" s="1">
        <f t="shared" si="24"/>
        <v>0.25</v>
      </c>
      <c r="AB22" s="1">
        <f t="shared" si="25"/>
        <v>1.54</v>
      </c>
      <c r="AD22" s="1">
        <f t="shared" si="26"/>
        <v>0.35000000000000009</v>
      </c>
      <c r="AE22" s="1">
        <f t="shared" si="27"/>
        <v>0.92999999999999994</v>
      </c>
      <c r="AF22" s="1">
        <f t="shared" si="28"/>
        <v>1.01</v>
      </c>
    </row>
    <row r="23" spans="1:32" x14ac:dyDescent="0.3">
      <c r="B23">
        <v>54.39</v>
      </c>
      <c r="C23">
        <v>1583.06</v>
      </c>
      <c r="D23">
        <v>3.69</v>
      </c>
      <c r="R23">
        <f t="shared" si="19"/>
        <v>2.9</v>
      </c>
      <c r="S23">
        <f t="shared" si="20"/>
        <v>2.9299999999999997</v>
      </c>
      <c r="T23">
        <f t="shared" si="21"/>
        <v>3.51</v>
      </c>
      <c r="V23">
        <f t="shared" si="29"/>
        <v>3.16</v>
      </c>
      <c r="W23">
        <f t="shared" si="30"/>
        <v>3.28</v>
      </c>
      <c r="X23">
        <f t="shared" si="22"/>
        <v>3.46</v>
      </c>
      <c r="Z23" s="1">
        <f t="shared" si="23"/>
        <v>0.85000000000000009</v>
      </c>
      <c r="AA23" s="1">
        <f t="shared" si="24"/>
        <v>1.6099999999999999</v>
      </c>
      <c r="AB23" s="1">
        <f t="shared" si="25"/>
        <v>2.9</v>
      </c>
      <c r="AD23" s="1">
        <f t="shared" si="26"/>
        <v>1.71</v>
      </c>
      <c r="AE23" s="1">
        <f t="shared" si="27"/>
        <v>2.29</v>
      </c>
      <c r="AF23" s="1">
        <f t="shared" si="28"/>
        <v>2.37</v>
      </c>
    </row>
    <row r="24" spans="1:32" x14ac:dyDescent="0.3">
      <c r="B24">
        <v>69.569999999999993</v>
      </c>
      <c r="C24">
        <v>1584.9</v>
      </c>
      <c r="D24">
        <v>0.95</v>
      </c>
      <c r="I24" t="s">
        <v>32</v>
      </c>
      <c r="J24">
        <v>2.84</v>
      </c>
      <c r="K24">
        <v>2.08</v>
      </c>
      <c r="L24">
        <v>0.79</v>
      </c>
      <c r="M24">
        <v>4.6666880000000008E-2</v>
      </c>
      <c r="N24" t="s">
        <v>111</v>
      </c>
      <c r="R24">
        <f t="shared" si="19"/>
        <v>0.15999999999999992</v>
      </c>
      <c r="S24">
        <f t="shared" si="20"/>
        <v>0.18999999999999995</v>
      </c>
      <c r="T24">
        <f t="shared" si="21"/>
        <v>0.77</v>
      </c>
      <c r="V24">
        <f t="shared" si="29"/>
        <v>0.41999999999999993</v>
      </c>
      <c r="W24">
        <f t="shared" si="30"/>
        <v>0.53999999999999992</v>
      </c>
      <c r="X24">
        <f t="shared" si="22"/>
        <v>0.72</v>
      </c>
      <c r="Z24" s="1">
        <f t="shared" si="23"/>
        <v>1.89</v>
      </c>
      <c r="AA24" s="1">
        <f t="shared" si="24"/>
        <v>1.1300000000000001</v>
      </c>
      <c r="AB24" s="1">
        <f t="shared" si="25"/>
        <v>0.15999999999999992</v>
      </c>
      <c r="AD24" s="1">
        <f t="shared" si="26"/>
        <v>1.03</v>
      </c>
      <c r="AE24" s="1">
        <f t="shared" si="27"/>
        <v>0.45000000000000018</v>
      </c>
      <c r="AF24" s="1">
        <f t="shared" si="28"/>
        <v>0.37000000000000011</v>
      </c>
    </row>
    <row r="25" spans="1:32" x14ac:dyDescent="0.3">
      <c r="B25">
        <v>88.84</v>
      </c>
      <c r="C25">
        <v>1586.11</v>
      </c>
      <c r="D25">
        <v>0.39</v>
      </c>
      <c r="I25" t="s">
        <v>33</v>
      </c>
      <c r="J25">
        <v>1.98</v>
      </c>
      <c r="K25">
        <v>1.4000000000000001</v>
      </c>
      <c r="L25">
        <v>1.32</v>
      </c>
      <c r="M25">
        <v>3.6590400000000002E-2</v>
      </c>
      <c r="N25" t="s">
        <v>111</v>
      </c>
      <c r="R25">
        <f t="shared" si="19"/>
        <v>0.4</v>
      </c>
      <c r="S25">
        <f t="shared" si="20"/>
        <v>0.37</v>
      </c>
      <c r="T25">
        <f t="shared" si="21"/>
        <v>0.21000000000000002</v>
      </c>
      <c r="V25">
        <f t="shared" si="29"/>
        <v>0.14000000000000001</v>
      </c>
      <c r="W25">
        <f t="shared" si="30"/>
        <v>2.0000000000000018E-2</v>
      </c>
      <c r="X25">
        <f t="shared" si="22"/>
        <v>0.16</v>
      </c>
      <c r="Z25" s="1">
        <f t="shared" si="23"/>
        <v>2.4499999999999997</v>
      </c>
      <c r="AA25" s="1">
        <f t="shared" si="24"/>
        <v>1.69</v>
      </c>
      <c r="AB25" s="1">
        <f t="shared" si="25"/>
        <v>0.4</v>
      </c>
      <c r="AD25" s="1">
        <f t="shared" si="26"/>
        <v>1.5899999999999999</v>
      </c>
      <c r="AE25" s="1">
        <f t="shared" si="27"/>
        <v>1.0100000000000002</v>
      </c>
      <c r="AF25" s="1">
        <f t="shared" si="28"/>
        <v>0.93</v>
      </c>
    </row>
    <row r="26" spans="1:32" x14ac:dyDescent="0.3">
      <c r="B26">
        <v>96.79</v>
      </c>
      <c r="C26">
        <v>1586.66</v>
      </c>
      <c r="D26">
        <v>0.61</v>
      </c>
      <c r="R26">
        <f t="shared" si="19"/>
        <v>0.18000000000000005</v>
      </c>
      <c r="S26">
        <f t="shared" si="20"/>
        <v>0.15000000000000002</v>
      </c>
      <c r="T26">
        <f t="shared" si="21"/>
        <v>0.43</v>
      </c>
      <c r="V26">
        <f t="shared" si="29"/>
        <v>7.999999999999996E-2</v>
      </c>
      <c r="W26">
        <f t="shared" si="30"/>
        <v>0.19999999999999996</v>
      </c>
      <c r="X26">
        <f t="shared" si="22"/>
        <v>0.38</v>
      </c>
      <c r="Z26" s="1">
        <f t="shared" si="23"/>
        <v>2.23</v>
      </c>
      <c r="AA26" s="1">
        <f t="shared" si="24"/>
        <v>1.4700000000000002</v>
      </c>
      <c r="AB26" s="1">
        <f t="shared" si="25"/>
        <v>0.18000000000000005</v>
      </c>
      <c r="AD26" s="1">
        <f t="shared" si="26"/>
        <v>1.37</v>
      </c>
      <c r="AE26" s="1">
        <f t="shared" si="27"/>
        <v>0.79000000000000015</v>
      </c>
      <c r="AF26" s="1">
        <f t="shared" si="28"/>
        <v>0.71000000000000008</v>
      </c>
    </row>
    <row r="27" spans="1:32" x14ac:dyDescent="0.3">
      <c r="B27">
        <v>119.1</v>
      </c>
      <c r="C27">
        <v>1589.12</v>
      </c>
      <c r="D27">
        <v>0.36</v>
      </c>
      <c r="R27">
        <f t="shared" si="19"/>
        <v>0.43000000000000005</v>
      </c>
      <c r="S27">
        <f t="shared" si="20"/>
        <v>0.4</v>
      </c>
      <c r="T27">
        <f t="shared" si="21"/>
        <v>0.18</v>
      </c>
      <c r="V27">
        <f t="shared" si="29"/>
        <v>0.17000000000000004</v>
      </c>
      <c r="W27">
        <f t="shared" si="30"/>
        <v>5.0000000000000044E-2</v>
      </c>
      <c r="X27">
        <f t="shared" si="22"/>
        <v>0.12999999999999998</v>
      </c>
      <c r="Z27" s="1">
        <f t="shared" si="23"/>
        <v>2.48</v>
      </c>
      <c r="AA27" s="1">
        <f t="shared" si="24"/>
        <v>1.7200000000000002</v>
      </c>
      <c r="AB27" s="1">
        <f t="shared" si="25"/>
        <v>0.43000000000000005</v>
      </c>
      <c r="AD27" s="1">
        <f t="shared" si="26"/>
        <v>1.62</v>
      </c>
      <c r="AE27" s="1">
        <f>ABS($D27-K$25)</f>
        <v>1.04</v>
      </c>
      <c r="AF27" s="1">
        <f t="shared" si="28"/>
        <v>0.96000000000000008</v>
      </c>
    </row>
    <row r="28" spans="1:32" x14ac:dyDescent="0.3">
      <c r="B28">
        <v>123.52</v>
      </c>
      <c r="C28">
        <v>1590.01</v>
      </c>
      <c r="D28">
        <v>0.42</v>
      </c>
      <c r="R28">
        <f t="shared" si="19"/>
        <v>0.37000000000000005</v>
      </c>
      <c r="S28">
        <f t="shared" si="20"/>
        <v>0.34</v>
      </c>
      <c r="T28">
        <f t="shared" si="21"/>
        <v>0.24</v>
      </c>
      <c r="V28">
        <f t="shared" si="29"/>
        <v>0.11000000000000004</v>
      </c>
      <c r="W28">
        <f t="shared" si="30"/>
        <v>9.9999999999999534E-3</v>
      </c>
      <c r="X28">
        <f t="shared" si="22"/>
        <v>0.18999999999999997</v>
      </c>
      <c r="Z28" s="1">
        <f t="shared" si="23"/>
        <v>2.42</v>
      </c>
      <c r="AA28" s="1">
        <f t="shared" si="24"/>
        <v>1.6600000000000001</v>
      </c>
      <c r="AB28" s="1">
        <f t="shared" si="25"/>
        <v>0.37000000000000005</v>
      </c>
      <c r="AD28" s="1">
        <f t="shared" si="26"/>
        <v>1.56</v>
      </c>
      <c r="AE28" s="1">
        <f t="shared" si="27"/>
        <v>0.9800000000000002</v>
      </c>
      <c r="AF28" s="1">
        <f t="shared" si="28"/>
        <v>0.90000000000000013</v>
      </c>
    </row>
    <row r="29" spans="1:32" x14ac:dyDescent="0.3">
      <c r="B29">
        <v>129.93</v>
      </c>
      <c r="C29">
        <v>1591.02</v>
      </c>
      <c r="D29">
        <v>0.62</v>
      </c>
      <c r="R29">
        <f t="shared" si="19"/>
        <v>0.17000000000000004</v>
      </c>
      <c r="S29">
        <f t="shared" si="20"/>
        <v>0.14000000000000001</v>
      </c>
      <c r="T29">
        <f t="shared" si="21"/>
        <v>0.44</v>
      </c>
      <c r="V29">
        <f t="shared" si="29"/>
        <v>8.9999999999999969E-2</v>
      </c>
      <c r="W29">
        <f t="shared" si="30"/>
        <v>0.20999999999999996</v>
      </c>
      <c r="X29">
        <f t="shared" si="22"/>
        <v>0.39</v>
      </c>
      <c r="Z29" s="1">
        <f t="shared" si="23"/>
        <v>2.2199999999999998</v>
      </c>
      <c r="AA29" s="1">
        <f t="shared" si="24"/>
        <v>1.46</v>
      </c>
      <c r="AB29" s="1">
        <f t="shared" si="25"/>
        <v>0.17000000000000004</v>
      </c>
      <c r="AD29" s="1">
        <f t="shared" si="26"/>
        <v>1.3599999999999999</v>
      </c>
      <c r="AE29" s="1">
        <f t="shared" si="27"/>
        <v>0.78000000000000014</v>
      </c>
      <c r="AF29" s="1">
        <f t="shared" si="28"/>
        <v>0.70000000000000007</v>
      </c>
    </row>
    <row r="30" spans="1:32" x14ac:dyDescent="0.3">
      <c r="B30">
        <v>158.56</v>
      </c>
      <c r="C30">
        <v>1594.97</v>
      </c>
      <c r="D30">
        <v>0.74</v>
      </c>
      <c r="R30">
        <f t="shared" si="19"/>
        <v>5.0000000000000044E-2</v>
      </c>
      <c r="S30">
        <f t="shared" si="20"/>
        <v>2.0000000000000018E-2</v>
      </c>
      <c r="T30">
        <f t="shared" si="21"/>
        <v>0.56000000000000005</v>
      </c>
      <c r="V30">
        <f t="shared" si="29"/>
        <v>0.20999999999999996</v>
      </c>
      <c r="W30">
        <f t="shared" si="30"/>
        <v>0.32999999999999996</v>
      </c>
      <c r="X30">
        <f t="shared" si="22"/>
        <v>0.51</v>
      </c>
      <c r="Z30" s="1">
        <f t="shared" si="23"/>
        <v>2.0999999999999996</v>
      </c>
      <c r="AA30" s="1">
        <f t="shared" si="24"/>
        <v>1.34</v>
      </c>
      <c r="AB30" s="1">
        <f t="shared" si="25"/>
        <v>5.0000000000000044E-2</v>
      </c>
      <c r="AD30" s="1">
        <f t="shared" si="26"/>
        <v>1.24</v>
      </c>
      <c r="AE30" s="1">
        <f t="shared" si="27"/>
        <v>0.66000000000000014</v>
      </c>
      <c r="AF30" s="1">
        <f t="shared" si="28"/>
        <v>0.58000000000000007</v>
      </c>
    </row>
    <row r="31" spans="1:32" x14ac:dyDescent="0.3">
      <c r="B31">
        <v>183.3</v>
      </c>
      <c r="C31">
        <v>1597.47</v>
      </c>
      <c r="D31">
        <v>1.1399999999999999</v>
      </c>
      <c r="R31">
        <f t="shared" si="19"/>
        <v>0.34999999999999987</v>
      </c>
      <c r="S31">
        <f t="shared" si="20"/>
        <v>0.37999999999999989</v>
      </c>
      <c r="T31">
        <f t="shared" si="21"/>
        <v>0.96</v>
      </c>
      <c r="V31">
        <f t="shared" si="29"/>
        <v>0.60999999999999988</v>
      </c>
      <c r="W31">
        <f t="shared" si="30"/>
        <v>0.72999999999999987</v>
      </c>
      <c r="X31">
        <f t="shared" si="22"/>
        <v>0.90999999999999992</v>
      </c>
      <c r="Z31" s="1">
        <f t="shared" si="23"/>
        <v>1.7</v>
      </c>
      <c r="AA31" s="1">
        <f t="shared" si="24"/>
        <v>0.94000000000000017</v>
      </c>
      <c r="AB31" s="1">
        <f t="shared" si="25"/>
        <v>0.34999999999999987</v>
      </c>
      <c r="AD31" s="1">
        <f t="shared" si="26"/>
        <v>0.84000000000000008</v>
      </c>
      <c r="AE31" s="1">
        <f t="shared" si="27"/>
        <v>0.26000000000000023</v>
      </c>
      <c r="AF31" s="1">
        <f t="shared" si="28"/>
        <v>0.18000000000000016</v>
      </c>
    </row>
    <row r="32" spans="1:32" x14ac:dyDescent="0.3">
      <c r="B32">
        <v>200.12</v>
      </c>
      <c r="C32">
        <v>1600.27</v>
      </c>
      <c r="D32">
        <v>1.03</v>
      </c>
      <c r="R32">
        <f t="shared" si="19"/>
        <v>0.24</v>
      </c>
      <c r="S32">
        <f>ABS($D32-K$17)</f>
        <v>0.27</v>
      </c>
      <c r="T32">
        <f t="shared" si="21"/>
        <v>0.85000000000000009</v>
      </c>
      <c r="V32">
        <f t="shared" si="29"/>
        <v>0.5</v>
      </c>
      <c r="W32">
        <f t="shared" si="30"/>
        <v>0.62</v>
      </c>
      <c r="X32">
        <f t="shared" si="22"/>
        <v>0.8</v>
      </c>
      <c r="Z32" s="1">
        <f t="shared" si="23"/>
        <v>1.8099999999999998</v>
      </c>
      <c r="AA32" s="1">
        <f t="shared" si="24"/>
        <v>1.05</v>
      </c>
      <c r="AB32" s="1">
        <f t="shared" si="25"/>
        <v>0.24</v>
      </c>
      <c r="AD32" s="1">
        <f t="shared" si="26"/>
        <v>0.95</v>
      </c>
      <c r="AE32" s="1">
        <f t="shared" si="27"/>
        <v>0.37000000000000011</v>
      </c>
      <c r="AF32" s="1">
        <f t="shared" si="28"/>
        <v>0.29000000000000004</v>
      </c>
    </row>
    <row r="33" spans="1:36" s="4" customFormat="1" x14ac:dyDescent="0.3">
      <c r="A33" s="4" t="s">
        <v>98</v>
      </c>
      <c r="B33" s="4">
        <v>29.65</v>
      </c>
      <c r="C33" s="4">
        <v>1492.41</v>
      </c>
      <c r="D33" s="4">
        <v>6.36</v>
      </c>
      <c r="I33" s="4" t="s">
        <v>27</v>
      </c>
      <c r="J33" s="4">
        <v>2.82</v>
      </c>
      <c r="K33" s="4">
        <v>1.96</v>
      </c>
      <c r="L33" s="4">
        <v>1.85</v>
      </c>
      <c r="M33" s="4">
        <v>0.10225319999999999</v>
      </c>
      <c r="N33" s="5" t="s">
        <v>112</v>
      </c>
      <c r="R33" s="4">
        <f>ABS($D33-J$33)</f>
        <v>3.5400000000000005</v>
      </c>
      <c r="S33" s="4">
        <f t="shared" ref="S33:T33" si="31">ABS($D33-K$33)</f>
        <v>4.4000000000000004</v>
      </c>
      <c r="T33" s="4">
        <f t="shared" si="31"/>
        <v>4.51</v>
      </c>
      <c r="V33" s="4">
        <f>ABS($D33-J$34)</f>
        <v>1.9700000000000006</v>
      </c>
      <c r="W33" s="4">
        <f t="shared" ref="W33:X33" si="32">ABS($D33-K$34)</f>
        <v>4.0999999999999996</v>
      </c>
      <c r="X33" s="4">
        <f t="shared" si="32"/>
        <v>5.32</v>
      </c>
      <c r="Z33" s="6">
        <f>ABS($D33-J$35)</f>
        <v>4.8600000000000003</v>
      </c>
      <c r="AA33" s="6">
        <f t="shared" ref="AA33:AB33" si="33">ABS($D33-K$35)</f>
        <v>5.1400000000000006</v>
      </c>
      <c r="AB33" s="6">
        <f t="shared" si="33"/>
        <v>5.34</v>
      </c>
      <c r="AD33" s="6">
        <f>ABS($D33-J$36)</f>
        <v>4.0200000000000005</v>
      </c>
      <c r="AE33" s="6">
        <f t="shared" ref="AE33:AF33" si="34">ABS($D33-K$36)</f>
        <v>4.1500000000000004</v>
      </c>
      <c r="AF33" s="6">
        <f t="shared" si="34"/>
        <v>5.5200000000000005</v>
      </c>
      <c r="AH33" s="6">
        <f>ABS($D33-J$37)</f>
        <v>4.45</v>
      </c>
      <c r="AI33" s="6">
        <f t="shared" ref="AI33:AJ33" si="35">ABS($D33-K$37)</f>
        <v>4.6300000000000008</v>
      </c>
      <c r="AJ33" s="6">
        <f t="shared" si="35"/>
        <v>5.04</v>
      </c>
    </row>
    <row r="34" spans="1:36" x14ac:dyDescent="0.3">
      <c r="B34">
        <v>84.99</v>
      </c>
      <c r="C34">
        <v>1548.27</v>
      </c>
      <c r="D34">
        <v>21.1</v>
      </c>
      <c r="F34" t="s">
        <v>53</v>
      </c>
      <c r="G34">
        <f>AVERAGE(D33:D50)</f>
        <v>2.3766666666666669</v>
      </c>
      <c r="I34" t="s">
        <v>28</v>
      </c>
      <c r="J34">
        <v>4.3899999999999997</v>
      </c>
      <c r="K34">
        <v>2.2600000000000002</v>
      </c>
      <c r="L34">
        <v>1.04</v>
      </c>
      <c r="M34">
        <v>0.10318255999999998</v>
      </c>
      <c r="N34" s="1" t="s">
        <v>112</v>
      </c>
      <c r="R34">
        <f t="shared" ref="R34:R50" si="36">ABS($D34-J$33)</f>
        <v>18.28</v>
      </c>
      <c r="S34">
        <f t="shared" ref="S34:S50" si="37">ABS($D34-K$33)</f>
        <v>19.14</v>
      </c>
      <c r="T34">
        <f t="shared" ref="T34:T50" si="38">ABS($D34-L$33)</f>
        <v>19.25</v>
      </c>
      <c r="V34">
        <f t="shared" ref="V34:V50" si="39">ABS($D34-J$34)</f>
        <v>16.71</v>
      </c>
      <c r="W34">
        <f t="shared" ref="W34:W50" si="40">ABS($D34-K$34)</f>
        <v>18.84</v>
      </c>
      <c r="X34">
        <f t="shared" ref="X34:X50" si="41">ABS($D34-L$34)</f>
        <v>20.060000000000002</v>
      </c>
      <c r="Z34" s="3">
        <f t="shared" ref="Z34:Z50" si="42">ABS($D34-J$35)</f>
        <v>19.600000000000001</v>
      </c>
      <c r="AA34" s="3">
        <f t="shared" ref="AA34:AA50" si="43">ABS($D34-K$35)</f>
        <v>19.880000000000003</v>
      </c>
      <c r="AB34" s="3">
        <f t="shared" ref="AB34:AB50" si="44">ABS($D34-L$35)</f>
        <v>20.080000000000002</v>
      </c>
      <c r="AD34" s="3">
        <f t="shared" ref="AD34:AD50" si="45">ABS($D34-J$36)</f>
        <v>18.760000000000002</v>
      </c>
      <c r="AE34" s="3">
        <f t="shared" ref="AE34:AE50" si="46">ABS($D34-K$36)</f>
        <v>18.89</v>
      </c>
      <c r="AF34" s="3">
        <f t="shared" ref="AF34:AF50" si="47">ABS($D34-L$36)</f>
        <v>20.260000000000002</v>
      </c>
      <c r="AH34" s="3">
        <f t="shared" ref="AH34:AH50" si="48">ABS($D34-J$37)</f>
        <v>19.190000000000001</v>
      </c>
      <c r="AI34" s="3">
        <f t="shared" ref="AI34:AI50" si="49">ABS($D34-K$37)</f>
        <v>19.37</v>
      </c>
      <c r="AJ34" s="3">
        <f t="shared" ref="AJ34:AJ50" si="50">ABS($D34-L$37)</f>
        <v>19.78</v>
      </c>
    </row>
    <row r="35" spans="1:36" x14ac:dyDescent="0.3">
      <c r="B35">
        <v>121.22</v>
      </c>
      <c r="C35">
        <v>1554.27</v>
      </c>
      <c r="D35">
        <v>1.37</v>
      </c>
      <c r="F35" t="s">
        <v>55</v>
      </c>
      <c r="G35">
        <f>MAX(D33:D50)</f>
        <v>21.1</v>
      </c>
      <c r="I35" t="s">
        <v>29</v>
      </c>
      <c r="J35">
        <v>1.5</v>
      </c>
      <c r="K35">
        <v>1.22</v>
      </c>
      <c r="L35">
        <v>1.02</v>
      </c>
      <c r="M35">
        <v>1.8666000000000002E-2</v>
      </c>
      <c r="N35" s="1" t="s">
        <v>112</v>
      </c>
      <c r="R35">
        <f t="shared" si="36"/>
        <v>1.4499999999999997</v>
      </c>
      <c r="S35">
        <f t="shared" si="37"/>
        <v>0.58999999999999986</v>
      </c>
      <c r="T35">
        <f t="shared" si="38"/>
        <v>0.48</v>
      </c>
      <c r="V35">
        <f t="shared" si="39"/>
        <v>3.0199999999999996</v>
      </c>
      <c r="W35">
        <f t="shared" si="40"/>
        <v>0.89000000000000012</v>
      </c>
      <c r="X35">
        <f t="shared" si="41"/>
        <v>0.33000000000000007</v>
      </c>
      <c r="Z35" s="3">
        <f t="shared" si="42"/>
        <v>0.12999999999999989</v>
      </c>
      <c r="AA35" s="3">
        <f t="shared" si="43"/>
        <v>0.15000000000000013</v>
      </c>
      <c r="AB35" s="3">
        <f t="shared" si="44"/>
        <v>0.35000000000000009</v>
      </c>
      <c r="AD35" s="3">
        <f t="shared" si="45"/>
        <v>0.96999999999999975</v>
      </c>
      <c r="AE35" s="3">
        <f t="shared" si="46"/>
        <v>0.83999999999999986</v>
      </c>
      <c r="AF35" s="3">
        <f t="shared" si="47"/>
        <v>0.53000000000000014</v>
      </c>
      <c r="AH35" s="3">
        <f t="shared" si="48"/>
        <v>0.54</v>
      </c>
      <c r="AI35" s="3">
        <f t="shared" si="49"/>
        <v>0.35999999999999988</v>
      </c>
      <c r="AJ35" s="3">
        <f t="shared" si="50"/>
        <v>5.0000000000000044E-2</v>
      </c>
    </row>
    <row r="36" spans="1:36" x14ac:dyDescent="0.3">
      <c r="B36">
        <v>135.22</v>
      </c>
      <c r="C36">
        <v>1557.2</v>
      </c>
      <c r="D36">
        <v>0.97</v>
      </c>
      <c r="F36" t="s">
        <v>120</v>
      </c>
      <c r="G36">
        <f>MEDIAN(D33:D50)</f>
        <v>1.0049999999999999</v>
      </c>
      <c r="I36" t="s">
        <v>30</v>
      </c>
      <c r="J36">
        <v>2.34</v>
      </c>
      <c r="K36">
        <v>2.21</v>
      </c>
      <c r="L36">
        <v>0.84</v>
      </c>
      <c r="M36">
        <v>4.3439760000000008E-2</v>
      </c>
      <c r="N36" s="1" t="s">
        <v>112</v>
      </c>
      <c r="R36">
        <f t="shared" si="36"/>
        <v>1.8499999999999999</v>
      </c>
      <c r="S36">
        <f t="shared" si="37"/>
        <v>0.99</v>
      </c>
      <c r="T36">
        <f t="shared" si="38"/>
        <v>0.88000000000000012</v>
      </c>
      <c r="V36">
        <f t="shared" si="39"/>
        <v>3.42</v>
      </c>
      <c r="W36">
        <f t="shared" si="40"/>
        <v>1.2900000000000003</v>
      </c>
      <c r="X36">
        <f t="shared" si="41"/>
        <v>7.0000000000000062E-2</v>
      </c>
      <c r="Z36" s="3">
        <f t="shared" si="42"/>
        <v>0.53</v>
      </c>
      <c r="AA36" s="3">
        <f t="shared" si="43"/>
        <v>0.25</v>
      </c>
      <c r="AB36" s="3">
        <f t="shared" si="44"/>
        <v>5.0000000000000044E-2</v>
      </c>
      <c r="AD36" s="3">
        <f t="shared" si="45"/>
        <v>1.3699999999999999</v>
      </c>
      <c r="AE36" s="3">
        <f t="shared" si="46"/>
        <v>1.24</v>
      </c>
      <c r="AF36" s="3">
        <f t="shared" si="47"/>
        <v>0.13</v>
      </c>
      <c r="AH36" s="3">
        <f t="shared" si="48"/>
        <v>0.94000000000000017</v>
      </c>
      <c r="AI36" s="3">
        <f t="shared" si="49"/>
        <v>0.76</v>
      </c>
      <c r="AJ36" s="3">
        <f t="shared" si="50"/>
        <v>0.35000000000000009</v>
      </c>
    </row>
    <row r="37" spans="1:36" x14ac:dyDescent="0.3">
      <c r="B37">
        <v>165.53</v>
      </c>
      <c r="C37">
        <v>1569.08</v>
      </c>
      <c r="D37">
        <v>1.65</v>
      </c>
      <c r="I37" t="s">
        <v>31</v>
      </c>
      <c r="J37">
        <v>1.9100000000000001</v>
      </c>
      <c r="K37">
        <v>1.73</v>
      </c>
      <c r="L37">
        <v>1.32</v>
      </c>
      <c r="M37">
        <v>4.3616760000000004E-2</v>
      </c>
      <c r="N37" s="1" t="s">
        <v>112</v>
      </c>
      <c r="R37">
        <f t="shared" si="36"/>
        <v>1.17</v>
      </c>
      <c r="S37">
        <f t="shared" si="37"/>
        <v>0.31000000000000005</v>
      </c>
      <c r="T37">
        <f t="shared" si="38"/>
        <v>0.20000000000000018</v>
      </c>
      <c r="V37">
        <f t="shared" si="39"/>
        <v>2.7399999999999998</v>
      </c>
      <c r="W37">
        <f t="shared" si="40"/>
        <v>0.61000000000000032</v>
      </c>
      <c r="X37">
        <f t="shared" si="41"/>
        <v>0.60999999999999988</v>
      </c>
      <c r="Z37" s="3">
        <f t="shared" si="42"/>
        <v>0.14999999999999991</v>
      </c>
      <c r="AA37" s="3">
        <f t="shared" si="43"/>
        <v>0.42999999999999994</v>
      </c>
      <c r="AB37" s="3">
        <f t="shared" si="44"/>
        <v>0.62999999999999989</v>
      </c>
      <c r="AD37" s="3">
        <f t="shared" si="45"/>
        <v>0.69</v>
      </c>
      <c r="AE37" s="3">
        <f t="shared" si="46"/>
        <v>0.56000000000000005</v>
      </c>
      <c r="AF37" s="3">
        <f t="shared" si="47"/>
        <v>0.80999999999999994</v>
      </c>
      <c r="AH37" s="3">
        <f t="shared" si="48"/>
        <v>0.26000000000000023</v>
      </c>
      <c r="AI37" s="3">
        <f t="shared" si="49"/>
        <v>8.0000000000000071E-2</v>
      </c>
      <c r="AJ37" s="3">
        <f t="shared" si="50"/>
        <v>0.32999999999999985</v>
      </c>
    </row>
    <row r="38" spans="1:36" x14ac:dyDescent="0.3">
      <c r="B38">
        <v>176.41</v>
      </c>
      <c r="C38">
        <v>1572.87</v>
      </c>
      <c r="D38">
        <v>1.02</v>
      </c>
      <c r="R38">
        <f t="shared" si="36"/>
        <v>1.7999999999999998</v>
      </c>
      <c r="S38">
        <f t="shared" si="37"/>
        <v>0.94</v>
      </c>
      <c r="T38">
        <f t="shared" si="38"/>
        <v>0.83000000000000007</v>
      </c>
      <c r="V38">
        <f t="shared" si="39"/>
        <v>3.3699999999999997</v>
      </c>
      <c r="W38">
        <f t="shared" si="40"/>
        <v>1.2400000000000002</v>
      </c>
      <c r="X38">
        <f t="shared" si="41"/>
        <v>2.0000000000000018E-2</v>
      </c>
      <c r="Z38" s="3">
        <f t="shared" si="42"/>
        <v>0.48</v>
      </c>
      <c r="AA38" s="3">
        <f t="shared" si="43"/>
        <v>0.19999999999999996</v>
      </c>
      <c r="AB38" s="3">
        <f t="shared" si="44"/>
        <v>0</v>
      </c>
      <c r="AD38" s="3">
        <f t="shared" si="45"/>
        <v>1.3199999999999998</v>
      </c>
      <c r="AE38" s="3">
        <f t="shared" si="46"/>
        <v>1.19</v>
      </c>
      <c r="AF38" s="3">
        <f t="shared" si="47"/>
        <v>0.18000000000000005</v>
      </c>
      <c r="AH38" s="3">
        <f t="shared" si="48"/>
        <v>0.89000000000000012</v>
      </c>
      <c r="AI38" s="3">
        <f t="shared" si="49"/>
        <v>0.71</v>
      </c>
      <c r="AJ38" s="3">
        <f t="shared" si="50"/>
        <v>0.30000000000000004</v>
      </c>
    </row>
    <row r="39" spans="1:36" x14ac:dyDescent="0.3">
      <c r="B39">
        <v>184.51</v>
      </c>
      <c r="C39">
        <v>1576.01</v>
      </c>
      <c r="D39">
        <v>0.89</v>
      </c>
      <c r="R39">
        <f t="shared" si="36"/>
        <v>1.9299999999999997</v>
      </c>
      <c r="S39">
        <f t="shared" si="37"/>
        <v>1.0699999999999998</v>
      </c>
      <c r="T39">
        <f t="shared" si="38"/>
        <v>0.96000000000000008</v>
      </c>
      <c r="V39">
        <f t="shared" si="39"/>
        <v>3.4999999999999996</v>
      </c>
      <c r="W39">
        <f t="shared" si="40"/>
        <v>1.37</v>
      </c>
      <c r="X39">
        <f t="shared" si="41"/>
        <v>0.15000000000000002</v>
      </c>
      <c r="Z39" s="3">
        <f t="shared" si="42"/>
        <v>0.61</v>
      </c>
      <c r="AA39" s="3">
        <f t="shared" si="43"/>
        <v>0.32999999999999996</v>
      </c>
      <c r="AB39" s="3">
        <f t="shared" si="44"/>
        <v>0.13</v>
      </c>
      <c r="AD39" s="3">
        <f t="shared" si="45"/>
        <v>1.4499999999999997</v>
      </c>
      <c r="AE39" s="3">
        <f t="shared" si="46"/>
        <v>1.3199999999999998</v>
      </c>
      <c r="AF39" s="3">
        <f t="shared" si="47"/>
        <v>5.0000000000000044E-2</v>
      </c>
      <c r="AH39" s="3">
        <f t="shared" si="48"/>
        <v>1.02</v>
      </c>
      <c r="AI39" s="3">
        <f t="shared" si="49"/>
        <v>0.84</v>
      </c>
      <c r="AJ39" s="3">
        <f t="shared" si="50"/>
        <v>0.43000000000000005</v>
      </c>
    </row>
    <row r="40" spans="1:36" x14ac:dyDescent="0.3">
      <c r="B40">
        <v>190.78</v>
      </c>
      <c r="C40">
        <v>1578.83</v>
      </c>
      <c r="D40">
        <v>0.96</v>
      </c>
      <c r="R40">
        <f t="shared" si="36"/>
        <v>1.8599999999999999</v>
      </c>
      <c r="S40">
        <f t="shared" si="37"/>
        <v>1</v>
      </c>
      <c r="T40">
        <f t="shared" si="38"/>
        <v>0.89000000000000012</v>
      </c>
      <c r="V40">
        <f t="shared" si="39"/>
        <v>3.4299999999999997</v>
      </c>
      <c r="W40">
        <f t="shared" si="40"/>
        <v>1.3000000000000003</v>
      </c>
      <c r="X40">
        <f t="shared" si="41"/>
        <v>8.0000000000000071E-2</v>
      </c>
      <c r="Z40" s="3">
        <f t="shared" si="42"/>
        <v>0.54</v>
      </c>
      <c r="AA40" s="3">
        <f t="shared" si="43"/>
        <v>0.26</v>
      </c>
      <c r="AB40" s="3">
        <f t="shared" si="44"/>
        <v>6.0000000000000053E-2</v>
      </c>
      <c r="AD40" s="3">
        <f t="shared" si="45"/>
        <v>1.38</v>
      </c>
      <c r="AE40" s="3">
        <f t="shared" si="46"/>
        <v>1.25</v>
      </c>
      <c r="AF40" s="3">
        <f t="shared" si="47"/>
        <v>0.12</v>
      </c>
      <c r="AH40" s="3">
        <f t="shared" si="48"/>
        <v>0.95000000000000018</v>
      </c>
      <c r="AI40" s="3">
        <f t="shared" si="49"/>
        <v>0.77</v>
      </c>
      <c r="AJ40" s="3">
        <f t="shared" si="50"/>
        <v>0.3600000000000001</v>
      </c>
    </row>
    <row r="41" spans="1:36" x14ac:dyDescent="0.3">
      <c r="B41">
        <v>195.53</v>
      </c>
      <c r="C41">
        <v>1580.06</v>
      </c>
      <c r="D41">
        <v>0.65</v>
      </c>
      <c r="R41">
        <f t="shared" si="36"/>
        <v>2.17</v>
      </c>
      <c r="S41">
        <f t="shared" si="37"/>
        <v>1.31</v>
      </c>
      <c r="T41">
        <f t="shared" si="38"/>
        <v>1.2000000000000002</v>
      </c>
      <c r="V41">
        <f t="shared" si="39"/>
        <v>3.7399999999999998</v>
      </c>
      <c r="W41">
        <f t="shared" si="40"/>
        <v>1.6100000000000003</v>
      </c>
      <c r="X41">
        <f t="shared" si="41"/>
        <v>0.39</v>
      </c>
      <c r="Z41" s="3">
        <f t="shared" si="42"/>
        <v>0.85</v>
      </c>
      <c r="AA41" s="3">
        <f t="shared" si="43"/>
        <v>0.56999999999999995</v>
      </c>
      <c r="AB41" s="3">
        <f t="shared" si="44"/>
        <v>0.37</v>
      </c>
      <c r="AD41" s="3">
        <f t="shared" si="45"/>
        <v>1.69</v>
      </c>
      <c r="AE41" s="3">
        <f t="shared" si="46"/>
        <v>1.56</v>
      </c>
      <c r="AF41" s="3">
        <f t="shared" si="47"/>
        <v>0.18999999999999995</v>
      </c>
      <c r="AH41" s="3">
        <f t="shared" si="48"/>
        <v>1.2600000000000002</v>
      </c>
      <c r="AI41" s="3">
        <f t="shared" si="49"/>
        <v>1.08</v>
      </c>
      <c r="AJ41" s="3">
        <f t="shared" si="50"/>
        <v>0.67</v>
      </c>
    </row>
    <row r="42" spans="1:36" x14ac:dyDescent="0.3">
      <c r="B42">
        <v>199.24</v>
      </c>
      <c r="C42">
        <v>1581.9</v>
      </c>
      <c r="D42">
        <v>0.4</v>
      </c>
      <c r="R42">
        <f t="shared" si="36"/>
        <v>2.42</v>
      </c>
      <c r="S42">
        <f t="shared" si="37"/>
        <v>1.56</v>
      </c>
      <c r="T42">
        <f t="shared" si="38"/>
        <v>1.4500000000000002</v>
      </c>
      <c r="V42">
        <f t="shared" si="39"/>
        <v>3.9899999999999998</v>
      </c>
      <c r="W42">
        <f t="shared" si="40"/>
        <v>1.8600000000000003</v>
      </c>
      <c r="X42">
        <f t="shared" si="41"/>
        <v>0.64</v>
      </c>
      <c r="Z42" s="3">
        <f t="shared" si="42"/>
        <v>1.1000000000000001</v>
      </c>
      <c r="AA42" s="3">
        <f t="shared" si="43"/>
        <v>0.82</v>
      </c>
      <c r="AB42" s="3">
        <f t="shared" si="44"/>
        <v>0.62</v>
      </c>
      <c r="AD42" s="3">
        <f t="shared" si="45"/>
        <v>1.94</v>
      </c>
      <c r="AE42" s="3">
        <f t="shared" si="46"/>
        <v>1.81</v>
      </c>
      <c r="AF42" s="3">
        <f t="shared" si="47"/>
        <v>0.43999999999999995</v>
      </c>
      <c r="AH42" s="3">
        <f t="shared" si="48"/>
        <v>1.5100000000000002</v>
      </c>
      <c r="AI42" s="3">
        <f t="shared" si="49"/>
        <v>1.33</v>
      </c>
      <c r="AJ42" s="3">
        <f t="shared" si="50"/>
        <v>0.92</v>
      </c>
    </row>
    <row r="43" spans="1:36" x14ac:dyDescent="0.3">
      <c r="B43">
        <v>203.45</v>
      </c>
      <c r="C43">
        <v>1583.82</v>
      </c>
      <c r="D43">
        <v>0.79</v>
      </c>
      <c r="R43">
        <f t="shared" si="36"/>
        <v>2.0299999999999998</v>
      </c>
      <c r="S43">
        <f t="shared" si="37"/>
        <v>1.17</v>
      </c>
      <c r="T43">
        <f t="shared" si="38"/>
        <v>1.06</v>
      </c>
      <c r="V43">
        <f t="shared" si="39"/>
        <v>3.5999999999999996</v>
      </c>
      <c r="W43">
        <f t="shared" si="40"/>
        <v>1.4700000000000002</v>
      </c>
      <c r="X43">
        <f t="shared" si="41"/>
        <v>0.25</v>
      </c>
      <c r="Z43" s="3">
        <f t="shared" si="42"/>
        <v>0.71</v>
      </c>
      <c r="AA43" s="3">
        <f t="shared" si="43"/>
        <v>0.42999999999999994</v>
      </c>
      <c r="AB43" s="3">
        <f t="shared" si="44"/>
        <v>0.22999999999999998</v>
      </c>
      <c r="AD43" s="3">
        <f t="shared" si="45"/>
        <v>1.5499999999999998</v>
      </c>
      <c r="AE43" s="3">
        <f t="shared" si="46"/>
        <v>1.42</v>
      </c>
      <c r="AF43" s="3">
        <f t="shared" si="47"/>
        <v>4.9999999999999933E-2</v>
      </c>
      <c r="AH43" s="3">
        <f t="shared" si="48"/>
        <v>1.1200000000000001</v>
      </c>
      <c r="AI43" s="3">
        <f t="shared" si="49"/>
        <v>0.94</v>
      </c>
      <c r="AJ43" s="3">
        <f t="shared" si="50"/>
        <v>0.53</v>
      </c>
    </row>
    <row r="44" spans="1:36" x14ac:dyDescent="0.3">
      <c r="B44">
        <v>219.23</v>
      </c>
      <c r="C44">
        <v>1589.71</v>
      </c>
      <c r="D44">
        <v>1.05</v>
      </c>
      <c r="R44">
        <f t="shared" si="36"/>
        <v>1.7699999999999998</v>
      </c>
      <c r="S44">
        <f t="shared" si="37"/>
        <v>0.90999999999999992</v>
      </c>
      <c r="T44">
        <f t="shared" si="38"/>
        <v>0.8</v>
      </c>
      <c r="V44">
        <f t="shared" si="39"/>
        <v>3.34</v>
      </c>
      <c r="W44">
        <f t="shared" si="40"/>
        <v>1.2100000000000002</v>
      </c>
      <c r="X44">
        <f t="shared" si="41"/>
        <v>1.0000000000000009E-2</v>
      </c>
      <c r="Z44" s="3">
        <f t="shared" si="42"/>
        <v>0.44999999999999996</v>
      </c>
      <c r="AA44" s="3">
        <f t="shared" si="43"/>
        <v>0.16999999999999993</v>
      </c>
      <c r="AB44" s="3">
        <f t="shared" si="44"/>
        <v>3.0000000000000027E-2</v>
      </c>
      <c r="AD44" s="3">
        <f t="shared" si="45"/>
        <v>1.2899999999999998</v>
      </c>
      <c r="AE44" s="3">
        <f t="shared" si="46"/>
        <v>1.1599999999999999</v>
      </c>
      <c r="AF44" s="3">
        <f t="shared" si="47"/>
        <v>0.21000000000000008</v>
      </c>
      <c r="AH44" s="3">
        <f t="shared" si="48"/>
        <v>0.8600000000000001</v>
      </c>
      <c r="AI44" s="3">
        <f t="shared" si="49"/>
        <v>0.67999999999999994</v>
      </c>
      <c r="AJ44" s="3">
        <f t="shared" si="50"/>
        <v>0.27</v>
      </c>
    </row>
    <row r="45" spans="1:36" x14ac:dyDescent="0.3">
      <c r="B45">
        <v>236.88</v>
      </c>
      <c r="C45">
        <v>1594.74</v>
      </c>
      <c r="D45">
        <v>0.7</v>
      </c>
      <c r="R45">
        <f t="shared" si="36"/>
        <v>2.12</v>
      </c>
      <c r="S45">
        <f t="shared" si="37"/>
        <v>1.26</v>
      </c>
      <c r="T45">
        <f t="shared" si="38"/>
        <v>1.1500000000000001</v>
      </c>
      <c r="V45">
        <f t="shared" si="39"/>
        <v>3.6899999999999995</v>
      </c>
      <c r="W45">
        <f t="shared" si="40"/>
        <v>1.5600000000000003</v>
      </c>
      <c r="X45">
        <f t="shared" si="41"/>
        <v>0.34000000000000008</v>
      </c>
      <c r="Z45" s="3">
        <f t="shared" si="42"/>
        <v>0.8</v>
      </c>
      <c r="AA45" s="3">
        <f t="shared" si="43"/>
        <v>0.52</v>
      </c>
      <c r="AB45" s="3">
        <f t="shared" si="44"/>
        <v>0.32000000000000006</v>
      </c>
      <c r="AD45" s="3">
        <f t="shared" si="45"/>
        <v>1.64</v>
      </c>
      <c r="AE45" s="3">
        <f t="shared" si="46"/>
        <v>1.51</v>
      </c>
      <c r="AF45" s="3">
        <f t="shared" si="47"/>
        <v>0.14000000000000001</v>
      </c>
      <c r="AH45" s="3">
        <f t="shared" si="48"/>
        <v>1.2100000000000002</v>
      </c>
      <c r="AI45" s="3">
        <f t="shared" si="49"/>
        <v>1.03</v>
      </c>
      <c r="AJ45" s="3">
        <f t="shared" si="50"/>
        <v>0.62000000000000011</v>
      </c>
    </row>
    <row r="46" spans="1:36" x14ac:dyDescent="0.3">
      <c r="B46">
        <v>245.58</v>
      </c>
      <c r="C46">
        <v>1597.95</v>
      </c>
      <c r="D46">
        <v>1.05</v>
      </c>
      <c r="R46">
        <f t="shared" si="36"/>
        <v>1.7699999999999998</v>
      </c>
      <c r="S46">
        <f t="shared" si="37"/>
        <v>0.90999999999999992</v>
      </c>
      <c r="T46">
        <f t="shared" si="38"/>
        <v>0.8</v>
      </c>
      <c r="V46">
        <f t="shared" si="39"/>
        <v>3.34</v>
      </c>
      <c r="W46">
        <f t="shared" si="40"/>
        <v>1.2100000000000002</v>
      </c>
      <c r="X46">
        <f t="shared" si="41"/>
        <v>1.0000000000000009E-2</v>
      </c>
      <c r="Z46" s="3">
        <f t="shared" si="42"/>
        <v>0.44999999999999996</v>
      </c>
      <c r="AA46" s="3">
        <f t="shared" si="43"/>
        <v>0.16999999999999993</v>
      </c>
      <c r="AB46" s="3">
        <f t="shared" si="44"/>
        <v>3.0000000000000027E-2</v>
      </c>
      <c r="AD46" s="3">
        <f t="shared" si="45"/>
        <v>1.2899999999999998</v>
      </c>
      <c r="AE46" s="3">
        <f t="shared" si="46"/>
        <v>1.1599999999999999</v>
      </c>
      <c r="AF46" s="3">
        <f t="shared" si="47"/>
        <v>0.21000000000000008</v>
      </c>
      <c r="AH46" s="3">
        <f t="shared" si="48"/>
        <v>0.8600000000000001</v>
      </c>
      <c r="AI46" s="3">
        <f t="shared" si="49"/>
        <v>0.67999999999999994</v>
      </c>
      <c r="AJ46" s="3">
        <f t="shared" si="50"/>
        <v>0.27</v>
      </c>
    </row>
    <row r="47" spans="1:36" x14ac:dyDescent="0.3">
      <c r="B47">
        <v>255.54</v>
      </c>
      <c r="C47">
        <v>1601.64</v>
      </c>
      <c r="D47">
        <v>0.35</v>
      </c>
      <c r="R47">
        <f t="shared" si="36"/>
        <v>2.4699999999999998</v>
      </c>
      <c r="S47">
        <f t="shared" si="37"/>
        <v>1.6099999999999999</v>
      </c>
      <c r="T47">
        <f t="shared" si="38"/>
        <v>1.5</v>
      </c>
      <c r="V47">
        <f t="shared" si="39"/>
        <v>4.04</v>
      </c>
      <c r="W47">
        <f t="shared" si="40"/>
        <v>1.9100000000000001</v>
      </c>
      <c r="X47">
        <f t="shared" si="41"/>
        <v>0.69000000000000006</v>
      </c>
      <c r="Z47" s="3">
        <f t="shared" si="42"/>
        <v>1.1499999999999999</v>
      </c>
      <c r="AA47" s="3">
        <f t="shared" si="43"/>
        <v>0.87</v>
      </c>
      <c r="AB47" s="3">
        <f t="shared" si="44"/>
        <v>0.67</v>
      </c>
      <c r="AD47" s="3">
        <f t="shared" si="45"/>
        <v>1.9899999999999998</v>
      </c>
      <c r="AE47" s="3">
        <f t="shared" si="46"/>
        <v>1.8599999999999999</v>
      </c>
      <c r="AF47" s="3">
        <f t="shared" si="47"/>
        <v>0.49</v>
      </c>
      <c r="AH47" s="3">
        <f t="shared" si="48"/>
        <v>1.56</v>
      </c>
      <c r="AI47" s="3">
        <f t="shared" si="49"/>
        <v>1.38</v>
      </c>
      <c r="AJ47" s="3">
        <f t="shared" si="50"/>
        <v>0.97000000000000008</v>
      </c>
    </row>
    <row r="48" spans="1:36" x14ac:dyDescent="0.3">
      <c r="B48">
        <v>283.61</v>
      </c>
      <c r="C48">
        <v>1609.17</v>
      </c>
      <c r="D48">
        <v>1.2</v>
      </c>
      <c r="R48">
        <f t="shared" si="36"/>
        <v>1.6199999999999999</v>
      </c>
      <c r="S48">
        <f t="shared" si="37"/>
        <v>0.76</v>
      </c>
      <c r="T48">
        <f t="shared" si="38"/>
        <v>0.65000000000000013</v>
      </c>
      <c r="V48">
        <f t="shared" si="39"/>
        <v>3.1899999999999995</v>
      </c>
      <c r="W48">
        <f t="shared" si="40"/>
        <v>1.0600000000000003</v>
      </c>
      <c r="X48">
        <f t="shared" si="41"/>
        <v>0.15999999999999992</v>
      </c>
      <c r="Z48" s="3">
        <f t="shared" si="42"/>
        <v>0.30000000000000004</v>
      </c>
      <c r="AA48" s="3">
        <f t="shared" si="43"/>
        <v>2.0000000000000018E-2</v>
      </c>
      <c r="AB48" s="3">
        <f t="shared" si="44"/>
        <v>0.17999999999999994</v>
      </c>
      <c r="AD48" s="3">
        <f t="shared" si="45"/>
        <v>1.1399999999999999</v>
      </c>
      <c r="AE48" s="3">
        <f t="shared" si="46"/>
        <v>1.01</v>
      </c>
      <c r="AF48" s="3">
        <f t="shared" si="47"/>
        <v>0.36</v>
      </c>
      <c r="AH48" s="3">
        <f t="shared" si="48"/>
        <v>0.71000000000000019</v>
      </c>
      <c r="AI48" s="3">
        <f t="shared" si="49"/>
        <v>0.53</v>
      </c>
      <c r="AJ48" s="3">
        <f t="shared" si="50"/>
        <v>0.12000000000000011</v>
      </c>
    </row>
    <row r="49" spans="1:40" x14ac:dyDescent="0.3">
      <c r="B49">
        <v>297.02</v>
      </c>
      <c r="C49">
        <v>1612.65</v>
      </c>
      <c r="D49">
        <v>1.28</v>
      </c>
      <c r="R49">
        <f t="shared" si="36"/>
        <v>1.5399999999999998</v>
      </c>
      <c r="S49">
        <f t="shared" si="37"/>
        <v>0.67999999999999994</v>
      </c>
      <c r="T49">
        <f t="shared" si="38"/>
        <v>0.57000000000000006</v>
      </c>
      <c r="V49">
        <f t="shared" si="39"/>
        <v>3.1099999999999994</v>
      </c>
      <c r="W49">
        <f t="shared" si="40"/>
        <v>0.9800000000000002</v>
      </c>
      <c r="X49">
        <f t="shared" si="41"/>
        <v>0.24</v>
      </c>
      <c r="Z49" s="3">
        <f t="shared" si="42"/>
        <v>0.21999999999999997</v>
      </c>
      <c r="AA49" s="3">
        <f t="shared" si="43"/>
        <v>6.0000000000000053E-2</v>
      </c>
      <c r="AB49" s="3">
        <f t="shared" si="44"/>
        <v>0.26</v>
      </c>
      <c r="AD49" s="3">
        <f t="shared" si="45"/>
        <v>1.0599999999999998</v>
      </c>
      <c r="AE49" s="3">
        <f t="shared" si="46"/>
        <v>0.92999999999999994</v>
      </c>
      <c r="AF49" s="3">
        <f t="shared" si="47"/>
        <v>0.44000000000000006</v>
      </c>
      <c r="AH49" s="3">
        <f t="shared" si="48"/>
        <v>0.63000000000000012</v>
      </c>
      <c r="AI49" s="3">
        <f t="shared" si="49"/>
        <v>0.44999999999999996</v>
      </c>
      <c r="AJ49" s="3">
        <f t="shared" si="50"/>
        <v>4.0000000000000036E-2</v>
      </c>
    </row>
    <row r="50" spans="1:40" x14ac:dyDescent="0.3">
      <c r="B50">
        <v>304.26</v>
      </c>
      <c r="C50">
        <v>1614.15</v>
      </c>
      <c r="D50">
        <v>0.99</v>
      </c>
      <c r="R50">
        <f t="shared" si="36"/>
        <v>1.8299999999999998</v>
      </c>
      <c r="S50">
        <f t="shared" si="37"/>
        <v>0.97</v>
      </c>
      <c r="T50">
        <f t="shared" si="38"/>
        <v>0.8600000000000001</v>
      </c>
      <c r="V50">
        <f t="shared" si="39"/>
        <v>3.3999999999999995</v>
      </c>
      <c r="W50">
        <f t="shared" si="40"/>
        <v>1.2700000000000002</v>
      </c>
      <c r="X50">
        <f t="shared" si="41"/>
        <v>5.0000000000000044E-2</v>
      </c>
      <c r="Z50" s="3">
        <f t="shared" si="42"/>
        <v>0.51</v>
      </c>
      <c r="AA50" s="3">
        <f t="shared" si="43"/>
        <v>0.22999999999999998</v>
      </c>
      <c r="AB50" s="3">
        <f t="shared" si="44"/>
        <v>3.0000000000000027E-2</v>
      </c>
      <c r="AD50" s="3">
        <f t="shared" si="45"/>
        <v>1.3499999999999999</v>
      </c>
      <c r="AE50" s="3">
        <f t="shared" si="46"/>
        <v>1.22</v>
      </c>
      <c r="AF50" s="3">
        <f t="shared" si="47"/>
        <v>0.15000000000000002</v>
      </c>
      <c r="AH50" s="3">
        <f t="shared" si="48"/>
        <v>0.92000000000000015</v>
      </c>
      <c r="AI50" s="3">
        <f t="shared" si="49"/>
        <v>0.74</v>
      </c>
      <c r="AJ50" s="3">
        <f t="shared" si="50"/>
        <v>0.33000000000000007</v>
      </c>
    </row>
    <row r="51" spans="1:40" s="4" customFormat="1" x14ac:dyDescent="0.3">
      <c r="A51" s="4" t="s">
        <v>99</v>
      </c>
      <c r="B51" s="4">
        <v>5.28</v>
      </c>
      <c r="C51" s="4">
        <v>1624.11</v>
      </c>
      <c r="D51" s="4">
        <v>6.47</v>
      </c>
      <c r="I51" s="4" t="s">
        <v>16</v>
      </c>
      <c r="J51" s="4">
        <v>0.51</v>
      </c>
      <c r="K51" s="4">
        <v>0.41000000000000003</v>
      </c>
      <c r="L51" s="4">
        <v>0.1</v>
      </c>
      <c r="M51" s="4">
        <v>2.0910000000000001E-4</v>
      </c>
      <c r="N51" s="7" t="s">
        <v>115</v>
      </c>
      <c r="R51" s="4">
        <f>ABS($D51-J$51)</f>
        <v>5.96</v>
      </c>
      <c r="S51" s="4">
        <f t="shared" ref="S51:T51" si="51">ABS($D51-K$51)</f>
        <v>6.06</v>
      </c>
      <c r="T51" s="4">
        <f t="shared" si="51"/>
        <v>6.37</v>
      </c>
      <c r="V51" s="4">
        <f>ABS($D51-J$52)</f>
        <v>5.43</v>
      </c>
      <c r="W51" s="4">
        <f t="shared" ref="W51:X51" si="52">ABS($D51-K$52)</f>
        <v>5.9399999999999995</v>
      </c>
      <c r="X51" s="4">
        <f t="shared" si="52"/>
        <v>6.04</v>
      </c>
      <c r="Z51" s="6">
        <f>ABS($D51-J$53)</f>
        <v>5.7299999999999995</v>
      </c>
      <c r="AA51" s="6">
        <f t="shared" ref="AA51:AB51" si="53">ABS($D51-K$53)</f>
        <v>5.96</v>
      </c>
      <c r="AB51" s="6">
        <f t="shared" si="53"/>
        <v>6.27</v>
      </c>
      <c r="AD51" s="5">
        <f>ABS($D51-J$54)</f>
        <v>5.92</v>
      </c>
      <c r="AE51" s="5">
        <f t="shared" ref="AE51:AF51" si="54">ABS($D51-K$54)</f>
        <v>6.04</v>
      </c>
      <c r="AF51" s="5">
        <f t="shared" si="54"/>
        <v>6.17</v>
      </c>
      <c r="AH51" s="5">
        <f>ABS($D51-J$55)</f>
        <v>5.96</v>
      </c>
      <c r="AI51" s="5">
        <f t="shared" ref="AI51:AJ51" si="55">ABS($D51-K$55)</f>
        <v>6.17</v>
      </c>
      <c r="AJ51" s="5">
        <f t="shared" si="55"/>
        <v>6.1899999999999995</v>
      </c>
      <c r="AK51" s="5"/>
      <c r="AL51" s="5">
        <f>ABS($D51-J$56)</f>
        <v>4.16</v>
      </c>
      <c r="AM51" s="5">
        <f t="shared" ref="AM51:AN51" si="56">ABS($D51-K$56)</f>
        <v>5.71</v>
      </c>
      <c r="AN51" s="5">
        <f t="shared" si="56"/>
        <v>6.09</v>
      </c>
    </row>
    <row r="52" spans="1:40" x14ac:dyDescent="0.3">
      <c r="B52">
        <v>10.52</v>
      </c>
      <c r="C52">
        <v>1627.78</v>
      </c>
      <c r="D52">
        <v>2.38</v>
      </c>
      <c r="F52" t="s">
        <v>53</v>
      </c>
      <c r="G52">
        <f>AVERAGE(D51:D62)</f>
        <v>1.3691666666666666</v>
      </c>
      <c r="I52" t="s">
        <v>17</v>
      </c>
      <c r="J52">
        <v>1.04</v>
      </c>
      <c r="K52">
        <v>0.53</v>
      </c>
      <c r="L52">
        <v>0.43</v>
      </c>
      <c r="M52">
        <v>2.3701600000000005E-3</v>
      </c>
      <c r="N52" s="2" t="s">
        <v>115</v>
      </c>
      <c r="R52">
        <f t="shared" ref="R52:R62" si="57">ABS($D52-J$51)</f>
        <v>1.8699999999999999</v>
      </c>
      <c r="S52">
        <f t="shared" ref="S52:S62" si="58">ABS($D52-K$51)</f>
        <v>1.9699999999999998</v>
      </c>
      <c r="T52">
        <f t="shared" ref="T52:T62" si="59">ABS($D52-L$51)</f>
        <v>2.2799999999999998</v>
      </c>
      <c r="V52">
        <f t="shared" ref="V52:V62" si="60">ABS($D52-J$52)</f>
        <v>1.3399999999999999</v>
      </c>
      <c r="W52">
        <f t="shared" ref="W52:W62" si="61">ABS($D52-K$52)</f>
        <v>1.8499999999999999</v>
      </c>
      <c r="X52">
        <f t="shared" ref="X52:X62" si="62">ABS($D52-L$52)</f>
        <v>1.95</v>
      </c>
      <c r="Z52" s="3">
        <f t="shared" ref="Z52:Z62" si="63">ABS($D52-J$53)</f>
        <v>1.64</v>
      </c>
      <c r="AA52" s="3">
        <f t="shared" ref="AA52:AA62" si="64">ABS($D52-K$53)</f>
        <v>1.8699999999999999</v>
      </c>
      <c r="AB52" s="3">
        <f t="shared" ref="AB52:AB62" si="65">ABS($D52-L$53)</f>
        <v>2.1799999999999997</v>
      </c>
      <c r="AD52" s="1">
        <f t="shared" ref="AD52:AD62" si="66">ABS($D52-J$54)</f>
        <v>1.8299999999999998</v>
      </c>
      <c r="AE52" s="1">
        <f t="shared" ref="AE52:AE62" si="67">ABS($D52-K$54)</f>
        <v>1.95</v>
      </c>
      <c r="AF52" s="1">
        <f t="shared" ref="AF52:AF62" si="68">ABS($D52-L$54)</f>
        <v>2.08</v>
      </c>
      <c r="AH52" s="1">
        <f t="shared" ref="AH52:AH62" si="69">ABS($D52-J$55)</f>
        <v>1.8699999999999999</v>
      </c>
      <c r="AI52" s="1">
        <f t="shared" ref="AI52:AI62" si="70">ABS($D52-K$55)</f>
        <v>2.08</v>
      </c>
      <c r="AJ52" s="1">
        <f t="shared" ref="AJ52:AJ62" si="71">ABS($D52-L$55)</f>
        <v>2.0999999999999996</v>
      </c>
      <c r="AK52" s="1"/>
      <c r="AL52" s="1">
        <f t="shared" ref="AL52:AL62" si="72">ABS($D52-J$56)</f>
        <v>6.999999999999984E-2</v>
      </c>
      <c r="AM52" s="1">
        <f t="shared" ref="AM52:AM62" si="73">ABS($D52-K$56)</f>
        <v>1.6199999999999999</v>
      </c>
      <c r="AN52" s="1">
        <f t="shared" ref="AN52:AN62" si="74">ABS($D52-L$56)</f>
        <v>2</v>
      </c>
    </row>
    <row r="53" spans="1:40" x14ac:dyDescent="0.3">
      <c r="B53">
        <v>14.6</v>
      </c>
      <c r="C53">
        <v>1630.08</v>
      </c>
      <c r="D53">
        <v>0.66</v>
      </c>
      <c r="F53" t="s">
        <v>55</v>
      </c>
      <c r="G53">
        <f>MAX(D51:D62)</f>
        <v>6.47</v>
      </c>
      <c r="I53" t="s">
        <v>18</v>
      </c>
      <c r="J53">
        <v>0.74</v>
      </c>
      <c r="K53">
        <v>0.51</v>
      </c>
      <c r="L53">
        <v>0.2</v>
      </c>
      <c r="M53">
        <v>7.5480000000000002E-4</v>
      </c>
      <c r="N53" s="2" t="s">
        <v>115</v>
      </c>
      <c r="R53">
        <f t="shared" si="57"/>
        <v>0.15000000000000002</v>
      </c>
      <c r="S53">
        <f t="shared" si="58"/>
        <v>0.25</v>
      </c>
      <c r="T53">
        <f t="shared" si="59"/>
        <v>0.56000000000000005</v>
      </c>
      <c r="V53">
        <f t="shared" si="60"/>
        <v>0.38</v>
      </c>
      <c r="W53">
        <f t="shared" si="61"/>
        <v>0.13</v>
      </c>
      <c r="X53">
        <f t="shared" si="62"/>
        <v>0.23000000000000004</v>
      </c>
      <c r="Z53" s="3">
        <f t="shared" si="63"/>
        <v>7.999999999999996E-2</v>
      </c>
      <c r="AA53" s="3">
        <f t="shared" si="64"/>
        <v>0.15000000000000002</v>
      </c>
      <c r="AB53" s="3">
        <f t="shared" si="65"/>
        <v>0.46</v>
      </c>
      <c r="AD53" s="1">
        <f t="shared" si="66"/>
        <v>0.10999999999999999</v>
      </c>
      <c r="AE53" s="1">
        <f t="shared" si="67"/>
        <v>0.23000000000000004</v>
      </c>
      <c r="AF53" s="1">
        <f t="shared" si="68"/>
        <v>0.36000000000000004</v>
      </c>
      <c r="AH53" s="1">
        <f t="shared" si="69"/>
        <v>0.15000000000000002</v>
      </c>
      <c r="AI53" s="1">
        <f t="shared" si="70"/>
        <v>0.36000000000000004</v>
      </c>
      <c r="AJ53" s="1">
        <f t="shared" si="71"/>
        <v>0.38</v>
      </c>
      <c r="AK53" s="1"/>
      <c r="AL53" s="1">
        <f t="shared" si="72"/>
        <v>1.65</v>
      </c>
      <c r="AM53" s="1">
        <f t="shared" si="73"/>
        <v>9.9999999999999978E-2</v>
      </c>
      <c r="AN53" s="1">
        <f t="shared" si="74"/>
        <v>0.28000000000000003</v>
      </c>
    </row>
    <row r="54" spans="1:40" x14ac:dyDescent="0.3">
      <c r="B54">
        <v>17.64</v>
      </c>
      <c r="C54">
        <v>1631.56</v>
      </c>
      <c r="D54">
        <v>0.56000000000000005</v>
      </c>
      <c r="F54" t="s">
        <v>120</v>
      </c>
      <c r="G54">
        <f>MEDIAN(D51:D62)</f>
        <v>0.71</v>
      </c>
      <c r="I54" s="1" t="s">
        <v>19</v>
      </c>
      <c r="J54" s="1">
        <v>0.55000000000000004</v>
      </c>
      <c r="K54" s="1">
        <v>0.43</v>
      </c>
      <c r="L54" s="1">
        <v>0.3</v>
      </c>
      <c r="M54" s="1">
        <v>7.0950000000000017E-4</v>
      </c>
      <c r="N54" s="1" t="s">
        <v>115</v>
      </c>
      <c r="R54">
        <f t="shared" si="57"/>
        <v>5.0000000000000044E-2</v>
      </c>
      <c r="S54">
        <f t="shared" si="58"/>
        <v>0.15000000000000002</v>
      </c>
      <c r="T54">
        <f t="shared" si="59"/>
        <v>0.46000000000000008</v>
      </c>
      <c r="V54">
        <f t="shared" si="60"/>
        <v>0.48</v>
      </c>
      <c r="W54">
        <f t="shared" si="61"/>
        <v>3.0000000000000027E-2</v>
      </c>
      <c r="X54">
        <f t="shared" si="62"/>
        <v>0.13000000000000006</v>
      </c>
      <c r="Z54" s="3">
        <f t="shared" si="63"/>
        <v>0.17999999999999994</v>
      </c>
      <c r="AA54" s="3">
        <f t="shared" si="64"/>
        <v>5.0000000000000044E-2</v>
      </c>
      <c r="AB54" s="3">
        <f t="shared" si="65"/>
        <v>0.36000000000000004</v>
      </c>
      <c r="AD54" s="1">
        <f t="shared" si="66"/>
        <v>1.0000000000000009E-2</v>
      </c>
      <c r="AE54" s="1">
        <f t="shared" si="67"/>
        <v>0.13000000000000006</v>
      </c>
      <c r="AF54" s="1">
        <f t="shared" si="68"/>
        <v>0.26000000000000006</v>
      </c>
      <c r="AH54" s="1">
        <f t="shared" si="69"/>
        <v>5.0000000000000044E-2</v>
      </c>
      <c r="AI54" s="1">
        <f t="shared" si="70"/>
        <v>0.26000000000000006</v>
      </c>
      <c r="AJ54" s="1">
        <f t="shared" si="71"/>
        <v>0.28000000000000003</v>
      </c>
      <c r="AK54" s="1"/>
      <c r="AL54" s="1">
        <f t="shared" si="72"/>
        <v>1.75</v>
      </c>
      <c r="AM54" s="1">
        <f t="shared" si="73"/>
        <v>0.19999999999999996</v>
      </c>
      <c r="AN54" s="1">
        <f t="shared" si="74"/>
        <v>0.18000000000000005</v>
      </c>
    </row>
    <row r="55" spans="1:40" x14ac:dyDescent="0.3">
      <c r="B55">
        <v>22.86</v>
      </c>
      <c r="C55">
        <v>1634.31</v>
      </c>
      <c r="D55">
        <v>0.76</v>
      </c>
      <c r="I55" t="s">
        <v>20</v>
      </c>
      <c r="J55">
        <v>0.51</v>
      </c>
      <c r="K55">
        <v>0.3</v>
      </c>
      <c r="L55">
        <v>0.28000000000000003</v>
      </c>
      <c r="M55">
        <v>4.2839999999999995E-4</v>
      </c>
      <c r="N55" t="s">
        <v>116</v>
      </c>
      <c r="R55">
        <f t="shared" si="57"/>
        <v>0.25</v>
      </c>
      <c r="S55">
        <f t="shared" si="58"/>
        <v>0.35</v>
      </c>
      <c r="T55">
        <f t="shared" si="59"/>
        <v>0.66</v>
      </c>
      <c r="V55">
        <f t="shared" si="60"/>
        <v>0.28000000000000003</v>
      </c>
      <c r="W55">
        <f t="shared" si="61"/>
        <v>0.22999999999999998</v>
      </c>
      <c r="X55">
        <f t="shared" si="62"/>
        <v>0.33</v>
      </c>
      <c r="Z55" s="3">
        <f t="shared" si="63"/>
        <v>2.0000000000000018E-2</v>
      </c>
      <c r="AA55" s="3">
        <f t="shared" si="64"/>
        <v>0.25</v>
      </c>
      <c r="AB55" s="3">
        <f t="shared" si="65"/>
        <v>0.56000000000000005</v>
      </c>
      <c r="AD55" s="1">
        <f t="shared" si="66"/>
        <v>0.20999999999999996</v>
      </c>
      <c r="AE55" s="1">
        <f t="shared" si="67"/>
        <v>0.33</v>
      </c>
      <c r="AF55" s="1">
        <f t="shared" si="68"/>
        <v>0.46</v>
      </c>
      <c r="AH55" s="1">
        <f t="shared" si="69"/>
        <v>0.25</v>
      </c>
      <c r="AI55" s="1">
        <f t="shared" si="70"/>
        <v>0.46</v>
      </c>
      <c r="AJ55" s="1">
        <f t="shared" si="71"/>
        <v>0.48</v>
      </c>
      <c r="AK55" s="1"/>
      <c r="AL55" s="1">
        <f t="shared" si="72"/>
        <v>1.55</v>
      </c>
      <c r="AM55" s="1">
        <f t="shared" si="73"/>
        <v>0</v>
      </c>
      <c r="AN55" s="1">
        <f t="shared" si="74"/>
        <v>0.38</v>
      </c>
    </row>
    <row r="56" spans="1:40" x14ac:dyDescent="0.3">
      <c r="B56">
        <v>33.24</v>
      </c>
      <c r="C56">
        <v>1638.89</v>
      </c>
      <c r="D56">
        <v>1.48</v>
      </c>
      <c r="I56" t="s">
        <v>21</v>
      </c>
      <c r="J56">
        <v>2.31</v>
      </c>
      <c r="K56">
        <v>0.76</v>
      </c>
      <c r="L56">
        <v>0.38</v>
      </c>
      <c r="M56">
        <v>6.6712800000000008E-3</v>
      </c>
      <c r="N56" t="s">
        <v>116</v>
      </c>
      <c r="R56">
        <f t="shared" si="57"/>
        <v>0.97</v>
      </c>
      <c r="S56">
        <f t="shared" si="58"/>
        <v>1.0699999999999998</v>
      </c>
      <c r="T56">
        <f t="shared" si="59"/>
        <v>1.38</v>
      </c>
      <c r="V56">
        <f t="shared" si="60"/>
        <v>0.43999999999999995</v>
      </c>
      <c r="W56">
        <f t="shared" si="61"/>
        <v>0.95</v>
      </c>
      <c r="X56">
        <f t="shared" si="62"/>
        <v>1.05</v>
      </c>
      <c r="Z56" s="3">
        <f t="shared" si="63"/>
        <v>0.74</v>
      </c>
      <c r="AA56" s="3">
        <f t="shared" si="64"/>
        <v>0.97</v>
      </c>
      <c r="AB56" s="3">
        <f t="shared" si="65"/>
        <v>1.28</v>
      </c>
      <c r="AD56" s="1">
        <f t="shared" si="66"/>
        <v>0.92999999999999994</v>
      </c>
      <c r="AE56" s="1">
        <f t="shared" si="67"/>
        <v>1.05</v>
      </c>
      <c r="AF56" s="1">
        <f t="shared" si="68"/>
        <v>1.18</v>
      </c>
      <c r="AH56" s="1">
        <f t="shared" si="69"/>
        <v>0.97</v>
      </c>
      <c r="AI56" s="1">
        <f t="shared" si="70"/>
        <v>1.18</v>
      </c>
      <c r="AJ56" s="1">
        <f t="shared" si="71"/>
        <v>1.2</v>
      </c>
      <c r="AK56" s="1"/>
      <c r="AL56" s="1">
        <f t="shared" si="72"/>
        <v>0.83000000000000007</v>
      </c>
      <c r="AM56" s="1">
        <f t="shared" si="73"/>
        <v>0.72</v>
      </c>
      <c r="AN56" s="1">
        <f t="shared" si="74"/>
        <v>1.1000000000000001</v>
      </c>
    </row>
    <row r="57" spans="1:40" x14ac:dyDescent="0.3">
      <c r="B57">
        <v>40.26</v>
      </c>
      <c r="C57">
        <v>1642.49</v>
      </c>
      <c r="D57">
        <v>1.04</v>
      </c>
      <c r="R57">
        <f t="shared" si="57"/>
        <v>0.53</v>
      </c>
      <c r="S57">
        <f t="shared" si="58"/>
        <v>0.63</v>
      </c>
      <c r="T57">
        <f t="shared" si="59"/>
        <v>0.94000000000000006</v>
      </c>
      <c r="V57">
        <f t="shared" si="60"/>
        <v>0</v>
      </c>
      <c r="W57">
        <f t="shared" si="61"/>
        <v>0.51</v>
      </c>
      <c r="X57">
        <f t="shared" si="62"/>
        <v>0.6100000000000001</v>
      </c>
      <c r="Z57" s="3">
        <f t="shared" si="63"/>
        <v>0.30000000000000004</v>
      </c>
      <c r="AA57" s="3">
        <f t="shared" si="64"/>
        <v>0.53</v>
      </c>
      <c r="AB57" s="3">
        <f t="shared" si="65"/>
        <v>0.84000000000000008</v>
      </c>
      <c r="AD57" s="1">
        <f t="shared" si="66"/>
        <v>0.49</v>
      </c>
      <c r="AE57" s="1">
        <f t="shared" si="67"/>
        <v>0.6100000000000001</v>
      </c>
      <c r="AF57" s="1">
        <f t="shared" si="68"/>
        <v>0.74</v>
      </c>
      <c r="AH57" s="1">
        <f t="shared" si="69"/>
        <v>0.53</v>
      </c>
      <c r="AI57" s="1">
        <f t="shared" si="70"/>
        <v>0.74</v>
      </c>
      <c r="AJ57" s="1">
        <f t="shared" si="71"/>
        <v>0.76</v>
      </c>
      <c r="AK57" s="1"/>
      <c r="AL57" s="1">
        <f t="shared" si="72"/>
        <v>1.27</v>
      </c>
      <c r="AM57" s="1">
        <f t="shared" si="73"/>
        <v>0.28000000000000003</v>
      </c>
      <c r="AN57" s="1">
        <f t="shared" si="74"/>
        <v>0.66</v>
      </c>
    </row>
    <row r="58" spans="1:40" x14ac:dyDescent="0.3">
      <c r="B58">
        <v>44.93</v>
      </c>
      <c r="C58">
        <v>1644.69</v>
      </c>
      <c r="D58">
        <v>0.61</v>
      </c>
      <c r="R58">
        <f t="shared" si="57"/>
        <v>9.9999999999999978E-2</v>
      </c>
      <c r="S58">
        <f t="shared" si="58"/>
        <v>0.19999999999999996</v>
      </c>
      <c r="T58">
        <f t="shared" si="59"/>
        <v>0.51</v>
      </c>
      <c r="V58">
        <f t="shared" si="60"/>
        <v>0.43000000000000005</v>
      </c>
      <c r="W58">
        <f t="shared" si="61"/>
        <v>7.999999999999996E-2</v>
      </c>
      <c r="X58">
        <f t="shared" si="62"/>
        <v>0.18</v>
      </c>
      <c r="Z58" s="3">
        <f t="shared" si="63"/>
        <v>0.13</v>
      </c>
      <c r="AA58" s="3">
        <f t="shared" si="64"/>
        <v>9.9999999999999978E-2</v>
      </c>
      <c r="AB58" s="3">
        <f t="shared" si="65"/>
        <v>0.41</v>
      </c>
      <c r="AD58" s="1">
        <f t="shared" si="66"/>
        <v>5.9999999999999942E-2</v>
      </c>
      <c r="AE58" s="1">
        <f t="shared" si="67"/>
        <v>0.18</v>
      </c>
      <c r="AF58" s="1">
        <f t="shared" si="68"/>
        <v>0.31</v>
      </c>
      <c r="AH58" s="1">
        <f t="shared" si="69"/>
        <v>9.9999999999999978E-2</v>
      </c>
      <c r="AI58" s="1">
        <f t="shared" si="70"/>
        <v>0.31</v>
      </c>
      <c r="AJ58" s="1">
        <f t="shared" si="71"/>
        <v>0.32999999999999996</v>
      </c>
      <c r="AK58" s="1"/>
      <c r="AL58" s="1">
        <f t="shared" si="72"/>
        <v>1.7000000000000002</v>
      </c>
      <c r="AM58" s="1">
        <f t="shared" si="73"/>
        <v>0.15000000000000002</v>
      </c>
      <c r="AN58" s="1">
        <f t="shared" si="74"/>
        <v>0.22999999999999998</v>
      </c>
    </row>
    <row r="59" spans="1:40" x14ac:dyDescent="0.3">
      <c r="B59">
        <v>51.76</v>
      </c>
      <c r="C59">
        <v>1647.92</v>
      </c>
      <c r="D59">
        <v>0.48</v>
      </c>
      <c r="R59">
        <f t="shared" si="57"/>
        <v>3.0000000000000027E-2</v>
      </c>
      <c r="S59">
        <f t="shared" si="58"/>
        <v>6.9999999999999951E-2</v>
      </c>
      <c r="T59">
        <f t="shared" si="59"/>
        <v>0.38</v>
      </c>
      <c r="V59">
        <f t="shared" si="60"/>
        <v>0.56000000000000005</v>
      </c>
      <c r="W59">
        <f t="shared" si="61"/>
        <v>5.0000000000000044E-2</v>
      </c>
      <c r="X59">
        <f t="shared" si="62"/>
        <v>4.9999999999999989E-2</v>
      </c>
      <c r="Z59" s="3">
        <f t="shared" si="63"/>
        <v>0.26</v>
      </c>
      <c r="AA59" s="3">
        <f t="shared" si="64"/>
        <v>3.0000000000000027E-2</v>
      </c>
      <c r="AB59" s="3">
        <f t="shared" si="65"/>
        <v>0.27999999999999997</v>
      </c>
      <c r="AD59" s="1">
        <f t="shared" si="66"/>
        <v>7.0000000000000062E-2</v>
      </c>
      <c r="AE59" s="1">
        <f t="shared" si="67"/>
        <v>4.9999999999999989E-2</v>
      </c>
      <c r="AF59" s="1">
        <f t="shared" si="68"/>
        <v>0.18</v>
      </c>
      <c r="AH59" s="1">
        <f t="shared" si="69"/>
        <v>3.0000000000000027E-2</v>
      </c>
      <c r="AI59" s="1">
        <f t="shared" si="70"/>
        <v>0.18</v>
      </c>
      <c r="AJ59" s="1">
        <f t="shared" si="71"/>
        <v>0.19999999999999996</v>
      </c>
      <c r="AK59" s="1"/>
      <c r="AL59" s="1">
        <f t="shared" si="72"/>
        <v>1.83</v>
      </c>
      <c r="AM59" s="1">
        <f t="shared" si="73"/>
        <v>0.28000000000000003</v>
      </c>
      <c r="AN59" s="1">
        <f t="shared" si="74"/>
        <v>9.9999999999999978E-2</v>
      </c>
    </row>
    <row r="60" spans="1:40" x14ac:dyDescent="0.3">
      <c r="B60">
        <v>64.89</v>
      </c>
      <c r="C60">
        <v>1653.6</v>
      </c>
      <c r="D60">
        <v>1.1299999999999999</v>
      </c>
      <c r="R60">
        <f t="shared" si="57"/>
        <v>0.61999999999999988</v>
      </c>
      <c r="S60">
        <f t="shared" si="58"/>
        <v>0.71999999999999986</v>
      </c>
      <c r="T60">
        <f t="shared" si="59"/>
        <v>1.0299999999999998</v>
      </c>
      <c r="V60">
        <f t="shared" si="60"/>
        <v>8.9999999999999858E-2</v>
      </c>
      <c r="W60">
        <f t="shared" si="61"/>
        <v>0.59999999999999987</v>
      </c>
      <c r="X60">
        <f t="shared" si="62"/>
        <v>0.7</v>
      </c>
      <c r="Z60" s="3">
        <f t="shared" si="63"/>
        <v>0.3899999999999999</v>
      </c>
      <c r="AA60" s="3">
        <f t="shared" si="64"/>
        <v>0.61999999999999988</v>
      </c>
      <c r="AB60" s="3">
        <f t="shared" si="65"/>
        <v>0.92999999999999994</v>
      </c>
      <c r="AD60" s="1">
        <f t="shared" si="66"/>
        <v>0.57999999999999985</v>
      </c>
      <c r="AE60" s="1">
        <f t="shared" si="67"/>
        <v>0.7</v>
      </c>
      <c r="AF60" s="1">
        <f t="shared" si="68"/>
        <v>0.82999999999999985</v>
      </c>
      <c r="AH60" s="1">
        <f t="shared" si="69"/>
        <v>0.61999999999999988</v>
      </c>
      <c r="AI60" s="1">
        <f t="shared" si="70"/>
        <v>0.82999999999999985</v>
      </c>
      <c r="AJ60" s="1">
        <f t="shared" si="71"/>
        <v>0.84999999999999987</v>
      </c>
      <c r="AK60" s="1"/>
      <c r="AL60" s="1">
        <f t="shared" si="72"/>
        <v>1.1800000000000002</v>
      </c>
      <c r="AM60" s="1">
        <f t="shared" si="73"/>
        <v>0.36999999999999988</v>
      </c>
      <c r="AN60" s="1">
        <f t="shared" si="74"/>
        <v>0.74999999999999989</v>
      </c>
    </row>
    <row r="61" spans="1:40" x14ac:dyDescent="0.3">
      <c r="B61">
        <v>79.75</v>
      </c>
      <c r="C61">
        <v>1658.08</v>
      </c>
      <c r="D61">
        <v>0.28999999999999998</v>
      </c>
      <c r="R61">
        <f t="shared" si="57"/>
        <v>0.22000000000000003</v>
      </c>
      <c r="S61">
        <f t="shared" si="58"/>
        <v>0.12000000000000005</v>
      </c>
      <c r="T61">
        <f t="shared" si="59"/>
        <v>0.18999999999999997</v>
      </c>
      <c r="V61">
        <f t="shared" si="60"/>
        <v>0.75</v>
      </c>
      <c r="W61">
        <f t="shared" si="61"/>
        <v>0.24000000000000005</v>
      </c>
      <c r="X61">
        <f t="shared" si="62"/>
        <v>0.14000000000000001</v>
      </c>
      <c r="Z61" s="3">
        <f t="shared" si="63"/>
        <v>0.45</v>
      </c>
      <c r="AA61" s="3">
        <f t="shared" si="64"/>
        <v>0.22000000000000003</v>
      </c>
      <c r="AB61" s="3">
        <f t="shared" si="65"/>
        <v>8.9999999999999969E-2</v>
      </c>
      <c r="AD61" s="1">
        <f t="shared" si="66"/>
        <v>0.26000000000000006</v>
      </c>
      <c r="AE61" s="1">
        <f t="shared" si="67"/>
        <v>0.14000000000000001</v>
      </c>
      <c r="AF61" s="1">
        <f t="shared" si="68"/>
        <v>1.0000000000000009E-2</v>
      </c>
      <c r="AH61" s="1">
        <f t="shared" si="69"/>
        <v>0.22000000000000003</v>
      </c>
      <c r="AI61" s="1">
        <f t="shared" si="70"/>
        <v>1.0000000000000009E-2</v>
      </c>
      <c r="AJ61" s="1">
        <f t="shared" si="71"/>
        <v>9.9999999999999534E-3</v>
      </c>
      <c r="AK61" s="1"/>
      <c r="AL61" s="1">
        <f t="shared" si="72"/>
        <v>2.02</v>
      </c>
      <c r="AM61" s="1">
        <f t="shared" si="73"/>
        <v>0.47000000000000003</v>
      </c>
      <c r="AN61" s="1">
        <f t="shared" si="74"/>
        <v>9.0000000000000024E-2</v>
      </c>
    </row>
    <row r="62" spans="1:40" x14ac:dyDescent="0.3">
      <c r="B62">
        <v>138.35</v>
      </c>
      <c r="C62">
        <v>1669.58</v>
      </c>
      <c r="D62">
        <v>0.56999999999999995</v>
      </c>
      <c r="R62">
        <f t="shared" si="57"/>
        <v>5.9999999999999942E-2</v>
      </c>
      <c r="S62">
        <f t="shared" si="58"/>
        <v>0.15999999999999992</v>
      </c>
      <c r="T62">
        <f t="shared" si="59"/>
        <v>0.47</v>
      </c>
      <c r="V62">
        <f t="shared" si="60"/>
        <v>0.47000000000000008</v>
      </c>
      <c r="W62">
        <f t="shared" si="61"/>
        <v>3.9999999999999925E-2</v>
      </c>
      <c r="X62">
        <f t="shared" si="62"/>
        <v>0.13999999999999996</v>
      </c>
      <c r="Z62" s="3">
        <f t="shared" si="63"/>
        <v>0.17000000000000004</v>
      </c>
      <c r="AA62" s="3">
        <f t="shared" si="64"/>
        <v>5.9999999999999942E-2</v>
      </c>
      <c r="AB62" s="3">
        <f t="shared" si="65"/>
        <v>0.36999999999999994</v>
      </c>
      <c r="AD62" s="1">
        <f t="shared" si="66"/>
        <v>1.9999999999999907E-2</v>
      </c>
      <c r="AE62" s="1">
        <f t="shared" si="67"/>
        <v>0.13999999999999996</v>
      </c>
      <c r="AF62" s="1">
        <f t="shared" si="68"/>
        <v>0.26999999999999996</v>
      </c>
      <c r="AH62" s="1">
        <f t="shared" si="69"/>
        <v>5.9999999999999942E-2</v>
      </c>
      <c r="AI62" s="1">
        <f t="shared" si="70"/>
        <v>0.26999999999999996</v>
      </c>
      <c r="AJ62" s="1">
        <f t="shared" si="71"/>
        <v>0.28999999999999992</v>
      </c>
      <c r="AK62" s="1"/>
      <c r="AL62" s="1">
        <f t="shared" si="72"/>
        <v>1.7400000000000002</v>
      </c>
      <c r="AM62" s="1">
        <f t="shared" si="73"/>
        <v>0.19000000000000006</v>
      </c>
      <c r="AN62" s="1">
        <f t="shared" si="74"/>
        <v>0.18999999999999995</v>
      </c>
    </row>
    <row r="63" spans="1:40" s="4" customFormat="1" x14ac:dyDescent="0.3">
      <c r="A63" s="4" t="s">
        <v>100</v>
      </c>
      <c r="B63" s="4">
        <v>16.11</v>
      </c>
      <c r="C63" s="4">
        <v>1592.83</v>
      </c>
      <c r="D63" s="4">
        <v>6.06</v>
      </c>
      <c r="I63" s="5" t="s">
        <v>11</v>
      </c>
      <c r="J63" s="5">
        <v>1.56</v>
      </c>
      <c r="K63" s="5">
        <v>0.97</v>
      </c>
      <c r="L63" s="5">
        <v>0.38</v>
      </c>
      <c r="M63" s="5">
        <v>5.7501599999999998E-3</v>
      </c>
      <c r="N63" s="5" t="s">
        <v>108</v>
      </c>
      <c r="R63" s="5">
        <f>ABS($D63-J$63)</f>
        <v>4.5</v>
      </c>
      <c r="S63" s="5">
        <f t="shared" ref="S63:T63" si="75">ABS($D63-K$63)</f>
        <v>5.09</v>
      </c>
      <c r="T63" s="5">
        <f t="shared" si="75"/>
        <v>5.68</v>
      </c>
      <c r="V63" s="5">
        <f>ABS($D63-J$64)</f>
        <v>2.0499999999999998</v>
      </c>
      <c r="W63" s="5">
        <f t="shared" ref="W63:X63" si="76">ABS($D63-K$64)</f>
        <v>3.9799999999999995</v>
      </c>
      <c r="X63" s="5">
        <f t="shared" si="76"/>
        <v>5.3199999999999994</v>
      </c>
      <c r="Z63" s="6">
        <f>ABS($D63-J$65)</f>
        <v>4.0499999999999989</v>
      </c>
      <c r="AA63" s="6">
        <f t="shared" ref="AA63:AB63" si="77">ABS($D63-K$65)</f>
        <v>5.0699999999999994</v>
      </c>
      <c r="AB63" s="6">
        <f t="shared" si="77"/>
        <v>5.51</v>
      </c>
      <c r="AD63" s="7">
        <f>ABS($D63-J$66)</f>
        <v>5.3699999999999992</v>
      </c>
      <c r="AE63" s="7">
        <f t="shared" ref="AE63:AF63" si="78">ABS($D63-K$66)</f>
        <v>5.6</v>
      </c>
      <c r="AF63" s="7">
        <f t="shared" si="78"/>
        <v>5.6999999999999993</v>
      </c>
      <c r="AG63" s="7"/>
      <c r="AH63" s="7">
        <f>ABS($D63-J$67)</f>
        <v>4.8899999999999997</v>
      </c>
      <c r="AI63" s="7">
        <f t="shared" ref="AI63:AJ63" si="79">ABS($D63-K$67)</f>
        <v>5.0399999999999991</v>
      </c>
      <c r="AJ63" s="7">
        <f t="shared" si="79"/>
        <v>5.8299999999999992</v>
      </c>
      <c r="AK63" s="7"/>
      <c r="AL63" s="5">
        <f>ABS($D63-J$70)</f>
        <v>4.6899999999999995</v>
      </c>
      <c r="AM63" s="5">
        <f t="shared" ref="AM63:AN63" si="80">ABS($D63-K$70)</f>
        <v>4.7399999999999993</v>
      </c>
      <c r="AN63" s="5">
        <f t="shared" si="80"/>
        <v>5.7799999999999994</v>
      </c>
    </row>
    <row r="64" spans="1:40" x14ac:dyDescent="0.3">
      <c r="B64">
        <v>33.65</v>
      </c>
      <c r="C64">
        <v>1607.17</v>
      </c>
      <c r="D64">
        <v>2.0699999999999998</v>
      </c>
      <c r="F64" t="s">
        <v>53</v>
      </c>
      <c r="G64">
        <f>AVERAGE(D63:D74)</f>
        <v>2.2358333333333333</v>
      </c>
      <c r="I64" s="1" t="s">
        <v>12</v>
      </c>
      <c r="J64" s="1">
        <v>4.01</v>
      </c>
      <c r="K64" s="1">
        <v>2.08</v>
      </c>
      <c r="L64" s="1">
        <v>0.74</v>
      </c>
      <c r="M64" s="1">
        <v>6.172192E-2</v>
      </c>
      <c r="N64" s="1" t="s">
        <v>108</v>
      </c>
      <c r="R64" s="1">
        <f t="shared" ref="R64:R74" si="81">ABS($D64-J$63)</f>
        <v>0.50999999999999979</v>
      </c>
      <c r="S64" s="1">
        <f t="shared" ref="S64:S74" si="82">ABS($D64-K$63)</f>
        <v>1.0999999999999999</v>
      </c>
      <c r="T64" s="1">
        <f t="shared" ref="T64:T74" si="83">ABS($D64-L$63)</f>
        <v>1.69</v>
      </c>
      <c r="V64" s="1">
        <f t="shared" ref="V64:V74" si="84">ABS($D64-J$64)</f>
        <v>1.94</v>
      </c>
      <c r="W64" s="1">
        <f t="shared" ref="W64:W74" si="85">ABS($D64-K$64)</f>
        <v>1.0000000000000231E-2</v>
      </c>
      <c r="X64" s="1">
        <f t="shared" ref="X64:X74" si="86">ABS($D64-L$64)</f>
        <v>1.3299999999999998</v>
      </c>
      <c r="Z64" s="3">
        <f t="shared" ref="Z64:Z74" si="87">ABS($D64-J$65)</f>
        <v>5.9999999999999609E-2</v>
      </c>
      <c r="AA64" s="3">
        <f t="shared" ref="AA64:AA74" si="88">ABS($D64-K$65)</f>
        <v>1.0799999999999998</v>
      </c>
      <c r="AB64" s="3">
        <f t="shared" ref="AB64:AB74" si="89">ABS($D64-L$65)</f>
        <v>1.5199999999999998</v>
      </c>
      <c r="AD64" s="2">
        <f t="shared" ref="AD64:AD74" si="90">ABS($D64-J$66)</f>
        <v>1.38</v>
      </c>
      <c r="AE64" s="2">
        <f t="shared" ref="AE64:AE74" si="91">ABS($D64-K$66)</f>
        <v>1.6099999999999999</v>
      </c>
      <c r="AF64" s="2">
        <f t="shared" ref="AF64:AF74" si="92">ABS($D64-L$66)</f>
        <v>1.71</v>
      </c>
      <c r="AG64" s="2"/>
      <c r="AH64" s="2">
        <f t="shared" ref="AH64:AH73" si="93">ABS($D64-J$67)</f>
        <v>0.89999999999999991</v>
      </c>
      <c r="AI64" s="2">
        <f t="shared" ref="AI64:AI73" si="94">ABS($D64-K$67)</f>
        <v>1.0499999999999998</v>
      </c>
      <c r="AJ64" s="2">
        <f t="shared" ref="AJ64:AJ73" si="95">ABS($D64-L$67)</f>
        <v>1.8399999999999999</v>
      </c>
      <c r="AK64" s="2"/>
      <c r="AL64" s="1">
        <f t="shared" ref="AL64:AL74" si="96">ABS($D64-J$70)</f>
        <v>0.69999999999999973</v>
      </c>
      <c r="AM64" s="1">
        <f t="shared" ref="AM64:AM74" si="97">ABS($D64-K$70)</f>
        <v>0.74999999999999978</v>
      </c>
      <c r="AN64" s="1">
        <f t="shared" ref="AN64:AN74" si="98">ABS($D64-L$70)</f>
        <v>1.7899999999999998</v>
      </c>
    </row>
    <row r="65" spans="1:40" x14ac:dyDescent="0.3">
      <c r="B65">
        <v>41.92</v>
      </c>
      <c r="C65">
        <v>1613.35</v>
      </c>
      <c r="D65">
        <v>0.94</v>
      </c>
      <c r="F65" t="s">
        <v>55</v>
      </c>
      <c r="G65">
        <f>MAX(D63:D74)</f>
        <v>6.06</v>
      </c>
      <c r="I65" t="s">
        <v>13</v>
      </c>
      <c r="J65">
        <v>2.0100000000000002</v>
      </c>
      <c r="K65">
        <v>0.99</v>
      </c>
      <c r="L65">
        <v>0.55000000000000004</v>
      </c>
      <c r="M65">
        <v>1.094445E-2</v>
      </c>
      <c r="N65" t="s">
        <v>108</v>
      </c>
      <c r="R65" s="1">
        <f t="shared" si="81"/>
        <v>0.62000000000000011</v>
      </c>
      <c r="S65" s="1">
        <f t="shared" si="82"/>
        <v>3.0000000000000027E-2</v>
      </c>
      <c r="T65" s="1">
        <f t="shared" si="83"/>
        <v>0.55999999999999994</v>
      </c>
      <c r="V65" s="1">
        <f t="shared" si="84"/>
        <v>3.07</v>
      </c>
      <c r="W65" s="1">
        <f t="shared" si="85"/>
        <v>1.1400000000000001</v>
      </c>
      <c r="X65" s="1">
        <f t="shared" si="86"/>
        <v>0.19999999999999996</v>
      </c>
      <c r="Z65" s="3">
        <f t="shared" si="87"/>
        <v>1.0700000000000003</v>
      </c>
      <c r="AA65" s="3">
        <f t="shared" si="88"/>
        <v>5.0000000000000044E-2</v>
      </c>
      <c r="AB65" s="3">
        <f t="shared" si="89"/>
        <v>0.3899999999999999</v>
      </c>
      <c r="AD65" s="2">
        <f t="shared" si="90"/>
        <v>0.24999999999999989</v>
      </c>
      <c r="AE65" s="2">
        <f t="shared" si="91"/>
        <v>0.47999999999999993</v>
      </c>
      <c r="AF65" s="2">
        <f t="shared" si="92"/>
        <v>0.57999999999999996</v>
      </c>
      <c r="AG65" s="2"/>
      <c r="AH65" s="2">
        <f t="shared" si="93"/>
        <v>0.22999999999999998</v>
      </c>
      <c r="AI65" s="2">
        <f t="shared" si="94"/>
        <v>8.0000000000000071E-2</v>
      </c>
      <c r="AJ65" s="2">
        <f t="shared" si="95"/>
        <v>0.71</v>
      </c>
      <c r="AK65" s="2"/>
      <c r="AL65" s="1">
        <f t="shared" si="96"/>
        <v>0.43000000000000016</v>
      </c>
      <c r="AM65" s="1">
        <f t="shared" si="97"/>
        <v>0.38000000000000012</v>
      </c>
      <c r="AN65" s="1">
        <f t="shared" si="98"/>
        <v>0.65999999999999992</v>
      </c>
    </row>
    <row r="66" spans="1:40" x14ac:dyDescent="0.3">
      <c r="B66">
        <v>50.46</v>
      </c>
      <c r="C66">
        <v>1619.42</v>
      </c>
      <c r="D66">
        <v>1.33</v>
      </c>
      <c r="F66" t="s">
        <v>120</v>
      </c>
      <c r="G66">
        <f>MEDIAN(D63:D74)</f>
        <v>1.7</v>
      </c>
      <c r="I66" t="s">
        <v>14</v>
      </c>
      <c r="J66">
        <v>0.69000000000000006</v>
      </c>
      <c r="K66">
        <v>0.46</v>
      </c>
      <c r="L66">
        <v>0.36</v>
      </c>
      <c r="M66">
        <v>1.1426399999999999E-3</v>
      </c>
      <c r="N66" t="s">
        <v>108</v>
      </c>
      <c r="R66" s="1">
        <f t="shared" si="81"/>
        <v>0.22999999999999998</v>
      </c>
      <c r="S66" s="1">
        <f t="shared" si="82"/>
        <v>0.3600000000000001</v>
      </c>
      <c r="T66" s="1">
        <f t="shared" si="83"/>
        <v>0.95000000000000007</v>
      </c>
      <c r="V66" s="1">
        <f t="shared" si="84"/>
        <v>2.6799999999999997</v>
      </c>
      <c r="W66" s="1">
        <f t="shared" si="85"/>
        <v>0.75</v>
      </c>
      <c r="X66" s="1">
        <f t="shared" si="86"/>
        <v>0.59000000000000008</v>
      </c>
      <c r="Z66" s="3">
        <f t="shared" si="87"/>
        <v>0.68000000000000016</v>
      </c>
      <c r="AA66" s="3">
        <f t="shared" si="88"/>
        <v>0.34000000000000008</v>
      </c>
      <c r="AB66" s="3">
        <f t="shared" si="89"/>
        <v>0.78</v>
      </c>
      <c r="AD66" s="2">
        <f t="shared" si="90"/>
        <v>0.64</v>
      </c>
      <c r="AE66" s="2">
        <f t="shared" si="91"/>
        <v>0.87000000000000011</v>
      </c>
      <c r="AF66" s="2">
        <f t="shared" si="92"/>
        <v>0.97000000000000008</v>
      </c>
      <c r="AG66" s="2"/>
      <c r="AH66" s="2">
        <f t="shared" si="93"/>
        <v>0.16000000000000014</v>
      </c>
      <c r="AI66" s="2">
        <f t="shared" si="94"/>
        <v>0.31000000000000005</v>
      </c>
      <c r="AJ66" s="2">
        <f t="shared" si="95"/>
        <v>1.1000000000000001</v>
      </c>
      <c r="AK66" s="2"/>
      <c r="AL66" s="1">
        <f t="shared" si="96"/>
        <v>4.0000000000000036E-2</v>
      </c>
      <c r="AM66" s="1">
        <f t="shared" si="97"/>
        <v>1.0000000000000009E-2</v>
      </c>
      <c r="AN66" s="1">
        <f t="shared" si="98"/>
        <v>1.05</v>
      </c>
    </row>
    <row r="67" spans="1:40" x14ac:dyDescent="0.3">
      <c r="B67">
        <v>61.34</v>
      </c>
      <c r="C67">
        <v>1628.68</v>
      </c>
      <c r="D67">
        <v>3.66</v>
      </c>
      <c r="I67" t="s">
        <v>15</v>
      </c>
      <c r="J67">
        <v>1.17</v>
      </c>
      <c r="K67">
        <v>1.02</v>
      </c>
      <c r="L67">
        <v>0.23</v>
      </c>
      <c r="M67">
        <v>2.7448199999999994E-3</v>
      </c>
      <c r="N67" t="s">
        <v>108</v>
      </c>
      <c r="R67" s="1">
        <f t="shared" si="81"/>
        <v>2.1</v>
      </c>
      <c r="S67" s="1">
        <f t="shared" si="82"/>
        <v>2.6900000000000004</v>
      </c>
      <c r="T67" s="1">
        <f t="shared" si="83"/>
        <v>3.2800000000000002</v>
      </c>
      <c r="V67" s="1">
        <f t="shared" si="84"/>
        <v>0.34999999999999964</v>
      </c>
      <c r="W67" s="1">
        <f t="shared" si="85"/>
        <v>1.58</v>
      </c>
      <c r="X67" s="1">
        <f t="shared" si="86"/>
        <v>2.92</v>
      </c>
      <c r="Z67" s="3">
        <f t="shared" si="87"/>
        <v>1.65</v>
      </c>
      <c r="AA67" s="3">
        <f t="shared" si="88"/>
        <v>2.67</v>
      </c>
      <c r="AB67" s="3">
        <f t="shared" si="89"/>
        <v>3.1100000000000003</v>
      </c>
      <c r="AD67" s="2">
        <f t="shared" si="90"/>
        <v>2.97</v>
      </c>
      <c r="AE67" s="2">
        <f t="shared" si="91"/>
        <v>3.2</v>
      </c>
      <c r="AF67" s="2">
        <f t="shared" si="92"/>
        <v>3.3000000000000003</v>
      </c>
      <c r="AG67" s="2"/>
      <c r="AH67" s="2">
        <f t="shared" si="93"/>
        <v>2.4900000000000002</v>
      </c>
      <c r="AI67" s="2">
        <f t="shared" si="94"/>
        <v>2.64</v>
      </c>
      <c r="AJ67" s="2">
        <f t="shared" si="95"/>
        <v>3.43</v>
      </c>
      <c r="AK67" s="2"/>
      <c r="AL67" s="1">
        <f t="shared" si="96"/>
        <v>2.29</v>
      </c>
      <c r="AM67" s="1">
        <f t="shared" si="97"/>
        <v>2.34</v>
      </c>
      <c r="AN67" s="1">
        <f t="shared" si="98"/>
        <v>3.38</v>
      </c>
    </row>
    <row r="68" spans="1:40" x14ac:dyDescent="0.3">
      <c r="B68">
        <v>69.010000000000005</v>
      </c>
      <c r="C68">
        <v>1634</v>
      </c>
      <c r="D68">
        <v>1.3</v>
      </c>
      <c r="R68" s="1">
        <f t="shared" si="81"/>
        <v>0.26</v>
      </c>
      <c r="S68" s="1">
        <f t="shared" si="82"/>
        <v>0.33000000000000007</v>
      </c>
      <c r="T68" s="1">
        <f t="shared" si="83"/>
        <v>0.92</v>
      </c>
      <c r="V68" s="1">
        <f t="shared" si="84"/>
        <v>2.71</v>
      </c>
      <c r="W68" s="1">
        <f t="shared" si="85"/>
        <v>0.78</v>
      </c>
      <c r="X68" s="1">
        <f t="shared" si="86"/>
        <v>0.56000000000000005</v>
      </c>
      <c r="Z68" s="3">
        <f t="shared" si="87"/>
        <v>0.71000000000000019</v>
      </c>
      <c r="AA68" s="3">
        <f t="shared" si="88"/>
        <v>0.31000000000000005</v>
      </c>
      <c r="AB68" s="3">
        <f t="shared" si="89"/>
        <v>0.75</v>
      </c>
      <c r="AD68" s="2">
        <f t="shared" si="90"/>
        <v>0.61</v>
      </c>
      <c r="AE68" s="2">
        <f t="shared" si="91"/>
        <v>0.84000000000000008</v>
      </c>
      <c r="AF68" s="2">
        <f t="shared" si="92"/>
        <v>0.94000000000000006</v>
      </c>
      <c r="AG68" s="2"/>
      <c r="AH68" s="2">
        <f t="shared" si="93"/>
        <v>0.13000000000000012</v>
      </c>
      <c r="AI68" s="2">
        <f t="shared" si="94"/>
        <v>0.28000000000000003</v>
      </c>
      <c r="AJ68" s="2">
        <f t="shared" si="95"/>
        <v>1.07</v>
      </c>
      <c r="AK68" s="2"/>
      <c r="AL68" s="1">
        <f t="shared" si="96"/>
        <v>7.0000000000000062E-2</v>
      </c>
      <c r="AM68" s="1">
        <f t="shared" si="97"/>
        <v>2.0000000000000018E-2</v>
      </c>
      <c r="AN68" s="1">
        <f t="shared" si="98"/>
        <v>1.02</v>
      </c>
    </row>
    <row r="69" spans="1:40" x14ac:dyDescent="0.3">
      <c r="B69">
        <v>78.42</v>
      </c>
      <c r="C69">
        <v>1642.02</v>
      </c>
      <c r="D69">
        <v>3.32</v>
      </c>
      <c r="R69" s="1">
        <f t="shared" si="81"/>
        <v>1.7599999999999998</v>
      </c>
      <c r="S69" s="1">
        <f t="shared" si="82"/>
        <v>2.3499999999999996</v>
      </c>
      <c r="T69" s="1">
        <f t="shared" si="83"/>
        <v>2.94</v>
      </c>
      <c r="V69" s="1">
        <f t="shared" si="84"/>
        <v>0.69</v>
      </c>
      <c r="W69" s="1">
        <f t="shared" si="85"/>
        <v>1.2399999999999998</v>
      </c>
      <c r="X69" s="1">
        <f t="shared" si="86"/>
        <v>2.58</v>
      </c>
      <c r="Z69" s="3">
        <f t="shared" si="87"/>
        <v>1.3099999999999996</v>
      </c>
      <c r="AA69" s="3">
        <f t="shared" si="88"/>
        <v>2.33</v>
      </c>
      <c r="AB69" s="3">
        <f t="shared" si="89"/>
        <v>2.7699999999999996</v>
      </c>
      <c r="AD69" s="2">
        <f t="shared" si="90"/>
        <v>2.63</v>
      </c>
      <c r="AE69" s="2">
        <f t="shared" si="91"/>
        <v>2.86</v>
      </c>
      <c r="AF69" s="2">
        <f t="shared" si="92"/>
        <v>2.96</v>
      </c>
      <c r="AG69" s="2"/>
      <c r="AH69" s="2">
        <f t="shared" si="93"/>
        <v>2.15</v>
      </c>
      <c r="AI69" s="2">
        <f t="shared" si="94"/>
        <v>2.2999999999999998</v>
      </c>
      <c r="AJ69" s="2">
        <f t="shared" si="95"/>
        <v>3.09</v>
      </c>
      <c r="AK69" s="2"/>
      <c r="AL69" s="1">
        <f t="shared" si="96"/>
        <v>1.9499999999999997</v>
      </c>
      <c r="AM69" s="1">
        <f t="shared" si="97"/>
        <v>1.9999999999999998</v>
      </c>
      <c r="AN69" s="1">
        <f t="shared" si="98"/>
        <v>3.04</v>
      </c>
    </row>
    <row r="70" spans="1:40" x14ac:dyDescent="0.3">
      <c r="B70">
        <v>83.83</v>
      </c>
      <c r="C70">
        <v>1649.46</v>
      </c>
      <c r="D70">
        <v>2.8</v>
      </c>
      <c r="I70" t="s">
        <v>10</v>
      </c>
      <c r="J70">
        <v>1.37</v>
      </c>
      <c r="K70">
        <v>1.32</v>
      </c>
      <c r="L70">
        <v>0.28000000000000003</v>
      </c>
      <c r="M70">
        <v>5.0635200000000002E-3</v>
      </c>
      <c r="N70" t="s">
        <v>110</v>
      </c>
      <c r="R70" s="1">
        <f t="shared" si="81"/>
        <v>1.2399999999999998</v>
      </c>
      <c r="S70" s="1">
        <f t="shared" si="82"/>
        <v>1.8299999999999998</v>
      </c>
      <c r="T70" s="1">
        <f t="shared" si="83"/>
        <v>2.42</v>
      </c>
      <c r="V70" s="1">
        <f t="shared" si="84"/>
        <v>1.21</v>
      </c>
      <c r="W70" s="1">
        <f t="shared" si="85"/>
        <v>0.71999999999999975</v>
      </c>
      <c r="X70" s="1">
        <f t="shared" si="86"/>
        <v>2.0599999999999996</v>
      </c>
      <c r="Z70" s="3">
        <f t="shared" si="87"/>
        <v>0.78999999999999959</v>
      </c>
      <c r="AA70" s="3">
        <f t="shared" si="88"/>
        <v>1.8099999999999998</v>
      </c>
      <c r="AB70" s="3">
        <f t="shared" si="89"/>
        <v>2.25</v>
      </c>
      <c r="AD70" s="2">
        <f t="shared" si="90"/>
        <v>2.11</v>
      </c>
      <c r="AE70" s="2">
        <f t="shared" si="91"/>
        <v>2.34</v>
      </c>
      <c r="AF70" s="2">
        <f t="shared" si="92"/>
        <v>2.44</v>
      </c>
      <c r="AG70" s="2"/>
      <c r="AH70" s="2">
        <f t="shared" si="93"/>
        <v>1.63</v>
      </c>
      <c r="AI70" s="2">
        <f t="shared" si="94"/>
        <v>1.7799999999999998</v>
      </c>
      <c r="AJ70" s="2">
        <f t="shared" si="95"/>
        <v>2.57</v>
      </c>
      <c r="AK70" s="2"/>
      <c r="AL70" s="1">
        <f t="shared" si="96"/>
        <v>1.4299999999999997</v>
      </c>
      <c r="AM70" s="1">
        <f t="shared" si="97"/>
        <v>1.4799999999999998</v>
      </c>
      <c r="AN70" s="1">
        <f t="shared" si="98"/>
        <v>2.5199999999999996</v>
      </c>
    </row>
    <row r="71" spans="1:40" x14ac:dyDescent="0.3">
      <c r="B71">
        <v>87.35</v>
      </c>
      <c r="C71">
        <v>1652.32</v>
      </c>
      <c r="D71">
        <v>2.97</v>
      </c>
      <c r="R71" s="1">
        <f t="shared" si="81"/>
        <v>1.4100000000000001</v>
      </c>
      <c r="S71" s="1">
        <f t="shared" si="82"/>
        <v>2</v>
      </c>
      <c r="T71" s="1">
        <f t="shared" si="83"/>
        <v>2.5900000000000003</v>
      </c>
      <c r="V71" s="1">
        <f t="shared" si="84"/>
        <v>1.0399999999999996</v>
      </c>
      <c r="W71" s="1">
        <f t="shared" si="85"/>
        <v>0.89000000000000012</v>
      </c>
      <c r="X71" s="1">
        <f t="shared" si="86"/>
        <v>2.2300000000000004</v>
      </c>
      <c r="Z71" s="3">
        <f t="shared" si="87"/>
        <v>0.96</v>
      </c>
      <c r="AA71" s="3">
        <f t="shared" si="88"/>
        <v>1.9800000000000002</v>
      </c>
      <c r="AB71" s="3">
        <f t="shared" si="89"/>
        <v>2.42</v>
      </c>
      <c r="AD71" s="2">
        <f t="shared" si="90"/>
        <v>2.2800000000000002</v>
      </c>
      <c r="AE71" s="2">
        <f t="shared" si="91"/>
        <v>2.5100000000000002</v>
      </c>
      <c r="AF71" s="2">
        <f t="shared" si="92"/>
        <v>2.6100000000000003</v>
      </c>
      <c r="AG71" s="2"/>
      <c r="AH71" s="2">
        <f t="shared" si="93"/>
        <v>1.8000000000000003</v>
      </c>
      <c r="AI71" s="2">
        <f t="shared" si="94"/>
        <v>1.9500000000000002</v>
      </c>
      <c r="AJ71" s="2">
        <f t="shared" si="95"/>
        <v>2.74</v>
      </c>
      <c r="AK71" s="2"/>
      <c r="AL71" s="1">
        <f t="shared" si="96"/>
        <v>1.6</v>
      </c>
      <c r="AM71" s="1">
        <f t="shared" si="97"/>
        <v>1.6500000000000001</v>
      </c>
      <c r="AN71" s="1">
        <f t="shared" si="98"/>
        <v>2.6900000000000004</v>
      </c>
    </row>
    <row r="72" spans="1:40" x14ac:dyDescent="0.3">
      <c r="B72">
        <v>97.06</v>
      </c>
      <c r="C72">
        <v>1656.29</v>
      </c>
      <c r="D72">
        <v>0.69</v>
      </c>
      <c r="R72" s="1">
        <f t="shared" si="81"/>
        <v>0.87000000000000011</v>
      </c>
      <c r="S72" s="1">
        <f t="shared" si="82"/>
        <v>0.28000000000000003</v>
      </c>
      <c r="T72" s="1">
        <f t="shared" si="83"/>
        <v>0.30999999999999994</v>
      </c>
      <c r="V72" s="1">
        <f t="shared" si="84"/>
        <v>3.32</v>
      </c>
      <c r="W72" s="1">
        <f t="shared" si="85"/>
        <v>1.3900000000000001</v>
      </c>
      <c r="X72" s="1">
        <f t="shared" si="86"/>
        <v>5.0000000000000044E-2</v>
      </c>
      <c r="Z72" s="3">
        <f t="shared" si="87"/>
        <v>1.3200000000000003</v>
      </c>
      <c r="AA72" s="3">
        <f t="shared" si="88"/>
        <v>0.30000000000000004</v>
      </c>
      <c r="AB72" s="3">
        <f t="shared" si="89"/>
        <v>0.1399999999999999</v>
      </c>
      <c r="AD72" s="2">
        <f t="shared" si="90"/>
        <v>1.1102230246251565E-16</v>
      </c>
      <c r="AE72" s="2">
        <f t="shared" si="91"/>
        <v>0.22999999999999993</v>
      </c>
      <c r="AF72" s="2">
        <f t="shared" si="92"/>
        <v>0.32999999999999996</v>
      </c>
      <c r="AG72" s="2"/>
      <c r="AH72" s="2">
        <f t="shared" si="93"/>
        <v>0.48</v>
      </c>
      <c r="AI72" s="2">
        <f t="shared" si="94"/>
        <v>0.33000000000000007</v>
      </c>
      <c r="AJ72" s="2">
        <f t="shared" si="95"/>
        <v>0.45999999999999996</v>
      </c>
      <c r="AK72" s="2"/>
      <c r="AL72" s="1">
        <f t="shared" si="96"/>
        <v>0.68000000000000016</v>
      </c>
      <c r="AM72" s="1">
        <f t="shared" si="97"/>
        <v>0.63000000000000012</v>
      </c>
      <c r="AN72" s="1">
        <f t="shared" si="98"/>
        <v>0.40999999999999992</v>
      </c>
    </row>
    <row r="73" spans="1:40" x14ac:dyDescent="0.3">
      <c r="B73">
        <v>112.24</v>
      </c>
      <c r="C73">
        <v>1662.23</v>
      </c>
      <c r="D73">
        <v>0.59</v>
      </c>
      <c r="R73" s="1">
        <f t="shared" si="81"/>
        <v>0.97000000000000008</v>
      </c>
      <c r="S73" s="1">
        <f t="shared" si="82"/>
        <v>0.38</v>
      </c>
      <c r="T73" s="1">
        <f t="shared" si="83"/>
        <v>0.20999999999999996</v>
      </c>
      <c r="V73" s="1">
        <f t="shared" si="84"/>
        <v>3.42</v>
      </c>
      <c r="W73" s="1">
        <f t="shared" si="85"/>
        <v>1.4900000000000002</v>
      </c>
      <c r="X73" s="1">
        <f t="shared" si="86"/>
        <v>0.15000000000000002</v>
      </c>
      <c r="Z73" s="3">
        <f t="shared" si="87"/>
        <v>1.4200000000000004</v>
      </c>
      <c r="AA73" s="3">
        <f t="shared" si="88"/>
        <v>0.4</v>
      </c>
      <c r="AB73" s="3">
        <f t="shared" si="89"/>
        <v>3.9999999999999925E-2</v>
      </c>
      <c r="AD73" s="2">
        <f t="shared" si="90"/>
        <v>0.10000000000000009</v>
      </c>
      <c r="AE73" s="2">
        <f t="shared" si="91"/>
        <v>0.12999999999999995</v>
      </c>
      <c r="AF73" s="2">
        <f t="shared" si="92"/>
        <v>0.22999999999999998</v>
      </c>
      <c r="AG73" s="2"/>
      <c r="AH73" s="2">
        <f t="shared" si="93"/>
        <v>0.57999999999999996</v>
      </c>
      <c r="AI73" s="2">
        <f t="shared" si="94"/>
        <v>0.43000000000000005</v>
      </c>
      <c r="AJ73" s="2">
        <f t="shared" si="95"/>
        <v>0.36</v>
      </c>
      <c r="AK73" s="2"/>
      <c r="AL73" s="1">
        <f t="shared" si="96"/>
        <v>0.78000000000000014</v>
      </c>
      <c r="AM73" s="1">
        <f t="shared" si="97"/>
        <v>0.73000000000000009</v>
      </c>
      <c r="AN73" s="1">
        <f t="shared" si="98"/>
        <v>0.30999999999999994</v>
      </c>
    </row>
    <row r="74" spans="1:40" x14ac:dyDescent="0.3">
      <c r="B74">
        <v>134.56</v>
      </c>
      <c r="C74">
        <v>1668.6</v>
      </c>
      <c r="D74">
        <v>1.1000000000000001</v>
      </c>
      <c r="R74" s="1">
        <f t="shared" si="81"/>
        <v>0.45999999999999996</v>
      </c>
      <c r="S74" s="1">
        <f t="shared" si="82"/>
        <v>0.13000000000000012</v>
      </c>
      <c r="T74" s="1">
        <f t="shared" si="83"/>
        <v>0.72000000000000008</v>
      </c>
      <c r="V74" s="1">
        <f t="shared" si="84"/>
        <v>2.9099999999999997</v>
      </c>
      <c r="W74" s="1">
        <f t="shared" si="85"/>
        <v>0.98</v>
      </c>
      <c r="X74" s="1">
        <f t="shared" si="86"/>
        <v>0.3600000000000001</v>
      </c>
      <c r="Z74" s="3">
        <f t="shared" si="87"/>
        <v>0.91000000000000014</v>
      </c>
      <c r="AA74" s="3">
        <f t="shared" si="88"/>
        <v>0.1100000000000001</v>
      </c>
      <c r="AB74" s="3">
        <f t="shared" si="89"/>
        <v>0.55000000000000004</v>
      </c>
      <c r="AD74" s="2">
        <f t="shared" si="90"/>
        <v>0.41000000000000003</v>
      </c>
      <c r="AE74" s="2">
        <f t="shared" si="91"/>
        <v>0.64000000000000012</v>
      </c>
      <c r="AF74" s="2">
        <f t="shared" si="92"/>
        <v>0.7400000000000001</v>
      </c>
      <c r="AG74" s="2"/>
      <c r="AH74" s="2">
        <f t="shared" ref="AH74" si="99">ABS($D74-J$67)</f>
        <v>6.999999999999984E-2</v>
      </c>
      <c r="AI74" s="2">
        <f t="shared" ref="AI74" si="100">ABS($D74-K$67)</f>
        <v>8.0000000000000071E-2</v>
      </c>
      <c r="AJ74" s="2">
        <f t="shared" ref="AJ74" si="101">ABS($D74-L$67)</f>
        <v>0.87000000000000011</v>
      </c>
      <c r="AK74" s="2"/>
      <c r="AL74" s="1">
        <f t="shared" si="96"/>
        <v>0.27</v>
      </c>
      <c r="AM74" s="1">
        <f t="shared" si="97"/>
        <v>0.21999999999999997</v>
      </c>
      <c r="AN74" s="1">
        <f t="shared" si="98"/>
        <v>0.82000000000000006</v>
      </c>
    </row>
    <row r="75" spans="1:40" s="4" customFormat="1" x14ac:dyDescent="0.3">
      <c r="A75" s="4" t="s">
        <v>102</v>
      </c>
      <c r="B75" s="4">
        <v>4.71</v>
      </c>
      <c r="C75" s="4">
        <v>1541.81</v>
      </c>
      <c r="D75" s="4">
        <v>15.73</v>
      </c>
      <c r="I75" s="5" t="s">
        <v>6</v>
      </c>
      <c r="J75" s="5">
        <v>2.29</v>
      </c>
      <c r="K75" s="5">
        <v>1.95</v>
      </c>
      <c r="L75" s="5">
        <v>1.3</v>
      </c>
      <c r="M75" s="5">
        <v>5.8051500000000013E-2</v>
      </c>
      <c r="N75" s="5" t="s">
        <v>105</v>
      </c>
      <c r="R75" s="5">
        <f>ABS($D75-J$75)</f>
        <v>13.440000000000001</v>
      </c>
      <c r="S75" s="5">
        <f t="shared" ref="S75:T75" si="102">ABS($D75-K$75)</f>
        <v>13.780000000000001</v>
      </c>
      <c r="T75" s="5">
        <f t="shared" si="102"/>
        <v>14.43</v>
      </c>
      <c r="V75" s="5">
        <f>ABS($D75-J$76)</f>
        <v>13.09</v>
      </c>
      <c r="W75" s="5">
        <f t="shared" ref="W75:X75" si="103">ABS($D75-K$76)</f>
        <v>14.08</v>
      </c>
      <c r="X75" s="5">
        <f t="shared" si="103"/>
        <v>15.3</v>
      </c>
      <c r="AD75" s="7"/>
      <c r="AE75" s="7"/>
      <c r="AF75" s="7"/>
      <c r="AG75" s="7"/>
      <c r="AH75" s="7"/>
      <c r="AI75" s="7"/>
      <c r="AJ75" s="7"/>
      <c r="AK75" s="7"/>
      <c r="AL75" s="5"/>
      <c r="AM75" s="5"/>
      <c r="AN75" s="5"/>
    </row>
    <row r="76" spans="1:40" x14ac:dyDescent="0.3">
      <c r="B76">
        <v>18.21</v>
      </c>
      <c r="C76">
        <v>1551.65</v>
      </c>
      <c r="D76">
        <v>5.3</v>
      </c>
      <c r="F76" t="s">
        <v>53</v>
      </c>
      <c r="G76">
        <f>AVERAGE(D75:D93)</f>
        <v>2.708947368421053</v>
      </c>
      <c r="I76" t="s">
        <v>7</v>
      </c>
      <c r="J76">
        <v>2.64</v>
      </c>
      <c r="K76">
        <v>1.6500000000000001</v>
      </c>
      <c r="L76">
        <v>0.43</v>
      </c>
      <c r="M76">
        <v>1.8730799999999999E-2</v>
      </c>
      <c r="N76" t="s">
        <v>109</v>
      </c>
      <c r="R76" s="1">
        <f t="shared" ref="R76:R93" si="104">ABS($D76-J$75)</f>
        <v>3.01</v>
      </c>
      <c r="S76" s="1">
        <f t="shared" ref="S76:S93" si="105">ABS($D76-K$75)</f>
        <v>3.3499999999999996</v>
      </c>
      <c r="T76" s="1">
        <f t="shared" ref="T76:T93" si="106">ABS($D76-L$75)</f>
        <v>4</v>
      </c>
      <c r="V76" s="1">
        <f t="shared" ref="V76:V93" si="107">ABS($D76-J$76)</f>
        <v>2.6599999999999997</v>
      </c>
      <c r="W76" s="1">
        <f t="shared" ref="W76:W93" si="108">ABS($D76-K$76)</f>
        <v>3.6499999999999995</v>
      </c>
      <c r="X76" s="1">
        <f t="shared" ref="X76:X93" si="109">ABS($D76-L$76)</f>
        <v>4.87</v>
      </c>
      <c r="AD76" s="2"/>
      <c r="AE76" s="2"/>
      <c r="AF76" s="2"/>
      <c r="AG76" s="2"/>
      <c r="AH76" s="2"/>
      <c r="AI76" s="2"/>
      <c r="AJ76" s="2"/>
      <c r="AK76" s="2"/>
      <c r="AL76" s="1"/>
      <c r="AM76" s="1"/>
      <c r="AN76" s="1"/>
    </row>
    <row r="77" spans="1:40" x14ac:dyDescent="0.3">
      <c r="B77">
        <v>33.619999999999997</v>
      </c>
      <c r="C77">
        <v>1560.82</v>
      </c>
      <c r="D77">
        <v>5.2</v>
      </c>
      <c r="F77" t="s">
        <v>55</v>
      </c>
      <c r="G77">
        <f>MAX(D75:D93)</f>
        <v>15.73</v>
      </c>
      <c r="R77" s="1">
        <f t="shared" si="104"/>
        <v>2.91</v>
      </c>
      <c r="S77" s="1">
        <f t="shared" si="105"/>
        <v>3.25</v>
      </c>
      <c r="T77" s="1">
        <f t="shared" si="106"/>
        <v>3.9000000000000004</v>
      </c>
      <c r="V77" s="1">
        <f t="shared" si="107"/>
        <v>2.56</v>
      </c>
      <c r="W77" s="1">
        <f t="shared" si="108"/>
        <v>3.55</v>
      </c>
      <c r="X77" s="1">
        <f t="shared" si="109"/>
        <v>4.7700000000000005</v>
      </c>
      <c r="AD77" s="2"/>
      <c r="AE77" s="2"/>
      <c r="AF77" s="2"/>
      <c r="AG77" s="2"/>
      <c r="AH77" s="2"/>
      <c r="AI77" s="2"/>
      <c r="AJ77" s="2"/>
      <c r="AK77" s="2"/>
    </row>
    <row r="78" spans="1:40" x14ac:dyDescent="0.3">
      <c r="B78">
        <v>45.14</v>
      </c>
      <c r="C78">
        <v>1566.49</v>
      </c>
      <c r="D78">
        <v>2.75</v>
      </c>
      <c r="F78" t="s">
        <v>120</v>
      </c>
      <c r="G78">
        <f>MEDIAN(D75:D93)</f>
        <v>1.63</v>
      </c>
      <c r="R78" s="1">
        <f t="shared" si="104"/>
        <v>0.45999999999999996</v>
      </c>
      <c r="S78" s="1">
        <f t="shared" si="105"/>
        <v>0.8</v>
      </c>
      <c r="T78" s="1">
        <f t="shared" si="106"/>
        <v>1.45</v>
      </c>
      <c r="V78" s="1">
        <f t="shared" si="107"/>
        <v>0.10999999999999988</v>
      </c>
      <c r="W78" s="1">
        <f t="shared" si="108"/>
        <v>1.0999999999999999</v>
      </c>
      <c r="X78" s="1">
        <f t="shared" si="109"/>
        <v>2.3199999999999998</v>
      </c>
      <c r="AD78" s="2"/>
      <c r="AE78" s="2"/>
      <c r="AF78" s="2"/>
      <c r="AG78" s="2"/>
      <c r="AH78" s="2"/>
      <c r="AI78" s="2"/>
      <c r="AJ78" s="2"/>
      <c r="AK78" s="2"/>
    </row>
    <row r="79" spans="1:40" x14ac:dyDescent="0.3">
      <c r="B79">
        <v>55.75</v>
      </c>
      <c r="C79">
        <v>1573.13</v>
      </c>
      <c r="D79">
        <v>2.72</v>
      </c>
      <c r="R79" s="1">
        <f t="shared" si="104"/>
        <v>0.43000000000000016</v>
      </c>
      <c r="S79" s="1">
        <f t="shared" si="105"/>
        <v>0.77000000000000024</v>
      </c>
      <c r="T79" s="1">
        <f t="shared" si="106"/>
        <v>1.4200000000000002</v>
      </c>
      <c r="V79" s="1">
        <f t="shared" si="107"/>
        <v>8.0000000000000071E-2</v>
      </c>
      <c r="W79" s="1">
        <f t="shared" si="108"/>
        <v>1.07</v>
      </c>
      <c r="X79" s="1">
        <f t="shared" si="109"/>
        <v>2.29</v>
      </c>
      <c r="AD79" s="2"/>
      <c r="AE79" s="2"/>
      <c r="AF79" s="2"/>
      <c r="AG79" s="2"/>
      <c r="AH79" s="2"/>
      <c r="AI79" s="2"/>
      <c r="AJ79" s="2"/>
      <c r="AK79" s="2"/>
    </row>
    <row r="80" spans="1:40" x14ac:dyDescent="0.3">
      <c r="B80">
        <v>63.97</v>
      </c>
      <c r="C80">
        <v>1578.95</v>
      </c>
      <c r="D80">
        <v>2.23</v>
      </c>
      <c r="R80" s="1">
        <f t="shared" si="104"/>
        <v>6.0000000000000053E-2</v>
      </c>
      <c r="S80" s="1">
        <f t="shared" si="105"/>
        <v>0.28000000000000003</v>
      </c>
      <c r="T80" s="1">
        <f t="shared" si="106"/>
        <v>0.92999999999999994</v>
      </c>
      <c r="V80" s="1">
        <f t="shared" si="107"/>
        <v>0.41000000000000014</v>
      </c>
      <c r="W80" s="1">
        <f t="shared" si="108"/>
        <v>0.57999999999999985</v>
      </c>
      <c r="X80" s="1">
        <f t="shared" si="109"/>
        <v>1.8</v>
      </c>
      <c r="AD80" s="2"/>
      <c r="AE80" s="2"/>
      <c r="AF80" s="2"/>
      <c r="AG80" s="2"/>
      <c r="AH80" s="2"/>
    </row>
    <row r="81" spans="1:24" x14ac:dyDescent="0.3">
      <c r="B81">
        <v>73.77</v>
      </c>
      <c r="C81">
        <v>1584.18</v>
      </c>
      <c r="D81">
        <v>1.49</v>
      </c>
      <c r="R81" s="1">
        <f t="shared" si="104"/>
        <v>0.8</v>
      </c>
      <c r="S81" s="1">
        <f t="shared" si="105"/>
        <v>0.45999999999999996</v>
      </c>
      <c r="T81" s="1">
        <f t="shared" si="106"/>
        <v>0.18999999999999995</v>
      </c>
      <c r="V81" s="1">
        <f t="shared" si="107"/>
        <v>1.1500000000000001</v>
      </c>
      <c r="W81" s="1">
        <f t="shared" si="108"/>
        <v>0.16000000000000014</v>
      </c>
      <c r="X81" s="1">
        <f t="shared" si="109"/>
        <v>1.06</v>
      </c>
    </row>
    <row r="82" spans="1:24" x14ac:dyDescent="0.3">
      <c r="B82">
        <v>83.98</v>
      </c>
      <c r="C82">
        <v>1589.46</v>
      </c>
      <c r="D82">
        <v>2.5499999999999998</v>
      </c>
      <c r="R82" s="1">
        <f t="shared" si="104"/>
        <v>0.25999999999999979</v>
      </c>
      <c r="S82" s="1">
        <f t="shared" si="105"/>
        <v>0.59999999999999987</v>
      </c>
      <c r="T82" s="1">
        <f t="shared" si="106"/>
        <v>1.2499999999999998</v>
      </c>
      <c r="V82" s="1">
        <f t="shared" si="107"/>
        <v>9.0000000000000302E-2</v>
      </c>
      <c r="W82" s="1">
        <f t="shared" si="108"/>
        <v>0.89999999999999969</v>
      </c>
      <c r="X82" s="1">
        <f t="shared" si="109"/>
        <v>2.1199999999999997</v>
      </c>
    </row>
    <row r="83" spans="1:24" x14ac:dyDescent="0.3">
      <c r="B83">
        <v>90.67</v>
      </c>
      <c r="C83">
        <v>1593.37</v>
      </c>
      <c r="D83">
        <v>0.39</v>
      </c>
      <c r="R83" s="1">
        <f t="shared" si="104"/>
        <v>1.9</v>
      </c>
      <c r="S83" s="1">
        <f t="shared" si="105"/>
        <v>1.56</v>
      </c>
      <c r="T83" s="1">
        <f t="shared" si="106"/>
        <v>0.91</v>
      </c>
      <c r="V83" s="1">
        <f t="shared" si="107"/>
        <v>2.25</v>
      </c>
      <c r="W83" s="1">
        <f t="shared" si="108"/>
        <v>1.2600000000000002</v>
      </c>
      <c r="X83" s="1">
        <f t="shared" si="109"/>
        <v>3.999999999999998E-2</v>
      </c>
    </row>
    <row r="84" spans="1:24" x14ac:dyDescent="0.3">
      <c r="B84">
        <v>103.58</v>
      </c>
      <c r="C84">
        <v>1600.18</v>
      </c>
      <c r="D84">
        <v>0.69</v>
      </c>
      <c r="R84" s="1">
        <f t="shared" si="104"/>
        <v>1.6</v>
      </c>
      <c r="S84" s="1">
        <f t="shared" si="105"/>
        <v>1.26</v>
      </c>
      <c r="T84" s="1">
        <f t="shared" si="106"/>
        <v>0.6100000000000001</v>
      </c>
      <c r="V84" s="1">
        <f t="shared" si="107"/>
        <v>1.9500000000000002</v>
      </c>
      <c r="W84" s="1">
        <f t="shared" si="108"/>
        <v>0.96000000000000019</v>
      </c>
      <c r="X84" s="1">
        <f t="shared" si="109"/>
        <v>0.25999999999999995</v>
      </c>
    </row>
    <row r="85" spans="1:24" x14ac:dyDescent="0.3">
      <c r="B85">
        <v>112.3</v>
      </c>
      <c r="C85">
        <v>1605.04</v>
      </c>
      <c r="D85">
        <v>1.31</v>
      </c>
      <c r="R85" s="1">
        <f t="shared" si="104"/>
        <v>0.98</v>
      </c>
      <c r="S85" s="1">
        <f t="shared" si="105"/>
        <v>0.6399999999999999</v>
      </c>
      <c r="T85" s="1">
        <f t="shared" si="106"/>
        <v>1.0000000000000009E-2</v>
      </c>
      <c r="V85" s="1">
        <f t="shared" si="107"/>
        <v>1.33</v>
      </c>
      <c r="W85" s="1">
        <f t="shared" si="108"/>
        <v>0.34000000000000008</v>
      </c>
      <c r="X85" s="1">
        <f t="shared" si="109"/>
        <v>0.88000000000000012</v>
      </c>
    </row>
    <row r="86" spans="1:24" x14ac:dyDescent="0.3">
      <c r="B86">
        <v>133.99</v>
      </c>
      <c r="C86">
        <v>1615.84</v>
      </c>
      <c r="D86">
        <v>1.32</v>
      </c>
      <c r="R86" s="1">
        <f t="shared" si="104"/>
        <v>0.97</v>
      </c>
      <c r="S86" s="1">
        <f t="shared" si="105"/>
        <v>0.62999999999999989</v>
      </c>
      <c r="T86" s="1">
        <f t="shared" si="106"/>
        <v>2.0000000000000018E-2</v>
      </c>
      <c r="V86" s="1">
        <f t="shared" si="107"/>
        <v>1.32</v>
      </c>
      <c r="W86" s="1">
        <f t="shared" si="108"/>
        <v>0.33000000000000007</v>
      </c>
      <c r="X86" s="1">
        <f t="shared" si="109"/>
        <v>0.89000000000000012</v>
      </c>
    </row>
    <row r="87" spans="1:24" x14ac:dyDescent="0.3">
      <c r="B87">
        <v>145.83000000000001</v>
      </c>
      <c r="C87">
        <v>1621.6</v>
      </c>
      <c r="D87">
        <v>2.08</v>
      </c>
      <c r="R87" s="1">
        <f t="shared" si="104"/>
        <v>0.20999999999999996</v>
      </c>
      <c r="S87" s="1">
        <f t="shared" si="105"/>
        <v>0.13000000000000012</v>
      </c>
      <c r="T87" s="1">
        <f t="shared" si="106"/>
        <v>0.78</v>
      </c>
      <c r="V87" s="1">
        <f t="shared" si="107"/>
        <v>0.56000000000000005</v>
      </c>
      <c r="W87" s="1">
        <f t="shared" si="108"/>
        <v>0.42999999999999994</v>
      </c>
      <c r="X87" s="1">
        <f t="shared" si="109"/>
        <v>1.6500000000000001</v>
      </c>
    </row>
    <row r="88" spans="1:24" x14ac:dyDescent="0.3">
      <c r="B88">
        <v>163.32</v>
      </c>
      <c r="C88">
        <v>1629.33</v>
      </c>
      <c r="D88">
        <v>2.35</v>
      </c>
      <c r="R88" s="1">
        <f t="shared" si="104"/>
        <v>6.0000000000000053E-2</v>
      </c>
      <c r="S88" s="1">
        <f t="shared" si="105"/>
        <v>0.40000000000000013</v>
      </c>
      <c r="T88" s="1">
        <f t="shared" si="106"/>
        <v>1.05</v>
      </c>
      <c r="V88" s="1">
        <f t="shared" si="107"/>
        <v>0.29000000000000004</v>
      </c>
      <c r="W88" s="1">
        <f t="shared" si="108"/>
        <v>0.7</v>
      </c>
      <c r="X88" s="1">
        <f t="shared" si="109"/>
        <v>1.9200000000000002</v>
      </c>
    </row>
    <row r="89" spans="1:24" x14ac:dyDescent="0.3">
      <c r="B89">
        <v>181.49</v>
      </c>
      <c r="C89">
        <v>1637.7</v>
      </c>
      <c r="D89">
        <v>1.0900000000000001</v>
      </c>
      <c r="R89" s="1">
        <f t="shared" si="104"/>
        <v>1.2</v>
      </c>
      <c r="S89" s="1">
        <f t="shared" si="105"/>
        <v>0.85999999999999988</v>
      </c>
      <c r="T89" s="1">
        <f t="shared" si="106"/>
        <v>0.20999999999999996</v>
      </c>
      <c r="V89" s="1">
        <f t="shared" si="107"/>
        <v>1.55</v>
      </c>
      <c r="W89" s="1">
        <f t="shared" si="108"/>
        <v>0.56000000000000005</v>
      </c>
      <c r="X89" s="1">
        <f t="shared" si="109"/>
        <v>0.66000000000000014</v>
      </c>
    </row>
    <row r="90" spans="1:24" x14ac:dyDescent="0.3">
      <c r="B90">
        <v>188.68</v>
      </c>
      <c r="C90">
        <v>1641.2</v>
      </c>
      <c r="D90">
        <v>1.63</v>
      </c>
      <c r="R90" s="1">
        <f t="shared" si="104"/>
        <v>0.66000000000000014</v>
      </c>
      <c r="S90" s="1">
        <f t="shared" si="105"/>
        <v>0.32000000000000006</v>
      </c>
      <c r="T90" s="1">
        <f t="shared" si="106"/>
        <v>0.32999999999999985</v>
      </c>
      <c r="V90" s="1">
        <f t="shared" si="107"/>
        <v>1.0100000000000002</v>
      </c>
      <c r="W90" s="1">
        <f t="shared" si="108"/>
        <v>2.000000000000024E-2</v>
      </c>
      <c r="X90" s="1">
        <f t="shared" si="109"/>
        <v>1.2</v>
      </c>
    </row>
    <row r="91" spans="1:24" x14ac:dyDescent="0.3">
      <c r="B91">
        <v>192.42</v>
      </c>
      <c r="C91">
        <v>1643.65</v>
      </c>
      <c r="D91">
        <v>1.49</v>
      </c>
      <c r="R91" s="1">
        <f t="shared" si="104"/>
        <v>0.8</v>
      </c>
      <c r="S91" s="1">
        <f t="shared" si="105"/>
        <v>0.45999999999999996</v>
      </c>
      <c r="T91" s="1">
        <f t="shared" si="106"/>
        <v>0.18999999999999995</v>
      </c>
      <c r="V91" s="1">
        <f t="shared" si="107"/>
        <v>1.1500000000000001</v>
      </c>
      <c r="W91" s="1">
        <f t="shared" si="108"/>
        <v>0.16000000000000014</v>
      </c>
      <c r="X91" s="1">
        <f t="shared" si="109"/>
        <v>1.06</v>
      </c>
    </row>
    <row r="92" spans="1:24" x14ac:dyDescent="0.3">
      <c r="B92">
        <v>205.65</v>
      </c>
      <c r="C92">
        <v>1647.68</v>
      </c>
      <c r="D92">
        <v>0.62</v>
      </c>
      <c r="R92" s="1">
        <f t="shared" si="104"/>
        <v>1.67</v>
      </c>
      <c r="S92" s="1">
        <f t="shared" si="105"/>
        <v>1.33</v>
      </c>
      <c r="T92" s="1">
        <f t="shared" si="106"/>
        <v>0.68</v>
      </c>
      <c r="V92" s="1">
        <f t="shared" si="107"/>
        <v>2.02</v>
      </c>
      <c r="W92" s="1">
        <f t="shared" si="108"/>
        <v>1.0300000000000002</v>
      </c>
      <c r="X92" s="1">
        <f t="shared" si="109"/>
        <v>0.19</v>
      </c>
    </row>
    <row r="93" spans="1:24" x14ac:dyDescent="0.3">
      <c r="B93">
        <v>256.83999999999997</v>
      </c>
      <c r="C93">
        <v>1658.36</v>
      </c>
      <c r="D93">
        <v>0.53</v>
      </c>
      <c r="R93" s="1">
        <f t="shared" si="104"/>
        <v>1.76</v>
      </c>
      <c r="S93" s="1">
        <f t="shared" si="105"/>
        <v>1.42</v>
      </c>
      <c r="T93" s="1">
        <f t="shared" si="106"/>
        <v>0.77</v>
      </c>
      <c r="V93" s="1">
        <f t="shared" si="107"/>
        <v>2.1100000000000003</v>
      </c>
      <c r="W93" s="1">
        <f t="shared" si="108"/>
        <v>1.1200000000000001</v>
      </c>
      <c r="X93" s="1">
        <f t="shared" si="109"/>
        <v>0.10000000000000003</v>
      </c>
    </row>
    <row r="94" spans="1:24" s="4" customFormat="1" x14ac:dyDescent="0.3">
      <c r="A94" s="4" t="s">
        <v>103</v>
      </c>
      <c r="B94" s="4">
        <v>6.41</v>
      </c>
      <c r="C94" s="4">
        <v>1552.08</v>
      </c>
      <c r="D94" s="4">
        <v>1.85</v>
      </c>
      <c r="F94" s="4" t="s">
        <v>53</v>
      </c>
      <c r="G94" s="4">
        <f>AVERAGE(D94:D120)</f>
        <v>1.9133333333333331</v>
      </c>
      <c r="I94" s="5" t="s">
        <v>8</v>
      </c>
      <c r="J94" s="5">
        <v>1.68</v>
      </c>
      <c r="K94" s="5">
        <v>1.37</v>
      </c>
      <c r="L94" s="5">
        <v>0.24</v>
      </c>
      <c r="M94" s="5">
        <v>5.5238400000000003E-3</v>
      </c>
      <c r="N94" s="5" t="s">
        <v>106</v>
      </c>
      <c r="R94" s="5">
        <f>ABS($D94-J$94)</f>
        <v>0.17000000000000015</v>
      </c>
      <c r="S94" s="5">
        <f t="shared" ref="S94:T94" si="110">ABS($D94-K$94)</f>
        <v>0.48</v>
      </c>
      <c r="T94" s="5">
        <f t="shared" si="110"/>
        <v>1.61</v>
      </c>
      <c r="V94" s="5">
        <f>ABS($D94-J$95)</f>
        <v>0.68000000000000016</v>
      </c>
      <c r="W94" s="5">
        <f t="shared" ref="W94:X94" si="111">ABS($D94-K$95)</f>
        <v>1.21</v>
      </c>
      <c r="X94" s="5">
        <f t="shared" si="111"/>
        <v>1.4900000000000002</v>
      </c>
    </row>
    <row r="95" spans="1:24" x14ac:dyDescent="0.3">
      <c r="B95">
        <v>26.22</v>
      </c>
      <c r="C95">
        <v>1565.2</v>
      </c>
      <c r="D95">
        <v>2.29</v>
      </c>
      <c r="F95" t="s">
        <v>55</v>
      </c>
      <c r="G95">
        <f>MAX(D94:D120)</f>
        <v>7.14</v>
      </c>
      <c r="I95" s="1" t="s">
        <v>9</v>
      </c>
      <c r="J95" s="1">
        <v>1.17</v>
      </c>
      <c r="K95" s="1">
        <v>0.64</v>
      </c>
      <c r="L95" s="1">
        <v>0.36</v>
      </c>
      <c r="M95" s="1">
        <v>2.6956799999999998E-3</v>
      </c>
      <c r="N95" s="1" t="s">
        <v>106</v>
      </c>
      <c r="R95" s="1">
        <f t="shared" ref="R95:R114" si="112">ABS($D95-J$94)</f>
        <v>0.6100000000000001</v>
      </c>
      <c r="S95" s="1">
        <f t="shared" ref="S95:S115" si="113">ABS($D95-K$94)</f>
        <v>0.91999999999999993</v>
      </c>
      <c r="T95" s="1">
        <f t="shared" ref="T95:T115" si="114">ABS($D95-L$94)</f>
        <v>2.0499999999999998</v>
      </c>
      <c r="V95" s="1">
        <f t="shared" ref="V95:V120" si="115">ABS($D95-J$95)</f>
        <v>1.1200000000000001</v>
      </c>
      <c r="W95" s="1">
        <f t="shared" ref="W95:W120" si="116">ABS($D95-K$95)</f>
        <v>1.65</v>
      </c>
      <c r="X95" s="1">
        <f t="shared" ref="X95:X120" si="117">ABS($D95-L$95)</f>
        <v>1.9300000000000002</v>
      </c>
    </row>
    <row r="96" spans="1:24" x14ac:dyDescent="0.3">
      <c r="B96">
        <v>29.94</v>
      </c>
      <c r="C96">
        <v>1567.66</v>
      </c>
      <c r="D96">
        <v>1.47</v>
      </c>
      <c r="F96" t="s">
        <v>120</v>
      </c>
      <c r="G96">
        <f>MEDIAN(D94:D120)</f>
        <v>1.83</v>
      </c>
      <c r="R96" s="1">
        <f t="shared" si="112"/>
        <v>0.20999999999999996</v>
      </c>
      <c r="S96" s="1">
        <f t="shared" si="113"/>
        <v>9.9999999999999867E-2</v>
      </c>
      <c r="T96" s="1">
        <f t="shared" si="114"/>
        <v>1.23</v>
      </c>
      <c r="V96" s="1">
        <f t="shared" si="115"/>
        <v>0.30000000000000004</v>
      </c>
      <c r="W96" s="1">
        <f t="shared" si="116"/>
        <v>0.83</v>
      </c>
      <c r="X96" s="1">
        <f t="shared" si="117"/>
        <v>1.1099999999999999</v>
      </c>
    </row>
    <row r="97" spans="2:24" x14ac:dyDescent="0.3">
      <c r="B97">
        <v>33.619999999999997</v>
      </c>
      <c r="C97">
        <v>1570.65</v>
      </c>
      <c r="D97">
        <v>0.74</v>
      </c>
      <c r="R97" s="1">
        <f t="shared" si="112"/>
        <v>0.94</v>
      </c>
      <c r="S97" s="1">
        <f t="shared" si="113"/>
        <v>0.63000000000000012</v>
      </c>
      <c r="T97" s="1">
        <f t="shared" si="114"/>
        <v>0.5</v>
      </c>
      <c r="V97" s="1">
        <f t="shared" si="115"/>
        <v>0.42999999999999994</v>
      </c>
      <c r="W97" s="1">
        <f t="shared" si="116"/>
        <v>9.9999999999999978E-2</v>
      </c>
      <c r="X97" s="1">
        <f t="shared" si="117"/>
        <v>0.38</v>
      </c>
    </row>
    <row r="98" spans="2:24" x14ac:dyDescent="0.3">
      <c r="B98">
        <v>43.19</v>
      </c>
      <c r="C98">
        <v>1577.08</v>
      </c>
      <c r="D98">
        <v>2.06</v>
      </c>
      <c r="R98" s="1">
        <f t="shared" si="112"/>
        <v>0.38000000000000012</v>
      </c>
      <c r="S98" s="1">
        <f t="shared" si="113"/>
        <v>0.69</v>
      </c>
      <c r="T98" s="1">
        <f t="shared" si="114"/>
        <v>1.82</v>
      </c>
      <c r="V98" s="1">
        <f t="shared" si="115"/>
        <v>0.89000000000000012</v>
      </c>
      <c r="W98" s="1">
        <f t="shared" si="116"/>
        <v>1.42</v>
      </c>
      <c r="X98" s="1">
        <f t="shared" si="117"/>
        <v>1.7000000000000002</v>
      </c>
    </row>
    <row r="99" spans="2:24" x14ac:dyDescent="0.3">
      <c r="B99">
        <v>49.58</v>
      </c>
      <c r="C99">
        <v>1581.72</v>
      </c>
      <c r="D99">
        <v>3.61</v>
      </c>
      <c r="R99" s="1">
        <f t="shared" si="112"/>
        <v>1.93</v>
      </c>
      <c r="S99" s="1">
        <f t="shared" si="113"/>
        <v>2.2399999999999998</v>
      </c>
      <c r="T99" s="1">
        <f t="shared" si="114"/>
        <v>3.37</v>
      </c>
      <c r="V99" s="1">
        <f t="shared" si="115"/>
        <v>2.44</v>
      </c>
      <c r="W99" s="1">
        <f t="shared" si="116"/>
        <v>2.9699999999999998</v>
      </c>
      <c r="X99" s="1">
        <f t="shared" si="117"/>
        <v>3.25</v>
      </c>
    </row>
    <row r="100" spans="2:24" x14ac:dyDescent="0.3">
      <c r="B100">
        <v>58.44</v>
      </c>
      <c r="C100">
        <v>1588.12</v>
      </c>
      <c r="D100">
        <v>1.62</v>
      </c>
      <c r="R100" s="1">
        <f t="shared" si="112"/>
        <v>5.9999999999999831E-2</v>
      </c>
      <c r="S100" s="1">
        <f t="shared" si="113"/>
        <v>0.25</v>
      </c>
      <c r="T100" s="1">
        <f t="shared" si="114"/>
        <v>1.3800000000000001</v>
      </c>
      <c r="V100" s="1">
        <f t="shared" si="115"/>
        <v>0.45000000000000018</v>
      </c>
      <c r="W100" s="1">
        <f t="shared" si="116"/>
        <v>0.98000000000000009</v>
      </c>
      <c r="X100" s="1">
        <f t="shared" si="117"/>
        <v>1.2600000000000002</v>
      </c>
    </row>
    <row r="101" spans="2:24" x14ac:dyDescent="0.3">
      <c r="B101">
        <v>63.15</v>
      </c>
      <c r="C101">
        <v>1591.15</v>
      </c>
      <c r="D101">
        <v>2.39</v>
      </c>
      <c r="R101" s="1">
        <f t="shared" si="112"/>
        <v>0.71000000000000019</v>
      </c>
      <c r="S101" s="1">
        <f t="shared" si="113"/>
        <v>1.02</v>
      </c>
      <c r="T101" s="1">
        <f t="shared" si="114"/>
        <v>2.1500000000000004</v>
      </c>
      <c r="V101" s="1">
        <f t="shared" si="115"/>
        <v>1.2200000000000002</v>
      </c>
      <c r="W101" s="1">
        <f t="shared" si="116"/>
        <v>1.75</v>
      </c>
      <c r="X101" s="1">
        <f t="shared" si="117"/>
        <v>2.0300000000000002</v>
      </c>
    </row>
    <row r="102" spans="2:24" x14ac:dyDescent="0.3">
      <c r="B102">
        <v>68.239999999999995</v>
      </c>
      <c r="C102">
        <v>1594.36</v>
      </c>
      <c r="D102">
        <v>0.34</v>
      </c>
      <c r="R102" s="1">
        <f t="shared" si="112"/>
        <v>1.3399999999999999</v>
      </c>
      <c r="S102" s="1">
        <f t="shared" si="113"/>
        <v>1.03</v>
      </c>
      <c r="T102" s="1">
        <f t="shared" si="114"/>
        <v>0.10000000000000003</v>
      </c>
      <c r="V102" s="1">
        <f t="shared" si="115"/>
        <v>0.82999999999999985</v>
      </c>
      <c r="W102" s="1">
        <f t="shared" si="116"/>
        <v>0.3</v>
      </c>
      <c r="X102" s="1">
        <f t="shared" si="117"/>
        <v>1.9999999999999962E-2</v>
      </c>
    </row>
    <row r="103" spans="2:24" x14ac:dyDescent="0.3">
      <c r="B103">
        <v>77.06</v>
      </c>
      <c r="C103">
        <v>1600.15</v>
      </c>
      <c r="D103">
        <v>1.34</v>
      </c>
      <c r="R103" s="1">
        <f t="shared" si="112"/>
        <v>0.33999999999999986</v>
      </c>
      <c r="S103" s="1">
        <f t="shared" si="113"/>
        <v>3.0000000000000027E-2</v>
      </c>
      <c r="T103" s="1">
        <f t="shared" si="114"/>
        <v>1.1000000000000001</v>
      </c>
      <c r="V103" s="1">
        <f t="shared" si="115"/>
        <v>0.17000000000000015</v>
      </c>
      <c r="W103" s="1">
        <f t="shared" si="116"/>
        <v>0.70000000000000007</v>
      </c>
      <c r="X103" s="1">
        <f t="shared" si="117"/>
        <v>0.98000000000000009</v>
      </c>
    </row>
    <row r="104" spans="2:24" x14ac:dyDescent="0.3">
      <c r="B104">
        <v>82.93</v>
      </c>
      <c r="C104">
        <v>1603.53</v>
      </c>
      <c r="D104">
        <v>1.03</v>
      </c>
      <c r="I104" t="s">
        <v>118</v>
      </c>
      <c r="R104" s="1">
        <f t="shared" si="112"/>
        <v>0.64999999999999991</v>
      </c>
      <c r="S104" s="1">
        <f t="shared" si="113"/>
        <v>0.34000000000000008</v>
      </c>
      <c r="T104" s="1">
        <f t="shared" si="114"/>
        <v>0.79</v>
      </c>
      <c r="V104" s="1">
        <f t="shared" si="115"/>
        <v>0.1399999999999999</v>
      </c>
      <c r="W104" s="1">
        <f t="shared" si="116"/>
        <v>0.39</v>
      </c>
      <c r="X104" s="1">
        <f t="shared" si="117"/>
        <v>0.67</v>
      </c>
    </row>
    <row r="105" spans="2:24" x14ac:dyDescent="0.3">
      <c r="B105">
        <v>88.52</v>
      </c>
      <c r="C105">
        <v>1606.79</v>
      </c>
      <c r="D105">
        <v>0.75</v>
      </c>
      <c r="R105" s="1">
        <f t="shared" si="112"/>
        <v>0.92999999999999994</v>
      </c>
      <c r="S105" s="1">
        <f t="shared" si="113"/>
        <v>0.62000000000000011</v>
      </c>
      <c r="T105" s="1">
        <f t="shared" si="114"/>
        <v>0.51</v>
      </c>
      <c r="V105" s="1">
        <f t="shared" si="115"/>
        <v>0.41999999999999993</v>
      </c>
      <c r="W105" s="1">
        <f t="shared" si="116"/>
        <v>0.10999999999999999</v>
      </c>
      <c r="X105" s="1">
        <f t="shared" si="117"/>
        <v>0.39</v>
      </c>
    </row>
    <row r="106" spans="2:24" x14ac:dyDescent="0.3">
      <c r="B106">
        <v>93.47</v>
      </c>
      <c r="C106">
        <v>1609.79</v>
      </c>
      <c r="D106">
        <v>1.56</v>
      </c>
      <c r="R106" s="1">
        <f t="shared" si="112"/>
        <v>0.11999999999999988</v>
      </c>
      <c r="S106" s="1">
        <f t="shared" si="113"/>
        <v>0.18999999999999995</v>
      </c>
      <c r="T106" s="1">
        <f t="shared" si="114"/>
        <v>1.32</v>
      </c>
      <c r="V106" s="1">
        <f t="shared" si="115"/>
        <v>0.39000000000000012</v>
      </c>
      <c r="W106" s="1">
        <f t="shared" si="116"/>
        <v>0.92</v>
      </c>
      <c r="X106" s="1">
        <f t="shared" si="117"/>
        <v>1.2000000000000002</v>
      </c>
    </row>
    <row r="107" spans="2:24" x14ac:dyDescent="0.3">
      <c r="B107">
        <v>96.22</v>
      </c>
      <c r="C107">
        <v>1611.02</v>
      </c>
      <c r="D107">
        <v>0.66</v>
      </c>
      <c r="R107" s="1">
        <f t="shared" si="112"/>
        <v>1.02</v>
      </c>
      <c r="S107" s="1">
        <f t="shared" si="113"/>
        <v>0.71000000000000008</v>
      </c>
      <c r="T107" s="1">
        <f t="shared" si="114"/>
        <v>0.42000000000000004</v>
      </c>
      <c r="V107" s="1">
        <f t="shared" si="115"/>
        <v>0.5099999999999999</v>
      </c>
      <c r="W107" s="1">
        <f t="shared" si="116"/>
        <v>2.0000000000000018E-2</v>
      </c>
      <c r="X107" s="1">
        <f t="shared" si="117"/>
        <v>0.30000000000000004</v>
      </c>
    </row>
    <row r="108" spans="2:24" x14ac:dyDescent="0.3">
      <c r="B108">
        <v>101.55</v>
      </c>
      <c r="C108">
        <v>1613.63</v>
      </c>
      <c r="D108">
        <v>1.27</v>
      </c>
      <c r="R108" s="1">
        <f t="shared" si="112"/>
        <v>0.40999999999999992</v>
      </c>
      <c r="S108" s="1">
        <f t="shared" si="113"/>
        <v>0.10000000000000009</v>
      </c>
      <c r="T108" s="1">
        <f t="shared" si="114"/>
        <v>1.03</v>
      </c>
      <c r="V108" s="1">
        <f t="shared" si="115"/>
        <v>0.10000000000000009</v>
      </c>
      <c r="W108" s="1">
        <f t="shared" si="116"/>
        <v>0.63</v>
      </c>
      <c r="X108" s="1">
        <f t="shared" si="117"/>
        <v>0.91</v>
      </c>
    </row>
    <row r="109" spans="2:24" x14ac:dyDescent="0.3">
      <c r="B109">
        <v>106.28</v>
      </c>
      <c r="C109">
        <v>1616.62</v>
      </c>
      <c r="D109">
        <v>2.0499999999999998</v>
      </c>
      <c r="R109" s="1">
        <f t="shared" si="112"/>
        <v>0.36999999999999988</v>
      </c>
      <c r="S109" s="1">
        <f t="shared" si="113"/>
        <v>0.67999999999999972</v>
      </c>
      <c r="T109" s="1">
        <f t="shared" si="114"/>
        <v>1.8099999999999998</v>
      </c>
      <c r="V109" s="1">
        <f t="shared" si="115"/>
        <v>0.87999999999999989</v>
      </c>
      <c r="W109" s="1">
        <f t="shared" si="116"/>
        <v>1.4099999999999997</v>
      </c>
      <c r="X109" s="1">
        <f t="shared" si="117"/>
        <v>1.69</v>
      </c>
    </row>
    <row r="110" spans="2:24" x14ac:dyDescent="0.3">
      <c r="B110">
        <v>112.43</v>
      </c>
      <c r="C110">
        <v>1623.59</v>
      </c>
      <c r="D110">
        <v>7.14</v>
      </c>
      <c r="R110" s="1">
        <f t="shared" si="112"/>
        <v>5.46</v>
      </c>
      <c r="S110" s="1">
        <f t="shared" si="113"/>
        <v>5.77</v>
      </c>
      <c r="T110" s="1">
        <f t="shared" si="114"/>
        <v>6.8999999999999995</v>
      </c>
      <c r="V110" s="1">
        <f t="shared" si="115"/>
        <v>5.97</v>
      </c>
      <c r="W110" s="1">
        <f t="shared" si="116"/>
        <v>6.5</v>
      </c>
      <c r="X110" s="1">
        <f t="shared" si="117"/>
        <v>6.7799999999999994</v>
      </c>
    </row>
    <row r="111" spans="2:24" x14ac:dyDescent="0.3">
      <c r="B111">
        <v>121.55</v>
      </c>
      <c r="C111">
        <v>1629.56</v>
      </c>
      <c r="D111">
        <v>2.66</v>
      </c>
      <c r="R111" s="1">
        <f t="shared" si="112"/>
        <v>0.9800000000000002</v>
      </c>
      <c r="S111" s="1">
        <f t="shared" si="113"/>
        <v>1.29</v>
      </c>
      <c r="T111" s="1">
        <f t="shared" si="114"/>
        <v>2.42</v>
      </c>
      <c r="V111" s="1">
        <f t="shared" si="115"/>
        <v>1.4900000000000002</v>
      </c>
      <c r="W111" s="1">
        <f t="shared" si="116"/>
        <v>2.02</v>
      </c>
      <c r="X111" s="1">
        <f t="shared" si="117"/>
        <v>2.3000000000000003</v>
      </c>
    </row>
    <row r="112" spans="2:24" x14ac:dyDescent="0.3">
      <c r="B112">
        <v>127.2</v>
      </c>
      <c r="C112">
        <v>1633.21</v>
      </c>
      <c r="D112">
        <v>2.46</v>
      </c>
      <c r="R112" s="1">
        <f t="shared" si="112"/>
        <v>0.78</v>
      </c>
      <c r="S112" s="1">
        <f t="shared" si="113"/>
        <v>1.0899999999999999</v>
      </c>
      <c r="T112" s="1">
        <f t="shared" si="114"/>
        <v>2.2199999999999998</v>
      </c>
      <c r="V112" s="1">
        <f t="shared" si="115"/>
        <v>1.29</v>
      </c>
      <c r="W112" s="1">
        <f t="shared" si="116"/>
        <v>1.8199999999999998</v>
      </c>
      <c r="X112" s="1">
        <f t="shared" si="117"/>
        <v>2.1</v>
      </c>
    </row>
    <row r="113" spans="2:24" x14ac:dyDescent="0.3">
      <c r="B113">
        <v>132.58000000000001</v>
      </c>
      <c r="C113">
        <v>1637.05</v>
      </c>
      <c r="D113">
        <v>4.03</v>
      </c>
      <c r="R113" s="1">
        <f t="shared" si="112"/>
        <v>2.3500000000000005</v>
      </c>
      <c r="S113" s="1">
        <f t="shared" si="113"/>
        <v>2.66</v>
      </c>
      <c r="T113" s="1">
        <f t="shared" si="114"/>
        <v>3.79</v>
      </c>
      <c r="V113" s="1">
        <f t="shared" si="115"/>
        <v>2.8600000000000003</v>
      </c>
      <c r="W113" s="1">
        <f t="shared" si="116"/>
        <v>3.39</v>
      </c>
      <c r="X113" s="1">
        <f t="shared" si="117"/>
        <v>3.6700000000000004</v>
      </c>
    </row>
    <row r="114" spans="2:24" x14ac:dyDescent="0.3">
      <c r="B114">
        <v>143.71</v>
      </c>
      <c r="C114">
        <v>1641.42</v>
      </c>
      <c r="D114">
        <v>2.79</v>
      </c>
      <c r="R114" s="1">
        <f t="shared" si="112"/>
        <v>1.1100000000000001</v>
      </c>
      <c r="S114" s="1">
        <f t="shared" si="113"/>
        <v>1.42</v>
      </c>
      <c r="T114" s="1">
        <f t="shared" si="114"/>
        <v>2.5499999999999998</v>
      </c>
      <c r="V114" s="1">
        <f t="shared" si="115"/>
        <v>1.62</v>
      </c>
      <c r="W114" s="1">
        <f t="shared" si="116"/>
        <v>2.15</v>
      </c>
      <c r="X114" s="1">
        <f t="shared" si="117"/>
        <v>2.4300000000000002</v>
      </c>
    </row>
    <row r="115" spans="2:24" x14ac:dyDescent="0.3">
      <c r="B115">
        <v>145.66999999999999</v>
      </c>
      <c r="C115">
        <v>1643.69</v>
      </c>
      <c r="D115">
        <v>2.2000000000000002</v>
      </c>
      <c r="R115" s="1">
        <f>ABS($D115-J$94)</f>
        <v>0.52000000000000024</v>
      </c>
      <c r="S115" s="1">
        <f t="shared" si="113"/>
        <v>0.83000000000000007</v>
      </c>
      <c r="T115" s="1">
        <f t="shared" si="114"/>
        <v>1.9600000000000002</v>
      </c>
      <c r="V115" s="1">
        <f t="shared" si="115"/>
        <v>1.0300000000000002</v>
      </c>
      <c r="W115" s="1">
        <f t="shared" si="116"/>
        <v>1.56</v>
      </c>
      <c r="X115" s="1">
        <f t="shared" si="117"/>
        <v>1.8400000000000003</v>
      </c>
    </row>
    <row r="116" spans="2:24" x14ac:dyDescent="0.3">
      <c r="B116">
        <v>149.47</v>
      </c>
      <c r="C116">
        <v>1644.64</v>
      </c>
      <c r="D116">
        <v>1.83</v>
      </c>
      <c r="R116" s="1">
        <f t="shared" ref="R116:R120" si="118">ABS($D116-J$94)</f>
        <v>0.15000000000000013</v>
      </c>
      <c r="S116" s="1">
        <f t="shared" ref="S116:S120" si="119">ABS($D116-K$94)</f>
        <v>0.45999999999999996</v>
      </c>
      <c r="T116" s="1">
        <f t="shared" ref="T116:T120" si="120">ABS($D116-L$94)</f>
        <v>1.59</v>
      </c>
      <c r="V116" s="1">
        <f t="shared" si="115"/>
        <v>0.66000000000000014</v>
      </c>
      <c r="W116" s="1">
        <f t="shared" si="116"/>
        <v>1.19</v>
      </c>
      <c r="X116" s="1">
        <f t="shared" si="117"/>
        <v>1.4700000000000002</v>
      </c>
    </row>
    <row r="117" spans="2:24" x14ac:dyDescent="0.3">
      <c r="B117">
        <v>156.56</v>
      </c>
      <c r="C117">
        <v>1646.18</v>
      </c>
      <c r="D117">
        <v>2.06</v>
      </c>
      <c r="R117" s="1">
        <f t="shared" si="118"/>
        <v>0.38000000000000012</v>
      </c>
      <c r="S117" s="1">
        <f t="shared" si="119"/>
        <v>0.69</v>
      </c>
      <c r="T117" s="1">
        <f t="shared" si="120"/>
        <v>1.82</v>
      </c>
      <c r="V117" s="1">
        <f t="shared" si="115"/>
        <v>0.89000000000000012</v>
      </c>
      <c r="W117" s="1">
        <f t="shared" si="116"/>
        <v>1.42</v>
      </c>
      <c r="X117" s="1">
        <f t="shared" si="117"/>
        <v>1.7000000000000002</v>
      </c>
    </row>
    <row r="118" spans="2:24" x14ac:dyDescent="0.3">
      <c r="B118">
        <v>178.29</v>
      </c>
      <c r="C118">
        <v>1650.42</v>
      </c>
      <c r="D118">
        <v>0.47</v>
      </c>
      <c r="R118" s="1">
        <f t="shared" si="118"/>
        <v>1.21</v>
      </c>
      <c r="S118" s="1">
        <f t="shared" si="119"/>
        <v>0.90000000000000013</v>
      </c>
      <c r="T118" s="1">
        <f t="shared" si="120"/>
        <v>0.22999999999999998</v>
      </c>
      <c r="V118" s="1">
        <f t="shared" si="115"/>
        <v>0.7</v>
      </c>
      <c r="W118" s="1">
        <f t="shared" si="116"/>
        <v>0.17000000000000004</v>
      </c>
      <c r="X118" s="1">
        <f t="shared" si="117"/>
        <v>0.10999999999999999</v>
      </c>
    </row>
    <row r="119" spans="2:24" x14ac:dyDescent="0.3">
      <c r="B119">
        <v>204.13</v>
      </c>
      <c r="C119">
        <v>1655.44</v>
      </c>
      <c r="D119">
        <v>0.51</v>
      </c>
      <c r="R119" s="1">
        <f t="shared" si="118"/>
        <v>1.17</v>
      </c>
      <c r="S119" s="1">
        <f t="shared" si="119"/>
        <v>0.8600000000000001</v>
      </c>
      <c r="T119" s="1">
        <f t="shared" si="120"/>
        <v>0.27</v>
      </c>
      <c r="V119" s="1">
        <f t="shared" si="115"/>
        <v>0.65999999999999992</v>
      </c>
      <c r="W119" s="1">
        <f t="shared" si="116"/>
        <v>0.13</v>
      </c>
      <c r="X119" s="1">
        <f t="shared" si="117"/>
        <v>0.15000000000000002</v>
      </c>
    </row>
    <row r="120" spans="2:24" x14ac:dyDescent="0.3">
      <c r="B120">
        <v>216.16</v>
      </c>
      <c r="C120">
        <v>1658.48</v>
      </c>
      <c r="D120">
        <v>0.48</v>
      </c>
      <c r="R120" s="1">
        <f t="shared" si="118"/>
        <v>1.2</v>
      </c>
      <c r="S120" s="1">
        <f t="shared" si="119"/>
        <v>0.89000000000000012</v>
      </c>
      <c r="T120" s="1">
        <f t="shared" si="120"/>
        <v>0.24</v>
      </c>
      <c r="V120" s="1">
        <f t="shared" si="115"/>
        <v>0.69</v>
      </c>
      <c r="W120" s="1">
        <f t="shared" si="116"/>
        <v>0.16000000000000003</v>
      </c>
      <c r="X120" s="1">
        <f t="shared" si="117"/>
        <v>0.12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0FCE-8C3A-48D2-8720-52266DAB89C6}">
  <dimension ref="A1:R9"/>
  <sheetViews>
    <sheetView workbookViewId="0">
      <selection activeCell="A16" sqref="A2:A16"/>
    </sheetView>
  </sheetViews>
  <sheetFormatPr defaultRowHeight="14.4" x14ac:dyDescent="0.3"/>
  <cols>
    <col min="1" max="1" width="18" bestFit="1" customWidth="1"/>
  </cols>
  <sheetData>
    <row r="1" spans="1:18" x14ac:dyDescent="0.3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60</v>
      </c>
      <c r="Q1" t="s">
        <v>61</v>
      </c>
      <c r="R1" t="s">
        <v>62</v>
      </c>
    </row>
    <row r="2" spans="1:18" x14ac:dyDescent="0.3">
      <c r="A2" t="s">
        <v>96</v>
      </c>
      <c r="B2">
        <v>0.31789992354090624</v>
      </c>
      <c r="C2">
        <v>7.9007730863987782E-2</v>
      </c>
      <c r="D2"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>
        <v>87.5</v>
      </c>
      <c r="L2">
        <v>0.98576630254883146</v>
      </c>
      <c r="M2">
        <v>2.7298907646474677</v>
      </c>
      <c r="N2">
        <v>8.7314285714284262E-2</v>
      </c>
      <c r="O2">
        <v>-0.83622857142857143</v>
      </c>
      <c r="P2">
        <v>352.64304428008251</v>
      </c>
      <c r="Q2">
        <v>196.01145386260018</v>
      </c>
      <c r="R2">
        <v>392.44279539611699</v>
      </c>
    </row>
    <row r="3" spans="1:18" x14ac:dyDescent="0.3">
      <c r="A3" t="s">
        <v>97</v>
      </c>
      <c r="B3">
        <v>0.17333249618049001</v>
      </c>
      <c r="C3">
        <v>-0.11226219627048409</v>
      </c>
      <c r="D3"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v>0.41060419235511519</v>
      </c>
      <c r="M3">
        <v>1.1425709001233046</v>
      </c>
      <c r="N3">
        <v>0.43689244886849726</v>
      </c>
      <c r="O3">
        <v>-0.99362314332374213</v>
      </c>
      <c r="P3">
        <v>327.46098721299484</v>
      </c>
      <c r="Q3">
        <v>216.10632567508327</v>
      </c>
      <c r="R3">
        <v>256.61885915970078</v>
      </c>
    </row>
    <row r="4" spans="1:18" x14ac:dyDescent="0.3">
      <c r="A4" t="s">
        <v>98</v>
      </c>
      <c r="B4">
        <v>0.44173061326345969</v>
      </c>
      <c r="C4">
        <v>0.35460727431530353</v>
      </c>
      <c r="D4"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>
        <v>40.08</v>
      </c>
      <c r="L4">
        <v>0.47978609625668422</v>
      </c>
      <c r="M4">
        <v>0.46791443850267378</v>
      </c>
      <c r="N4">
        <v>0.17539920159680572</v>
      </c>
      <c r="O4">
        <v>-0.43837325349301381</v>
      </c>
      <c r="P4">
        <v>997.57609201028993</v>
      </c>
      <c r="Q4">
        <v>544.42662368867798</v>
      </c>
      <c r="R4">
        <v>850.07263091425239</v>
      </c>
    </row>
    <row r="5" spans="1:18" x14ac:dyDescent="0.3">
      <c r="A5" t="s">
        <v>99</v>
      </c>
      <c r="B5">
        <v>0.33746915272826994</v>
      </c>
      <c r="C5">
        <v>9.0485330408554956E-2</v>
      </c>
      <c r="D5"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v>0.4315966034175498</v>
      </c>
      <c r="M5">
        <v>5.6609707516511072E-3</v>
      </c>
      <c r="N5">
        <v>0.1596355714002762</v>
      </c>
      <c r="O5">
        <v>0.25074272133095654</v>
      </c>
      <c r="P5">
        <v>251.69866672289038</v>
      </c>
      <c r="Q5">
        <v>190.61805669642555</v>
      </c>
      <c r="R5">
        <v>258.96303019335494</v>
      </c>
    </row>
    <row r="6" spans="1:18" x14ac:dyDescent="0.3">
      <c r="A6" t="s">
        <v>100</v>
      </c>
      <c r="B6">
        <v>0.52845986069091611</v>
      </c>
      <c r="C6">
        <v>-0.19665095335256455</v>
      </c>
      <c r="D6"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v>0.66831802803286544</v>
      </c>
      <c r="M6">
        <v>-0.18680521991300145</v>
      </c>
      <c r="N6">
        <v>0.34914477164521168</v>
      </c>
      <c r="O6">
        <v>-0.22024334332569209</v>
      </c>
      <c r="P6">
        <v>284.43599033816378</v>
      </c>
      <c r="Q6">
        <v>131.09853434636233</v>
      </c>
      <c r="R6">
        <v>140.4</v>
      </c>
    </row>
    <row r="7" spans="1:18" x14ac:dyDescent="0.3">
      <c r="A7" t="s">
        <v>101</v>
      </c>
      <c r="B7">
        <v>0.23118537286858859</v>
      </c>
      <c r="C7">
        <v>-0.18160651920838181</v>
      </c>
      <c r="D7"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v>0.61132490379328697</v>
      </c>
      <c r="M7">
        <v>1.7762506871907646</v>
      </c>
      <c r="N7">
        <v>0.17709637046307963</v>
      </c>
      <c r="O7">
        <v>-0.46018460575719655</v>
      </c>
      <c r="P7">
        <v>226.5336865135171</v>
      </c>
      <c r="Q7">
        <v>178.41774798722855</v>
      </c>
      <c r="R7">
        <v>259.40439385330575</v>
      </c>
    </row>
    <row r="8" spans="1:18" x14ac:dyDescent="0.3">
      <c r="A8" t="s">
        <v>102</v>
      </c>
      <c r="B8">
        <v>0.40194861611021465</v>
      </c>
      <c r="C8">
        <v>1.3125232716892143E-2</v>
      </c>
      <c r="D8"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v>0.58218654434250727</v>
      </c>
      <c r="M8">
        <v>0.34351108562691129</v>
      </c>
      <c r="N8">
        <v>6.8141592920354391E-2</v>
      </c>
      <c r="O8">
        <v>-0.5987610619469026</v>
      </c>
      <c r="P8">
        <v>325.40428485904749</v>
      </c>
      <c r="Q8">
        <v>265.09948851575905</v>
      </c>
      <c r="R8">
        <v>197.1340204903743</v>
      </c>
    </row>
    <row r="9" spans="1:18" x14ac:dyDescent="0.3">
      <c r="A9" t="s">
        <v>103</v>
      </c>
      <c r="B9">
        <v>0.31697914355447071</v>
      </c>
      <c r="C9">
        <v>-0.21011759485245177</v>
      </c>
      <c r="D9">
        <v>0.62526666666666642</v>
      </c>
      <c r="E9">
        <v>360.56</v>
      </c>
      <c r="F9">
        <v>1551.02</v>
      </c>
      <c r="G9">
        <v>1646.18</v>
      </c>
      <c r="I9">
        <v>1665.31</v>
      </c>
      <c r="J9">
        <v>156.51</v>
      </c>
      <c r="K9">
        <v>204.05</v>
      </c>
      <c r="L9">
        <v>0.60801226758673621</v>
      </c>
      <c r="M9">
        <v>-0.36860264519838987</v>
      </c>
      <c r="N9">
        <v>9.3751531487379955E-2</v>
      </c>
      <c r="O9">
        <v>-8.8556726292575341E-2</v>
      </c>
      <c r="P9">
        <v>486.5782461326238</v>
      </c>
      <c r="Q9">
        <v>265.09948851575905</v>
      </c>
      <c r="R9">
        <v>363.00745077680978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bed_thicknesses_noABS</vt:lpstr>
      <vt:lpstr>boulders</vt:lpstr>
      <vt:lpstr>hs_morph</vt:lpstr>
      <vt:lpstr>bed_thicknesses</vt:lpstr>
      <vt:lpstr>channel_morph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2022-11-14T20:54:52Z</dcterms:created>
  <dcterms:modified xsi:type="dcterms:W3CDTF">2022-11-27T16:15:23Z</dcterms:modified>
</cp:coreProperties>
</file>