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3667003E-7691-4E9A-AAFC-9C763F0732CB}" xr6:coauthVersionLast="47" xr6:coauthVersionMax="47" xr10:uidLastSave="{00000000-0000-0000-0000-000000000000}"/>
  <bookViews>
    <workbookView xWindow="-108" yWindow="-108" windowWidth="23256" windowHeight="12456" xr2:uid="{B9AA3AB7-0EC2-40C9-9257-5EF5EA467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3" i="1"/>
  <c r="O4" i="1"/>
  <c r="O5" i="1"/>
  <c r="O6" i="1"/>
  <c r="O7" i="1"/>
  <c r="O8" i="1"/>
  <c r="O9" i="1"/>
  <c r="O3" i="1"/>
  <c r="N9" i="1" l="1"/>
  <c r="L9" i="1" s="1"/>
  <c r="N8" i="1"/>
  <c r="M8" i="1" s="1"/>
  <c r="N7" i="1"/>
  <c r="M7" i="1" s="1"/>
  <c r="N6" i="1"/>
  <c r="L6" i="1" s="1"/>
  <c r="N5" i="1"/>
  <c r="M5" i="1" s="1"/>
  <c r="N4" i="1"/>
  <c r="M4" i="1" s="1"/>
  <c r="N3" i="1"/>
  <c r="L3" i="1" s="1"/>
  <c r="AB9" i="1"/>
  <c r="AA9" i="1" s="1"/>
  <c r="AB8" i="1"/>
  <c r="Z8" i="1" s="1"/>
  <c r="AB7" i="1"/>
  <c r="Z7" i="1" s="1"/>
  <c r="AB6" i="1"/>
  <c r="AA6" i="1" s="1"/>
  <c r="AB5" i="1"/>
  <c r="AA5" i="1" s="1"/>
  <c r="AB4" i="1"/>
  <c r="Z4" i="1" s="1"/>
  <c r="AB3" i="1"/>
  <c r="AA3" i="1" s="1"/>
  <c r="V4" i="1"/>
  <c r="V5" i="1"/>
  <c r="V6" i="1"/>
  <c r="U6" i="1" s="1"/>
  <c r="T6" i="1" s="1"/>
  <c r="V7" i="1"/>
  <c r="U7" i="1" s="1"/>
  <c r="T7" i="1" s="1"/>
  <c r="V8" i="1"/>
  <c r="U8" i="1" s="1"/>
  <c r="T8" i="1" s="1"/>
  <c r="V9" i="1"/>
  <c r="U9" i="1" s="1"/>
  <c r="T9" i="1" s="1"/>
  <c r="V3" i="1"/>
  <c r="U3" i="1" s="1"/>
  <c r="T3" i="1" s="1"/>
  <c r="U4" i="1" l="1"/>
  <c r="T4" i="1" s="1"/>
  <c r="S9" i="1"/>
  <c r="S8" i="1"/>
  <c r="U5" i="1"/>
  <c r="T5" i="1" s="1"/>
  <c r="S7" i="1"/>
  <c r="S6" i="1"/>
  <c r="AA7" i="1"/>
  <c r="S3" i="1"/>
  <c r="AA8" i="1"/>
  <c r="Z5" i="1"/>
  <c r="Z9" i="1"/>
  <c r="AA4" i="1"/>
  <c r="Z3" i="1"/>
  <c r="M9" i="1"/>
  <c r="L7" i="1"/>
  <c r="M6" i="1"/>
  <c r="L5" i="1"/>
  <c r="M3" i="1"/>
  <c r="L4" i="1"/>
  <c r="L8" i="1"/>
  <c r="Z6" i="1"/>
  <c r="S5" i="1" l="1"/>
  <c r="S4" i="1"/>
</calcChain>
</file>

<file path=xl/sharedStrings.xml><?xml version="1.0" encoding="utf-8"?>
<sst xmlns="http://schemas.openxmlformats.org/spreadsheetml/2006/main" count="32" uniqueCount="18">
  <si>
    <t>downstream to upstream</t>
  </si>
  <si>
    <t>Lower Elevation of inflection</t>
  </si>
  <si>
    <t>Upper Elevation of inflection (m)</t>
  </si>
  <si>
    <t>distance downstream (m)</t>
  </si>
  <si>
    <t>bed below lower inflection thickness (within 10m)</t>
  </si>
  <si>
    <t>bed below upper inflection thickness (within 10m)</t>
  </si>
  <si>
    <t>total thickness of beds around lower inflection (10m window)</t>
  </si>
  <si>
    <t>total thickness of beds around upper inflection</t>
  </si>
  <si>
    <t>Lower Triangle</t>
  </si>
  <si>
    <t>bottom angle</t>
  </si>
  <si>
    <t>upper angle</t>
  </si>
  <si>
    <t>hypotenuse</t>
  </si>
  <si>
    <t>height</t>
  </si>
  <si>
    <t>length</t>
  </si>
  <si>
    <t>Upper Triangle</t>
  </si>
  <si>
    <t>Lower Elevation</t>
  </si>
  <si>
    <t>Upper Elevation</t>
  </si>
  <si>
    <t>Intermediate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</si>
</sst>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theme="1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</a:t>
            </a:r>
            <a:r>
              <a:rPr lang="en-US" baseline="0"/>
              <a:t> below on lower triange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Sheet1!$F$3:$F$9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36.562213457607392</c:v>
                </c:pt>
                <c:pt idx="1">
                  <c:v>30.519174031041072</c:v>
                </c:pt>
                <c:pt idx="2">
                  <c:v>32.277497217788707</c:v>
                </c:pt>
                <c:pt idx="3">
                  <c:v>23.733962989865095</c:v>
                </c:pt>
                <c:pt idx="4">
                  <c:v>26.772726026233173</c:v>
                </c:pt>
                <c:pt idx="5">
                  <c:v>35.183547694564432</c:v>
                </c:pt>
                <c:pt idx="6">
                  <c:v>24.632021738318883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E-4773-A871-FB2AEC01601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101487314085746E-2"/>
                  <c:y val="-7.1095800524934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Sheet1!$F$3:$F$9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53.437786542392608</c:v>
                </c:pt>
                <c:pt idx="1">
                  <c:v>59.480825968958932</c:v>
                </c:pt>
                <c:pt idx="2">
                  <c:v>57.722502782211286</c:v>
                </c:pt>
                <c:pt idx="3">
                  <c:v>66.266037010134909</c:v>
                </c:pt>
                <c:pt idx="4">
                  <c:v>63.227273973766842</c:v>
                </c:pt>
                <c:pt idx="5">
                  <c:v>54.816452305435604</c:v>
                </c:pt>
                <c:pt idx="6">
                  <c:v>65.367978261681117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E-4773-A871-FB2AEC01601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Sheet1!$F$3:$F$9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67.489494286338413</c:v>
                </c:pt>
                <c:pt idx="1">
                  <c:v>116.13068641640621</c:v>
                </c:pt>
                <c:pt idx="2">
                  <c:v>92.848755551612385</c:v>
                </c:pt>
                <c:pt idx="3">
                  <c:v>28.578971357719411</c:v>
                </c:pt>
                <c:pt idx="4">
                  <c:v>28.758723473608597</c:v>
                </c:pt>
                <c:pt idx="5">
                  <c:v>74.729199800285869</c:v>
                </c:pt>
                <c:pt idx="6">
                  <c:v>34.84690847944421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E-4773-A871-FB2AEC0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45423"/>
        <c:axId val="14687723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2.97</c:v>
                      </c:pt>
                      <c:pt idx="1">
                        <c:v>1.49</c:v>
                      </c:pt>
                      <c:pt idx="2">
                        <c:v>2.2000000000000002</c:v>
                      </c:pt>
                      <c:pt idx="3">
                        <c:v>1.2</c:v>
                      </c:pt>
                      <c:pt idx="4">
                        <c:v>3.69</c:v>
                      </c:pt>
                      <c:pt idx="5">
                        <c:v>18.989999999999998</c:v>
                      </c:pt>
                      <c:pt idx="6">
                        <c:v>1.1299999999999999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113.29533017307335</c:v>
                      </c:pt>
                      <c:pt idx="1">
                        <c:v>228.68173588536902</c:v>
                      </c:pt>
                      <c:pt idx="2">
                        <c:v>173.86745356012744</c:v>
                      </c:pt>
                      <c:pt idx="3">
                        <c:v>71.005335038047292</c:v>
                      </c:pt>
                      <c:pt idx="4">
                        <c:v>63.844061398312419</c:v>
                      </c:pt>
                      <c:pt idx="5">
                        <c:v>129.6936902967567</c:v>
                      </c:pt>
                      <c:pt idx="6">
                        <c:v>83.608056014804944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DBE-4773-A871-FB2AEC01601E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2.97</c:v>
                      </c:pt>
                      <c:pt idx="1">
                        <c:v>1.49</c:v>
                      </c:pt>
                      <c:pt idx="2">
                        <c:v>2.2000000000000002</c:v>
                      </c:pt>
                      <c:pt idx="3">
                        <c:v>1.2</c:v>
                      </c:pt>
                      <c:pt idx="4">
                        <c:v>3.69</c:v>
                      </c:pt>
                      <c:pt idx="5">
                        <c:v>18.989999999999998</c:v>
                      </c:pt>
                      <c:pt idx="6">
                        <c:v>1.1299999999999999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91</c:v>
                      </c:pt>
                      <c:pt idx="1">
                        <c:v>197</c:v>
                      </c:pt>
                      <c:pt idx="2">
                        <c:v>147</c:v>
                      </c:pt>
                      <c:pt idx="3">
                        <c:v>65</c:v>
                      </c:pt>
                      <c:pt idx="4">
                        <c:v>57</c:v>
                      </c:pt>
                      <c:pt idx="5">
                        <c:v>106</c:v>
                      </c:pt>
                      <c:pt idx="6">
                        <c:v>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BE-4773-A871-FB2AEC01601E}"/>
                  </c:ext>
                </c:extLst>
              </c15:ser>
            </c15:filteredScatterSeries>
          </c:ext>
        </c:extLst>
      </c:scatterChart>
      <c:valAx>
        <c:axId val="134534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72399"/>
        <c:crosses val="autoZero"/>
        <c:crossBetween val="midCat"/>
      </c:valAx>
      <c:valAx>
        <c:axId val="14687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4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beds on lower triange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275853018372704"/>
                  <c:y val="2.7386264216972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Sheet1!$H$3:$H$9</c:f>
              <c:numCache>
                <c:formatCode>General</c:formatCode>
                <c:ptCount val="7"/>
                <c:pt idx="0">
                  <c:v>3.66</c:v>
                </c:pt>
                <c:pt idx="1">
                  <c:v>3.74</c:v>
                </c:pt>
                <c:pt idx="2">
                  <c:v>8.8800000000000008</c:v>
                </c:pt>
                <c:pt idx="3">
                  <c:v>1.2</c:v>
                </c:pt>
                <c:pt idx="4">
                  <c:v>6.02</c:v>
                </c:pt>
                <c:pt idx="5">
                  <c:v>20.36</c:v>
                </c:pt>
                <c:pt idx="6">
                  <c:v>1.42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36.562213457607392</c:v>
                </c:pt>
                <c:pt idx="1">
                  <c:v>30.519174031041072</c:v>
                </c:pt>
                <c:pt idx="2">
                  <c:v>32.277497217788707</c:v>
                </c:pt>
                <c:pt idx="3">
                  <c:v>23.733962989865095</c:v>
                </c:pt>
                <c:pt idx="4">
                  <c:v>26.772726026233173</c:v>
                </c:pt>
                <c:pt idx="5">
                  <c:v>35.183547694564432</c:v>
                </c:pt>
                <c:pt idx="6">
                  <c:v>24.632021738318883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7-4722-94EF-63CF65F7589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25809273840773E-3"/>
                  <c:y val="-0.12692767570720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Sheet1!$H$3:$H$9</c:f>
              <c:numCache>
                <c:formatCode>General</c:formatCode>
                <c:ptCount val="7"/>
                <c:pt idx="0">
                  <c:v>3.66</c:v>
                </c:pt>
                <c:pt idx="1">
                  <c:v>3.74</c:v>
                </c:pt>
                <c:pt idx="2">
                  <c:v>8.8800000000000008</c:v>
                </c:pt>
                <c:pt idx="3">
                  <c:v>1.2</c:v>
                </c:pt>
                <c:pt idx="4">
                  <c:v>6.02</c:v>
                </c:pt>
                <c:pt idx="5">
                  <c:v>20.36</c:v>
                </c:pt>
                <c:pt idx="6">
                  <c:v>1.42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53.437786542392608</c:v>
                </c:pt>
                <c:pt idx="1">
                  <c:v>59.480825968958932</c:v>
                </c:pt>
                <c:pt idx="2">
                  <c:v>57.722502782211286</c:v>
                </c:pt>
                <c:pt idx="3">
                  <c:v>66.266037010134909</c:v>
                </c:pt>
                <c:pt idx="4">
                  <c:v>63.227273973766842</c:v>
                </c:pt>
                <c:pt idx="5">
                  <c:v>54.816452305435604</c:v>
                </c:pt>
                <c:pt idx="6">
                  <c:v>65.367978261681117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7-4722-94EF-63CF65F7589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3.66</c:v>
                </c:pt>
                <c:pt idx="1">
                  <c:v>3.74</c:v>
                </c:pt>
                <c:pt idx="2">
                  <c:v>8.8800000000000008</c:v>
                </c:pt>
                <c:pt idx="3">
                  <c:v>1.2</c:v>
                </c:pt>
                <c:pt idx="4">
                  <c:v>6.02</c:v>
                </c:pt>
                <c:pt idx="5">
                  <c:v>20.36</c:v>
                </c:pt>
                <c:pt idx="6">
                  <c:v>1.42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67.489494286338413</c:v>
                </c:pt>
                <c:pt idx="1">
                  <c:v>116.13068641640621</c:v>
                </c:pt>
                <c:pt idx="2">
                  <c:v>92.848755551612385</c:v>
                </c:pt>
                <c:pt idx="3">
                  <c:v>28.578971357719411</c:v>
                </c:pt>
                <c:pt idx="4">
                  <c:v>28.758723473608597</c:v>
                </c:pt>
                <c:pt idx="5">
                  <c:v>74.729199800285869</c:v>
                </c:pt>
                <c:pt idx="6">
                  <c:v>34.84690847944421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7-4722-94EF-63CF65F7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3695"/>
        <c:axId val="11896792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113.29533017307335</c:v>
                      </c:pt>
                      <c:pt idx="1">
                        <c:v>228.68173588536902</c:v>
                      </c:pt>
                      <c:pt idx="2">
                        <c:v>173.86745356012744</c:v>
                      </c:pt>
                      <c:pt idx="3">
                        <c:v>71.005335038047292</c:v>
                      </c:pt>
                      <c:pt idx="4">
                        <c:v>63.844061398312419</c:v>
                      </c:pt>
                      <c:pt idx="5">
                        <c:v>129.6936902967567</c:v>
                      </c:pt>
                      <c:pt idx="6">
                        <c:v>83.608056014804944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AC7-4722-94EF-63CF65F7589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91</c:v>
                      </c:pt>
                      <c:pt idx="1">
                        <c:v>197</c:v>
                      </c:pt>
                      <c:pt idx="2">
                        <c:v>147</c:v>
                      </c:pt>
                      <c:pt idx="3">
                        <c:v>65</c:v>
                      </c:pt>
                      <c:pt idx="4">
                        <c:v>57</c:v>
                      </c:pt>
                      <c:pt idx="5">
                        <c:v>106</c:v>
                      </c:pt>
                      <c:pt idx="6">
                        <c:v>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AC7-4722-94EF-63CF65F75899}"/>
                  </c:ext>
                </c:extLst>
              </c15:ser>
            </c15:filteredScatterSeries>
          </c:ext>
        </c:extLst>
      </c:scatterChart>
      <c:valAx>
        <c:axId val="22956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79231"/>
        <c:crosses val="autoZero"/>
        <c:crossBetween val="midCat"/>
      </c:valAx>
      <c:valAx>
        <c:axId val="11896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 below</a:t>
            </a:r>
            <a:r>
              <a:rPr lang="en-US" baseline="0"/>
              <a:t> upper on inter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18.044130228434657</c:v>
                </c:pt>
                <c:pt idx="1">
                  <c:v>11.645743029825077</c:v>
                </c:pt>
                <c:pt idx="2">
                  <c:v>11.632619506961673</c:v>
                </c:pt>
                <c:pt idx="3">
                  <c:v>21.922034475910888</c:v>
                </c:pt>
                <c:pt idx="4">
                  <c:v>7.7716161305095568</c:v>
                </c:pt>
                <c:pt idx="5">
                  <c:v>19.102209158753883</c:v>
                </c:pt>
                <c:pt idx="6">
                  <c:v>15.900949672108487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2-4D8B-9FE1-F65371E1279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Sheet1!$T$3:$T$9</c:f>
              <c:numCache>
                <c:formatCode>General</c:formatCode>
                <c:ptCount val="7"/>
                <c:pt idx="0">
                  <c:v>71.955869771565347</c:v>
                </c:pt>
                <c:pt idx="1">
                  <c:v>78.35425697017493</c:v>
                </c:pt>
                <c:pt idx="2">
                  <c:v>78.367380493038326</c:v>
                </c:pt>
                <c:pt idx="3">
                  <c:v>68.077965524089137</c:v>
                </c:pt>
                <c:pt idx="4">
                  <c:v>82.228383869490457</c:v>
                </c:pt>
                <c:pt idx="5">
                  <c:v>70.897790841246106</c:v>
                </c:pt>
                <c:pt idx="6">
                  <c:v>74.099050327891533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2-4D8B-9FE1-F65371E1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87167"/>
        <c:axId val="11896782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Sheet1!$U$3:$U$9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36.810400897550139</c:v>
                      </c:pt>
                      <c:pt idx="1">
                        <c:v>55.134986583590653</c:v>
                      </c:pt>
                      <c:pt idx="2">
                        <c:v>78.614697650572879</c:v>
                      </c:pt>
                      <c:pt idx="3">
                        <c:v>17.2470897357171</c:v>
                      </c:pt>
                      <c:pt idx="4">
                        <c:v>244.24338740722175</c:v>
                      </c:pt>
                      <c:pt idx="5">
                        <c:v>162.9739494966997</c:v>
                      </c:pt>
                      <c:pt idx="6">
                        <c:v>13.517212219454242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BF2-4D8B-9FE1-F65371E1279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Sheet1!$V$3:$V$9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BF2-4D8B-9FE1-F65371E1279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Sheet1!$W$3:$W$9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</c:v>
                      </c:pt>
                      <c:pt idx="1">
                        <c:v>54</c:v>
                      </c:pt>
                      <c:pt idx="2">
                        <c:v>77</c:v>
                      </c:pt>
                      <c:pt idx="3">
                        <c:v>16</c:v>
                      </c:pt>
                      <c:pt idx="4">
                        <c:v>242</c:v>
                      </c:pt>
                      <c:pt idx="5">
                        <c:v>154</c:v>
                      </c:pt>
                      <c:pt idx="6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BF2-4D8B-9FE1-F65371E12799}"/>
                  </c:ext>
                </c:extLst>
              </c15:ser>
            </c15:filteredScatterSeries>
          </c:ext>
        </c:extLst>
      </c:scatterChart>
      <c:valAx>
        <c:axId val="86788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78239"/>
        <c:crosses val="autoZero"/>
        <c:crossBetween val="midCat"/>
      </c:valAx>
      <c:valAx>
        <c:axId val="11896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 below lower on 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Sheet1!$F$3:$F$9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xVal>
          <c:yVal>
            <c:numRef>
              <c:f>Sheet1!$V$3:$V$9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C2-480C-870F-94141872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81183"/>
        <c:axId val="13408638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2.97</c:v>
                      </c:pt>
                      <c:pt idx="1">
                        <c:v>1.49</c:v>
                      </c:pt>
                      <c:pt idx="2">
                        <c:v>2.2000000000000002</c:v>
                      </c:pt>
                      <c:pt idx="3">
                        <c:v>1.2</c:v>
                      </c:pt>
                      <c:pt idx="4">
                        <c:v>3.69</c:v>
                      </c:pt>
                      <c:pt idx="5">
                        <c:v>18.989999999999998</c:v>
                      </c:pt>
                      <c:pt idx="6">
                        <c:v>1.1299999999999999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Sheet1!$S$3:$S$9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18.044130228434657</c:v>
                      </c:pt>
                      <c:pt idx="1">
                        <c:v>11.645743029825077</c:v>
                      </c:pt>
                      <c:pt idx="2">
                        <c:v>11.632619506961673</c:v>
                      </c:pt>
                      <c:pt idx="3">
                        <c:v>21.922034475910888</c:v>
                      </c:pt>
                      <c:pt idx="4">
                        <c:v>7.7716161305095568</c:v>
                      </c:pt>
                      <c:pt idx="5">
                        <c:v>19.102209158753883</c:v>
                      </c:pt>
                      <c:pt idx="6">
                        <c:v>15.900949672108487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4C2-480C-870F-941418725B1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2.97</c:v>
                      </c:pt>
                      <c:pt idx="1">
                        <c:v>1.49</c:v>
                      </c:pt>
                      <c:pt idx="2">
                        <c:v>2.2000000000000002</c:v>
                      </c:pt>
                      <c:pt idx="3">
                        <c:v>1.2</c:v>
                      </c:pt>
                      <c:pt idx="4">
                        <c:v>3.69</c:v>
                      </c:pt>
                      <c:pt idx="5">
                        <c:v>18.989999999999998</c:v>
                      </c:pt>
                      <c:pt idx="6">
                        <c:v>1.1299999999999999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Sheet1!$T$3:$T$9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71.955869771565347</c:v>
                      </c:pt>
                      <c:pt idx="1">
                        <c:v>78.35425697017493</c:v>
                      </c:pt>
                      <c:pt idx="2">
                        <c:v>78.367380493038326</c:v>
                      </c:pt>
                      <c:pt idx="3">
                        <c:v>68.077965524089137</c:v>
                      </c:pt>
                      <c:pt idx="4">
                        <c:v>82.228383869490457</c:v>
                      </c:pt>
                      <c:pt idx="5">
                        <c:v>70.897790841246106</c:v>
                      </c:pt>
                      <c:pt idx="6">
                        <c:v>74.099050327891533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C2-480C-870F-941418725B1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2.97</c:v>
                      </c:pt>
                      <c:pt idx="1">
                        <c:v>1.49</c:v>
                      </c:pt>
                      <c:pt idx="2">
                        <c:v>2.2000000000000002</c:v>
                      </c:pt>
                      <c:pt idx="3">
                        <c:v>1.2</c:v>
                      </c:pt>
                      <c:pt idx="4">
                        <c:v>3.69</c:v>
                      </c:pt>
                      <c:pt idx="5">
                        <c:v>18.989999999999998</c:v>
                      </c:pt>
                      <c:pt idx="6">
                        <c:v>1.1299999999999999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Sheet1!$U$3:$U$9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36.810400897550139</c:v>
                      </c:pt>
                      <c:pt idx="1">
                        <c:v>55.134986583590653</c:v>
                      </c:pt>
                      <c:pt idx="2">
                        <c:v>78.614697650572879</c:v>
                      </c:pt>
                      <c:pt idx="3">
                        <c:v>17.2470897357171</c:v>
                      </c:pt>
                      <c:pt idx="4">
                        <c:v>244.24338740722175</c:v>
                      </c:pt>
                      <c:pt idx="5">
                        <c:v>162.9739494966997</c:v>
                      </c:pt>
                      <c:pt idx="6">
                        <c:v>13.517212219454242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4C2-480C-870F-941418725B16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2.97</c:v>
                      </c:pt>
                      <c:pt idx="1">
                        <c:v>1.49</c:v>
                      </c:pt>
                      <c:pt idx="2">
                        <c:v>2.2000000000000002</c:v>
                      </c:pt>
                      <c:pt idx="3">
                        <c:v>1.2</c:v>
                      </c:pt>
                      <c:pt idx="4">
                        <c:v>3.69</c:v>
                      </c:pt>
                      <c:pt idx="5">
                        <c:v>18.989999999999998</c:v>
                      </c:pt>
                      <c:pt idx="6">
                        <c:v>1.1299999999999999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Sheet1!$W$3:$W$9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</c:v>
                      </c:pt>
                      <c:pt idx="1">
                        <c:v>54</c:v>
                      </c:pt>
                      <c:pt idx="2">
                        <c:v>77</c:v>
                      </c:pt>
                      <c:pt idx="3">
                        <c:v>16</c:v>
                      </c:pt>
                      <c:pt idx="4">
                        <c:v>242</c:v>
                      </c:pt>
                      <c:pt idx="5">
                        <c:v>154</c:v>
                      </c:pt>
                      <c:pt idx="6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4C2-480C-870F-941418725B16}"/>
                  </c:ext>
                </c:extLst>
              </c15:ser>
            </c15:filteredScatterSeries>
          </c:ext>
        </c:extLst>
      </c:scatterChart>
      <c:valAx>
        <c:axId val="168398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3855"/>
        <c:crosses val="autoZero"/>
        <c:crossBetween val="midCat"/>
      </c:valAx>
      <c:valAx>
        <c:axId val="13408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8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beds</a:t>
            </a:r>
            <a:r>
              <a:rPr lang="en-US" baseline="0"/>
              <a:t> aaround lower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Sheet1!$H$3:$H$9</c:f>
              <c:numCache>
                <c:formatCode>General</c:formatCode>
                <c:ptCount val="7"/>
                <c:pt idx="0">
                  <c:v>3.66</c:v>
                </c:pt>
                <c:pt idx="1">
                  <c:v>3.74</c:v>
                </c:pt>
                <c:pt idx="2">
                  <c:v>8.8800000000000008</c:v>
                </c:pt>
                <c:pt idx="3">
                  <c:v>1.2</c:v>
                </c:pt>
                <c:pt idx="4">
                  <c:v>6.02</c:v>
                </c:pt>
                <c:pt idx="5">
                  <c:v>20.36</c:v>
                </c:pt>
                <c:pt idx="6">
                  <c:v>1.42</c:v>
                </c:pt>
              </c:numCache>
            </c:numRef>
          </c:xVal>
          <c:yVal>
            <c:numRef>
              <c:f>Sheet1!$V$3:$V$9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3-407B-89E7-14CC647F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82495"/>
        <c:axId val="1565594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Sheet1!$S$3:$S$9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18.044130228434657</c:v>
                      </c:pt>
                      <c:pt idx="1">
                        <c:v>11.645743029825077</c:v>
                      </c:pt>
                      <c:pt idx="2">
                        <c:v>11.632619506961673</c:v>
                      </c:pt>
                      <c:pt idx="3">
                        <c:v>21.922034475910888</c:v>
                      </c:pt>
                      <c:pt idx="4">
                        <c:v>7.7716161305095568</c:v>
                      </c:pt>
                      <c:pt idx="5">
                        <c:v>19.102209158753883</c:v>
                      </c:pt>
                      <c:pt idx="6">
                        <c:v>15.900949672108487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33-407B-89E7-14CC647F7DC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Sheet1!$T$3:$T$9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71.955869771565347</c:v>
                      </c:pt>
                      <c:pt idx="1">
                        <c:v>78.35425697017493</c:v>
                      </c:pt>
                      <c:pt idx="2">
                        <c:v>78.367380493038326</c:v>
                      </c:pt>
                      <c:pt idx="3">
                        <c:v>68.077965524089137</c:v>
                      </c:pt>
                      <c:pt idx="4">
                        <c:v>82.228383869490457</c:v>
                      </c:pt>
                      <c:pt idx="5">
                        <c:v>70.897790841246106</c:v>
                      </c:pt>
                      <c:pt idx="6">
                        <c:v>74.099050327891533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433-407B-89E7-14CC647F7DC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Sheet1!$U$3:$U$9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36.810400897550139</c:v>
                      </c:pt>
                      <c:pt idx="1">
                        <c:v>55.134986583590653</c:v>
                      </c:pt>
                      <c:pt idx="2">
                        <c:v>78.614697650572879</c:v>
                      </c:pt>
                      <c:pt idx="3">
                        <c:v>17.2470897357171</c:v>
                      </c:pt>
                      <c:pt idx="4">
                        <c:v>244.24338740722175</c:v>
                      </c:pt>
                      <c:pt idx="5">
                        <c:v>162.9739494966997</c:v>
                      </c:pt>
                      <c:pt idx="6">
                        <c:v>13.517212219454242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33-407B-89E7-14CC647F7DC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Sheet1!$W$3:$W$9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</c:v>
                      </c:pt>
                      <c:pt idx="1">
                        <c:v>54</c:v>
                      </c:pt>
                      <c:pt idx="2">
                        <c:v>77</c:v>
                      </c:pt>
                      <c:pt idx="3">
                        <c:v>16</c:v>
                      </c:pt>
                      <c:pt idx="4">
                        <c:v>242</c:v>
                      </c:pt>
                      <c:pt idx="5">
                        <c:v>154</c:v>
                      </c:pt>
                      <c:pt idx="6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433-407B-89E7-14CC647F7DC7}"/>
                  </c:ext>
                </c:extLst>
              </c15:ser>
            </c15:filteredScatterSeries>
          </c:ext>
        </c:extLst>
      </c:scatterChart>
      <c:valAx>
        <c:axId val="3808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94719"/>
        <c:crosses val="autoZero"/>
        <c:crossBetween val="midCat"/>
      </c:valAx>
      <c:valAx>
        <c:axId val="15655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beds around upper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18.044130228434657</c:v>
                </c:pt>
                <c:pt idx="1">
                  <c:v>11.645743029825077</c:v>
                </c:pt>
                <c:pt idx="2">
                  <c:v>11.632619506961673</c:v>
                </c:pt>
                <c:pt idx="3">
                  <c:v>21.922034475910888</c:v>
                </c:pt>
                <c:pt idx="4">
                  <c:v>7.7716161305095568</c:v>
                </c:pt>
                <c:pt idx="5">
                  <c:v>19.102209158753883</c:v>
                </c:pt>
                <c:pt idx="6">
                  <c:v>15.900949672108487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9-46D9-B091-76B2E9246A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Sheet1!$T$3:$T$9</c:f>
              <c:numCache>
                <c:formatCode>General</c:formatCode>
                <c:ptCount val="7"/>
                <c:pt idx="0">
                  <c:v>71.955869771565347</c:v>
                </c:pt>
                <c:pt idx="1">
                  <c:v>78.35425697017493</c:v>
                </c:pt>
                <c:pt idx="2">
                  <c:v>78.367380493038326</c:v>
                </c:pt>
                <c:pt idx="3">
                  <c:v>68.077965524089137</c:v>
                </c:pt>
                <c:pt idx="4">
                  <c:v>82.228383869490457</c:v>
                </c:pt>
                <c:pt idx="5">
                  <c:v>70.897790841246106</c:v>
                </c:pt>
                <c:pt idx="6">
                  <c:v>74.099050327891533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9-46D9-B091-76B2E9246A7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Sheet1!$U$3:$U$9</c:f>
              <c:numCache>
                <c:formatCode>General</c:formatCode>
                <c:ptCount val="7"/>
                <c:pt idx="0">
                  <c:v>36.810400897550139</c:v>
                </c:pt>
                <c:pt idx="1">
                  <c:v>55.134986583590653</c:v>
                </c:pt>
                <c:pt idx="2">
                  <c:v>78.614697650572879</c:v>
                </c:pt>
                <c:pt idx="3">
                  <c:v>17.2470897357171</c:v>
                </c:pt>
                <c:pt idx="4">
                  <c:v>244.24338740722175</c:v>
                </c:pt>
                <c:pt idx="5">
                  <c:v>162.9739494966997</c:v>
                </c:pt>
                <c:pt idx="6">
                  <c:v>13.517212219454242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9-46D9-B091-76B2E9246A7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Sheet1!$V$3:$V$9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9-46D9-B091-76B2E9246A7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Sheet1!$W$3:$W$9</c:f>
              <c:numCache>
                <c:formatCode>General</c:formatCode>
                <c:ptCount val="7"/>
                <c:pt idx="0">
                  <c:v>35</c:v>
                </c:pt>
                <c:pt idx="1">
                  <c:v>54</c:v>
                </c:pt>
                <c:pt idx="2">
                  <c:v>77</c:v>
                </c:pt>
                <c:pt idx="3">
                  <c:v>16</c:v>
                </c:pt>
                <c:pt idx="4">
                  <c:v>242</c:v>
                </c:pt>
                <c:pt idx="5">
                  <c:v>154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9-46D9-B091-76B2E924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01743"/>
        <c:axId val="865100207"/>
      </c:scatterChart>
      <c:valAx>
        <c:axId val="156640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00207"/>
        <c:crosses val="autoZero"/>
        <c:crossBetween val="midCat"/>
      </c:valAx>
      <c:valAx>
        <c:axId val="8651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0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bed below upper</a:t>
            </a:r>
            <a:r>
              <a:rPr lang="en-US" baseline="0"/>
              <a:t> on upper tri</a:t>
            </a:r>
            <a:endParaRPr lang="en-US"/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Sheet1!$Z$3:$Z$9</c:f>
              <c:numCache>
                <c:formatCode>General</c:formatCode>
                <c:ptCount val="7"/>
                <c:pt idx="0">
                  <c:v>1.5182098795311179</c:v>
                </c:pt>
                <c:pt idx="1">
                  <c:v>4.0037113863077209</c:v>
                </c:pt>
                <c:pt idx="2">
                  <c:v>5.5000847070931727</c:v>
                </c:pt>
                <c:pt idx="3">
                  <c:v>15.401900640091208</c:v>
                </c:pt>
                <c:pt idx="4">
                  <c:v>9.3043548666482678</c:v>
                </c:pt>
                <c:pt idx="5">
                  <c:v>13.185145481913224</c:v>
                </c:pt>
                <c:pt idx="6">
                  <c:v>8.3969604603169206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8-4D0B-97C4-57AF530B15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Sheet1!$AA$3:$AA$9</c:f>
              <c:numCache>
                <c:formatCode>General</c:formatCode>
                <c:ptCount val="7"/>
                <c:pt idx="0">
                  <c:v>88.481790120468617</c:v>
                </c:pt>
                <c:pt idx="1">
                  <c:v>85.9962886136923</c:v>
                </c:pt>
                <c:pt idx="2">
                  <c:v>84.499915292906792</c:v>
                </c:pt>
                <c:pt idx="3">
                  <c:v>74.598099359908801</c:v>
                </c:pt>
                <c:pt idx="4">
                  <c:v>80.695645133351761</c:v>
                </c:pt>
                <c:pt idx="5">
                  <c:v>76.814854518086804</c:v>
                </c:pt>
                <c:pt idx="6">
                  <c:v>81.603039539683081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8-4D0B-97C4-57AF530B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311"/>
        <c:axId val="15652593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Sheet1!$AB$3:$AB$9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104.03652151441297</c:v>
                      </c:pt>
                      <c:pt idx="1">
                        <c:v>61.14923289115044</c:v>
                      </c:pt>
                      <c:pt idx="2">
                        <c:v>89.41164615228152</c:v>
                      </c:pt>
                      <c:pt idx="3">
                        <c:v>44.601802620757688</c:v>
                      </c:pt>
                      <c:pt idx="4">
                        <c:v>157.06645572942799</c:v>
                      </c:pt>
                      <c:pt idx="5">
                        <c:v>68.814071568697813</c:v>
                      </c:pt>
                      <c:pt idx="6">
                        <c:v>70.758525644220938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D88-4D0B-97C4-57AF530B153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Sheet1!$AC$3:$AC$9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2.7564123093090984</c:v>
                      </c:pt>
                      <c:pt idx="1">
                        <c:v>4.2695061981632989</c:v>
                      </c:pt>
                      <c:pt idx="2">
                        <c:v>8.5698580887199114</c:v>
                      </c:pt>
                      <c:pt idx="3">
                        <c:v>11.845707957780633</c:v>
                      </c:pt>
                      <c:pt idx="4">
                        <c:v>25.394320534410099</c:v>
                      </c:pt>
                      <c:pt idx="5">
                        <c:v>15.696383209576197</c:v>
                      </c:pt>
                      <c:pt idx="6">
                        <c:v>10.33290623899552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D88-4D0B-97C4-57AF530B153F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Sheet1!$AD$3:$AD$9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104</c:v>
                      </c:pt>
                      <c:pt idx="1">
                        <c:v>61</c:v>
                      </c:pt>
                      <c:pt idx="2">
                        <c:v>89</c:v>
                      </c:pt>
                      <c:pt idx="3">
                        <c:v>43</c:v>
                      </c:pt>
                      <c:pt idx="4">
                        <c:v>155</c:v>
                      </c:pt>
                      <c:pt idx="5">
                        <c:v>67</c:v>
                      </c:pt>
                      <c:pt idx="6">
                        <c:v>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88-4D0B-97C4-57AF530B153F}"/>
                  </c:ext>
                </c:extLst>
              </c15:ser>
            </c15:filteredScatterSeries>
          </c:ext>
        </c:extLst>
      </c:scatterChart>
      <c:valAx>
        <c:axId val="134169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59359"/>
        <c:crosses val="autoZero"/>
        <c:crossBetween val="midCat"/>
      </c:valAx>
      <c:valAx>
        <c:axId val="1565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beds around upper on upper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Sheet1!$Z$3:$Z$9</c:f>
              <c:numCache>
                <c:formatCode>General</c:formatCode>
                <c:ptCount val="7"/>
                <c:pt idx="0">
                  <c:v>1.5182098795311179</c:v>
                </c:pt>
                <c:pt idx="1">
                  <c:v>4.0037113863077209</c:v>
                </c:pt>
                <c:pt idx="2">
                  <c:v>5.5000847070931727</c:v>
                </c:pt>
                <c:pt idx="3">
                  <c:v>15.401900640091208</c:v>
                </c:pt>
                <c:pt idx="4">
                  <c:v>9.3043548666482678</c:v>
                </c:pt>
                <c:pt idx="5">
                  <c:v>13.185145481913224</c:v>
                </c:pt>
                <c:pt idx="6">
                  <c:v>8.3969604603169206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8-4B36-AB2D-783F7C6FB1A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Sheet1!$AA$3:$AA$9</c:f>
              <c:numCache>
                <c:formatCode>General</c:formatCode>
                <c:ptCount val="7"/>
                <c:pt idx="0">
                  <c:v>88.481790120468617</c:v>
                </c:pt>
                <c:pt idx="1">
                  <c:v>85.9962886136923</c:v>
                </c:pt>
                <c:pt idx="2">
                  <c:v>84.499915292906792</c:v>
                </c:pt>
                <c:pt idx="3">
                  <c:v>74.598099359908801</c:v>
                </c:pt>
                <c:pt idx="4">
                  <c:v>80.695645133351761</c:v>
                </c:pt>
                <c:pt idx="5">
                  <c:v>76.814854518086804</c:v>
                </c:pt>
                <c:pt idx="6">
                  <c:v>81.603039539683081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8-4B36-AB2D-783F7C6FB1A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Sheet1!$AC$3:$AC$9</c:f>
              <c:numCache>
                <c:formatCode>General</c:formatCode>
                <c:ptCount val="7"/>
                <c:pt idx="0">
                  <c:v>2.7564123093090984</c:v>
                </c:pt>
                <c:pt idx="1">
                  <c:v>4.2695061981632989</c:v>
                </c:pt>
                <c:pt idx="2">
                  <c:v>8.5698580887199114</c:v>
                </c:pt>
                <c:pt idx="3">
                  <c:v>11.845707957780633</c:v>
                </c:pt>
                <c:pt idx="4">
                  <c:v>25.394320534410099</c:v>
                </c:pt>
                <c:pt idx="5">
                  <c:v>15.696383209576197</c:v>
                </c:pt>
                <c:pt idx="6">
                  <c:v>10.33290623899552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8-4B36-AB2D-783F7C6F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10719"/>
        <c:axId val="11936353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Sheet1!$I$3:$I$9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1.1000000000000001</c:v>
                      </c:pt>
                      <c:pt idx="1">
                        <c:v>0.53</c:v>
                      </c:pt>
                      <c:pt idx="2">
                        <c:v>0.48</c:v>
                      </c:pt>
                      <c:pt idx="3">
                        <c:v>3.76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Sheet1!$AB$3:$AB$9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104.03652151441297</c:v>
                      </c:pt>
                      <c:pt idx="1">
                        <c:v>61.14923289115044</c:v>
                      </c:pt>
                      <c:pt idx="2">
                        <c:v>89.41164615228152</c:v>
                      </c:pt>
                      <c:pt idx="3">
                        <c:v>44.601802620757688</c:v>
                      </c:pt>
                      <c:pt idx="4">
                        <c:v>157.06645572942799</c:v>
                      </c:pt>
                      <c:pt idx="5">
                        <c:v>68.814071568697813</c:v>
                      </c:pt>
                      <c:pt idx="6">
                        <c:v>70.758525644220938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AE8-4B36-AB2D-783F7C6FB1A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1.1000000000000001</c:v>
                      </c:pt>
                      <c:pt idx="1">
                        <c:v>0.53</c:v>
                      </c:pt>
                      <c:pt idx="2">
                        <c:v>0.48</c:v>
                      </c:pt>
                      <c:pt idx="3">
                        <c:v>3.76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Sheet1!$AD$3:$AD$9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104</c:v>
                      </c:pt>
                      <c:pt idx="1">
                        <c:v>61</c:v>
                      </c:pt>
                      <c:pt idx="2">
                        <c:v>89</c:v>
                      </c:pt>
                      <c:pt idx="3">
                        <c:v>43</c:v>
                      </c:pt>
                      <c:pt idx="4">
                        <c:v>155</c:v>
                      </c:pt>
                      <c:pt idx="5">
                        <c:v>67</c:v>
                      </c:pt>
                      <c:pt idx="6">
                        <c:v>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AE8-4B36-AB2D-783F7C6FB1A5}"/>
                  </c:ext>
                </c:extLst>
              </c15:ser>
            </c15:filteredScatterSeries>
          </c:ext>
        </c:extLst>
      </c:scatterChart>
      <c:valAx>
        <c:axId val="14673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35359"/>
        <c:crosses val="autoZero"/>
        <c:crossBetween val="midCat"/>
      </c:valAx>
      <c:valAx>
        <c:axId val="11936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1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2225040</xdr:colOff>
      <xdr:row>10</xdr:row>
      <xdr:rowOff>49530</xdr:rowOff>
    </xdr:from>
    <xdr:to>
      <xdr:col>8</xdr:col>
      <xdr:colOff>1112520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48607-FF9D-F80B-C1D5-A3C04672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29</xdr:row>
      <xdr:rowOff>26670</xdr:rowOff>
    </xdr:from>
    <xdr:to>
      <xdr:col>8</xdr:col>
      <xdr:colOff>1219200</xdr:colOff>
      <xdr:row>44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59704-8FFF-F142-6785-A0459031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10</xdr:row>
      <xdr:rowOff>179070</xdr:rowOff>
    </xdr:from>
    <xdr:to>
      <xdr:col>24</xdr:col>
      <xdr:colOff>495300</xdr:colOff>
      <xdr:row>25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B2F74-6E17-F9AD-7D78-D061905FA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106680</xdr:colOff>
      <xdr:row>10</xdr:row>
      <xdr:rowOff>163830</xdr:rowOff>
    </xdr:from>
    <xdr:to>
      <xdr:col>17</xdr:col>
      <xdr:colOff>815340</xdr:colOff>
      <xdr:row>25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0D2BC-8579-C228-1A02-72B1CFBD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121920</xdr:colOff>
      <xdr:row>26</xdr:row>
      <xdr:rowOff>34290</xdr:rowOff>
    </xdr:from>
    <xdr:to>
      <xdr:col>17</xdr:col>
      <xdr:colOff>830580</xdr:colOff>
      <xdr:row>41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3A798A-3D9B-BCEB-D40A-0ED99522A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22860</xdr:colOff>
      <xdr:row>26</xdr:row>
      <xdr:rowOff>171450</xdr:rowOff>
    </xdr:from>
    <xdr:to>
      <xdr:col>24</xdr:col>
      <xdr:colOff>518160</xdr:colOff>
      <xdr:row>41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9809B0-D1FD-D515-9894-4C3462A9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327660</xdr:colOff>
      <xdr:row>9</xdr:row>
      <xdr:rowOff>34290</xdr:rowOff>
    </xdr:from>
    <xdr:to>
      <xdr:col>36</xdr:col>
      <xdr:colOff>22860</xdr:colOff>
      <xdr:row>24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1D58F2-D0FA-805E-302D-0BAD4907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53340</xdr:colOff>
      <xdr:row>26</xdr:row>
      <xdr:rowOff>41910</xdr:rowOff>
    </xdr:from>
    <xdr:to>
      <xdr:col>35</xdr:col>
      <xdr:colOff>358140</xdr:colOff>
      <xdr:row>41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0A2E93-BDFB-0269-61D4-90196C306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4B57-7341-42B4-89A9-492DB5BAB37D}">
  <dimension ref="A1:AD9"/>
  <sheetViews>
    <sheetView tabSelected="1" topLeftCell="G1" workbookViewId="0">
      <selection activeCell="AB19" sqref="AB19"/>
    </sheetView>
  </sheetViews>
  <sheetFormatPr defaultRowHeight="14.4" x14ac:dyDescent="0.3"/>
  <cols>
    <col min="2" max="2" width="4" bestFit="1" customWidth="1"/>
    <col min="3" max="3" width="24.77734375" bestFit="1" customWidth="1"/>
    <col min="4" max="4" width="27.88671875" bestFit="1" customWidth="1"/>
    <col min="5" max="5" width="21.88671875" bestFit="1" customWidth="1"/>
    <col min="6" max="7" width="42" bestFit="1" customWidth="1"/>
    <col min="8" max="8" width="51.77734375" bestFit="1" customWidth="1"/>
    <col min="9" max="9" width="39.44140625" bestFit="1" customWidth="1"/>
    <col min="10" max="10" width="13.109375" bestFit="1" customWidth="1"/>
    <col min="11" max="11" width="10.44140625" bestFit="1" customWidth="1"/>
    <col min="12" max="12" width="11.88671875" bestFit="1" customWidth="1"/>
    <col min="18" max="18" width="14.109375" bestFit="1" customWidth="1"/>
    <col min="19" max="19" width="11.88671875" bestFit="1" customWidth="1"/>
    <col min="20" max="21" width="10.44140625" bestFit="1" customWidth="1"/>
    <col min="27" max="27" width="12" bestFit="1" customWidth="1"/>
  </cols>
  <sheetData>
    <row r="1" spans="1:30" x14ac:dyDescent="0.3">
      <c r="J1" s="4" t="s">
        <v>8</v>
      </c>
      <c r="K1" s="4"/>
      <c r="L1" s="4"/>
      <c r="M1" s="4"/>
      <c r="N1" s="4"/>
      <c r="O1" s="4"/>
      <c r="P1" s="4"/>
      <c r="Q1" s="4" t="s">
        <v>17</v>
      </c>
      <c r="R1" s="4"/>
      <c r="S1" s="4"/>
      <c r="T1" s="4"/>
      <c r="U1" s="4"/>
      <c r="V1" s="4"/>
      <c r="W1" s="4"/>
      <c r="X1" s="4" t="s">
        <v>14</v>
      </c>
      <c r="Y1" s="4"/>
      <c r="Z1" s="4"/>
      <c r="AA1" s="4"/>
      <c r="AB1" s="4"/>
      <c r="AC1" s="4"/>
      <c r="AD1" s="4"/>
    </row>
    <row r="2" spans="1:30" x14ac:dyDescent="0.3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15</v>
      </c>
      <c r="K2" t="s">
        <v>16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15</v>
      </c>
      <c r="R2" t="s">
        <v>16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15</v>
      </c>
      <c r="Y2" t="s">
        <v>16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</row>
    <row r="3" spans="1:30" x14ac:dyDescent="0.3">
      <c r="A3">
        <v>3</v>
      </c>
      <c r="B3">
        <v>1.1000000000000001</v>
      </c>
      <c r="C3" s="1">
        <v>1650.8856483194018</v>
      </c>
      <c r="D3" s="1">
        <v>1662.2876487683739</v>
      </c>
      <c r="E3">
        <v>1320.88</v>
      </c>
      <c r="F3">
        <v>2.97</v>
      </c>
      <c r="G3" s="3">
        <v>0.59</v>
      </c>
      <c r="H3" s="3">
        <v>3.66</v>
      </c>
      <c r="I3">
        <v>1.1000000000000001</v>
      </c>
      <c r="J3">
        <v>1583.3961540330633</v>
      </c>
      <c r="K3" s="1">
        <v>1650.8856483194018</v>
      </c>
      <c r="L3">
        <f>ASIN(O3/N3)*180/PI()</f>
        <v>36.562213457607392</v>
      </c>
      <c r="M3">
        <f>ASIN(P3/N3)*180/PI()</f>
        <v>53.437786542392608</v>
      </c>
      <c r="N3">
        <f>SQRT(((O3^2)+(P3^2)))</f>
        <v>113.29533017307335</v>
      </c>
      <c r="O3">
        <f>K3-J3</f>
        <v>67.489494286338413</v>
      </c>
      <c r="P3" s="5">
        <v>91</v>
      </c>
      <c r="Q3" s="1">
        <v>1650.8856483194018</v>
      </c>
      <c r="R3" s="1">
        <v>1662.2876487683739</v>
      </c>
      <c r="S3">
        <f>ASIN(V3/U3)*180/PI()</f>
        <v>18.044130228434657</v>
      </c>
      <c r="T3">
        <f>ASIN(W3/U3)*180/PI()</f>
        <v>71.955869771565347</v>
      </c>
      <c r="U3">
        <f>SQRT(((V3^2)+(W3^2)))</f>
        <v>36.810400897550139</v>
      </c>
      <c r="V3">
        <f>R3-Q3</f>
        <v>11.402000448972103</v>
      </c>
      <c r="W3">
        <v>35</v>
      </c>
      <c r="X3" s="1">
        <v>1662.2876487683739</v>
      </c>
      <c r="Y3" s="5">
        <v>1665.044061077683</v>
      </c>
      <c r="Z3">
        <f>ASIN(AC3/AB3)*180/PI()</f>
        <v>1.5182098795311179</v>
      </c>
      <c r="AA3">
        <f>ASIN(AD3/AB3)*180/PI()</f>
        <v>88.481790120468617</v>
      </c>
      <c r="AB3">
        <f>SQRT(((AC3^2)+(AD3^2)))</f>
        <v>104.03652151441297</v>
      </c>
      <c r="AC3">
        <f>Y3-X3</f>
        <v>2.7564123093090984</v>
      </c>
      <c r="AD3">
        <v>104</v>
      </c>
    </row>
    <row r="4" spans="1:30" x14ac:dyDescent="0.3">
      <c r="A4">
        <v>1</v>
      </c>
      <c r="B4">
        <v>1.3</v>
      </c>
      <c r="C4" s="1">
        <v>1643.1592582939325</v>
      </c>
      <c r="D4" s="1">
        <v>1654.2888021108515</v>
      </c>
      <c r="E4">
        <v>1847.91</v>
      </c>
      <c r="F4">
        <v>1.49</v>
      </c>
      <c r="G4">
        <v>0</v>
      </c>
      <c r="H4">
        <v>3.74</v>
      </c>
      <c r="I4">
        <v>0.53</v>
      </c>
      <c r="J4" s="5">
        <v>1527.0285718775262</v>
      </c>
      <c r="K4" s="1">
        <v>1643.1592582939325</v>
      </c>
      <c r="L4">
        <f t="shared" ref="L4:L9" si="0">ASIN(O4/N4)*180/PI()</f>
        <v>30.519174031041072</v>
      </c>
      <c r="M4">
        <f t="shared" ref="M4:M9" si="1">ASIN(P4/N4)*180/PI()</f>
        <v>59.480825968958932</v>
      </c>
      <c r="N4">
        <f t="shared" ref="N4:N9" si="2">SQRT(((O4^2)+(P4^2)))</f>
        <v>228.68173588536902</v>
      </c>
      <c r="O4">
        <f t="shared" ref="O4:O9" si="3">K4-J4</f>
        <v>116.13068641640621</v>
      </c>
      <c r="P4" s="5">
        <v>197</v>
      </c>
      <c r="Q4" s="1">
        <v>1643.1592582939325</v>
      </c>
      <c r="R4" s="1">
        <v>1654.2888021108515</v>
      </c>
      <c r="S4">
        <f t="shared" ref="S4:S9" si="4">ASIN(V4/U4)*180/PI()</f>
        <v>11.645743029825077</v>
      </c>
      <c r="T4">
        <f t="shared" ref="T4:T9" si="5">ASIN(W4/U4)*180/PI()</f>
        <v>78.35425697017493</v>
      </c>
      <c r="U4">
        <f t="shared" ref="U4:U9" si="6">SQRT(((V4^2)+(W4^2)))</f>
        <v>55.134986583590653</v>
      </c>
      <c r="V4">
        <f t="shared" ref="V4:V9" si="7">R4-Q4</f>
        <v>11.129543816919067</v>
      </c>
      <c r="W4">
        <v>54</v>
      </c>
      <c r="X4" s="1">
        <v>1654.2888021108515</v>
      </c>
      <c r="Y4">
        <v>1658.5583083090148</v>
      </c>
      <c r="Z4">
        <f t="shared" ref="Z4:Z9" si="8">ASIN(AC4/AB4)*180/PI()</f>
        <v>4.0037113863077209</v>
      </c>
      <c r="AA4">
        <f t="shared" ref="AA4:AA9" si="9">ASIN(AD4/AB4)*180/PI()</f>
        <v>85.9962886136923</v>
      </c>
      <c r="AB4">
        <f t="shared" ref="AB4:AB9" si="10">SQRT(((AC4^2)+(AD4^2)))</f>
        <v>61.14923289115044</v>
      </c>
      <c r="AC4">
        <f t="shared" ref="AC4:AC9" si="11">Y4-X4</f>
        <v>4.2695061981632989</v>
      </c>
      <c r="AD4">
        <v>61</v>
      </c>
    </row>
    <row r="5" spans="1:30" x14ac:dyDescent="0.3">
      <c r="A5">
        <v>2</v>
      </c>
      <c r="B5">
        <v>1.4</v>
      </c>
      <c r="C5" s="1">
        <v>1638.4513910845628</v>
      </c>
      <c r="D5" s="1">
        <v>1654.3029110965676</v>
      </c>
      <c r="E5">
        <v>1629.22</v>
      </c>
      <c r="F5">
        <v>2.2000000000000002</v>
      </c>
      <c r="G5">
        <v>0.48</v>
      </c>
      <c r="H5">
        <v>8.8800000000000008</v>
      </c>
      <c r="I5">
        <v>0.48</v>
      </c>
      <c r="J5" s="5">
        <v>1545.6026355329504</v>
      </c>
      <c r="K5" s="1">
        <v>1638.4513910845628</v>
      </c>
      <c r="L5">
        <f t="shared" si="0"/>
        <v>32.277497217788707</v>
      </c>
      <c r="M5">
        <f t="shared" si="1"/>
        <v>57.722502782211286</v>
      </c>
      <c r="N5">
        <f t="shared" si="2"/>
        <v>173.86745356012744</v>
      </c>
      <c r="O5">
        <f t="shared" si="3"/>
        <v>92.848755551612385</v>
      </c>
      <c r="P5" s="5">
        <v>147</v>
      </c>
      <c r="Q5" s="1">
        <v>1638.4513910845628</v>
      </c>
      <c r="R5" s="1">
        <v>1654.3029110965676</v>
      </c>
      <c r="S5">
        <f t="shared" si="4"/>
        <v>11.632619506961673</v>
      </c>
      <c r="T5">
        <f t="shared" si="5"/>
        <v>78.367380493038326</v>
      </c>
      <c r="U5">
        <f t="shared" si="6"/>
        <v>78.614697650572879</v>
      </c>
      <c r="V5">
        <f t="shared" si="7"/>
        <v>15.851520012004812</v>
      </c>
      <c r="W5">
        <v>77</v>
      </c>
      <c r="X5" s="1">
        <v>1654.3029110965676</v>
      </c>
      <c r="Y5">
        <v>1662.8727691852876</v>
      </c>
      <c r="Z5">
        <f t="shared" si="8"/>
        <v>5.5000847070931727</v>
      </c>
      <c r="AA5">
        <f t="shared" si="9"/>
        <v>84.499915292906792</v>
      </c>
      <c r="AB5">
        <f t="shared" si="10"/>
        <v>89.41164615228152</v>
      </c>
      <c r="AC5">
        <f>Y5-X5</f>
        <v>8.5698580887199114</v>
      </c>
      <c r="AD5">
        <v>89</v>
      </c>
    </row>
    <row r="6" spans="1:30" x14ac:dyDescent="0.3">
      <c r="A6">
        <v>3</v>
      </c>
      <c r="B6">
        <v>3.1</v>
      </c>
      <c r="C6" s="1">
        <v>1616.0781863357395</v>
      </c>
      <c r="D6" s="1">
        <v>1622.5172937546197</v>
      </c>
      <c r="E6">
        <v>585.23</v>
      </c>
      <c r="F6">
        <v>1.2</v>
      </c>
      <c r="G6">
        <v>1.79</v>
      </c>
      <c r="H6">
        <v>1.2</v>
      </c>
      <c r="I6">
        <v>3.76</v>
      </c>
      <c r="J6" s="6">
        <v>1587.4992149780201</v>
      </c>
      <c r="K6" s="1">
        <v>1616.0781863357395</v>
      </c>
      <c r="L6">
        <f t="shared" si="0"/>
        <v>23.733962989865095</v>
      </c>
      <c r="M6">
        <f t="shared" si="1"/>
        <v>66.266037010134909</v>
      </c>
      <c r="N6">
        <f t="shared" si="2"/>
        <v>71.005335038047292</v>
      </c>
      <c r="O6">
        <f t="shared" si="3"/>
        <v>28.578971357719411</v>
      </c>
      <c r="P6" s="5">
        <v>65</v>
      </c>
      <c r="Q6" s="1">
        <v>1616.0781863357395</v>
      </c>
      <c r="R6" s="1">
        <v>1622.5172937546197</v>
      </c>
      <c r="S6">
        <f t="shared" si="4"/>
        <v>21.922034475910888</v>
      </c>
      <c r="T6">
        <f t="shared" si="5"/>
        <v>68.077965524089137</v>
      </c>
      <c r="U6">
        <f t="shared" si="6"/>
        <v>17.2470897357171</v>
      </c>
      <c r="V6">
        <f t="shared" si="7"/>
        <v>6.4391074188802122</v>
      </c>
      <c r="W6">
        <v>16</v>
      </c>
      <c r="X6" s="1">
        <v>1622.5172937546197</v>
      </c>
      <c r="Y6">
        <v>1634.3630017124003</v>
      </c>
      <c r="Z6">
        <f t="shared" si="8"/>
        <v>15.401900640091208</v>
      </c>
      <c r="AA6">
        <f t="shared" si="9"/>
        <v>74.598099359908801</v>
      </c>
      <c r="AB6">
        <f t="shared" si="10"/>
        <v>44.601802620757688</v>
      </c>
      <c r="AC6">
        <f>Y6-X6</f>
        <v>11.845707957780633</v>
      </c>
      <c r="AD6">
        <v>43</v>
      </c>
    </row>
    <row r="7" spans="1:30" x14ac:dyDescent="0.3">
      <c r="A7">
        <v>2</v>
      </c>
      <c r="B7">
        <v>3.2</v>
      </c>
      <c r="C7" s="1">
        <v>1579.7308328195611</v>
      </c>
      <c r="D7" s="1">
        <v>1612.7585831540027</v>
      </c>
      <c r="E7">
        <v>1311.42</v>
      </c>
      <c r="F7">
        <v>3.69</v>
      </c>
      <c r="G7">
        <v>0</v>
      </c>
      <c r="H7">
        <v>6.02</v>
      </c>
      <c r="I7">
        <v>0</v>
      </c>
      <c r="J7" s="7">
        <v>1550.9721093459525</v>
      </c>
      <c r="K7" s="1">
        <v>1579.7308328195611</v>
      </c>
      <c r="L7">
        <f t="shared" si="0"/>
        <v>26.772726026233173</v>
      </c>
      <c r="M7">
        <f t="shared" si="1"/>
        <v>63.227273973766842</v>
      </c>
      <c r="N7">
        <f t="shared" si="2"/>
        <v>63.844061398312419</v>
      </c>
      <c r="O7">
        <f t="shared" si="3"/>
        <v>28.758723473608597</v>
      </c>
      <c r="P7" s="7">
        <v>57</v>
      </c>
      <c r="Q7" s="1">
        <v>1579.7308328195611</v>
      </c>
      <c r="R7" s="1">
        <v>1612.7585831540027</v>
      </c>
      <c r="S7">
        <f t="shared" si="4"/>
        <v>7.7716161305095568</v>
      </c>
      <c r="T7">
        <f t="shared" si="5"/>
        <v>82.228383869490457</v>
      </c>
      <c r="U7">
        <f t="shared" si="6"/>
        <v>244.24338740722175</v>
      </c>
      <c r="V7">
        <f t="shared" si="7"/>
        <v>33.027750334441635</v>
      </c>
      <c r="W7">
        <v>242</v>
      </c>
      <c r="X7" s="1">
        <v>1612.7585831540027</v>
      </c>
      <c r="Y7">
        <v>1638.1529036884128</v>
      </c>
      <c r="Z7">
        <f t="shared" si="8"/>
        <v>9.3043548666482678</v>
      </c>
      <c r="AA7">
        <f t="shared" si="9"/>
        <v>80.695645133351761</v>
      </c>
      <c r="AB7">
        <f t="shared" si="10"/>
        <v>157.06645572942799</v>
      </c>
      <c r="AC7">
        <f t="shared" si="11"/>
        <v>25.394320534410099</v>
      </c>
      <c r="AD7">
        <v>155</v>
      </c>
    </row>
    <row r="8" spans="1:30" x14ac:dyDescent="0.3">
      <c r="A8">
        <v>1</v>
      </c>
      <c r="B8">
        <v>3.3</v>
      </c>
      <c r="C8" s="2">
        <v>1547.7333840974522</v>
      </c>
      <c r="D8" s="1">
        <v>1601.0673152722009</v>
      </c>
      <c r="E8">
        <v>1810.08</v>
      </c>
      <c r="F8">
        <v>18.989999999999998</v>
      </c>
      <c r="G8">
        <v>0.35</v>
      </c>
      <c r="H8">
        <v>20.36</v>
      </c>
      <c r="I8">
        <v>0.35</v>
      </c>
      <c r="J8" s="7">
        <v>1473.0041842971664</v>
      </c>
      <c r="K8" s="2">
        <v>1547.7333840974522</v>
      </c>
      <c r="L8">
        <f t="shared" si="0"/>
        <v>35.183547694564432</v>
      </c>
      <c r="M8">
        <f t="shared" si="1"/>
        <v>54.816452305435604</v>
      </c>
      <c r="N8">
        <f t="shared" si="2"/>
        <v>129.6936902967567</v>
      </c>
      <c r="O8">
        <f t="shared" si="3"/>
        <v>74.729199800285869</v>
      </c>
      <c r="P8" s="7">
        <v>106</v>
      </c>
      <c r="Q8" s="2">
        <v>1547.7333840974522</v>
      </c>
      <c r="R8" s="1">
        <v>1601.0673152722009</v>
      </c>
      <c r="S8">
        <f t="shared" si="4"/>
        <v>19.102209158753883</v>
      </c>
      <c r="T8">
        <f t="shared" si="5"/>
        <v>70.897790841246106</v>
      </c>
      <c r="U8">
        <f t="shared" si="6"/>
        <v>162.9739494966997</v>
      </c>
      <c r="V8">
        <f t="shared" si="7"/>
        <v>53.333931174748614</v>
      </c>
      <c r="W8">
        <v>154</v>
      </c>
      <c r="X8" s="1">
        <v>1601.0673152722009</v>
      </c>
      <c r="Y8">
        <v>1616.7636984817771</v>
      </c>
      <c r="Z8">
        <f t="shared" si="8"/>
        <v>13.185145481913224</v>
      </c>
      <c r="AA8">
        <f t="shared" si="9"/>
        <v>76.814854518086804</v>
      </c>
      <c r="AB8">
        <f t="shared" si="10"/>
        <v>68.814071568697813</v>
      </c>
      <c r="AC8">
        <f t="shared" si="11"/>
        <v>15.696383209576197</v>
      </c>
      <c r="AD8">
        <v>67</v>
      </c>
    </row>
    <row r="9" spans="1:30" x14ac:dyDescent="0.3">
      <c r="A9">
        <v>4</v>
      </c>
      <c r="B9">
        <v>3.4</v>
      </c>
      <c r="C9" s="1">
        <v>1657.7132111227238</v>
      </c>
      <c r="D9" s="1">
        <v>1661.4165914955404</v>
      </c>
      <c r="E9">
        <v>157.27000000000001</v>
      </c>
      <c r="F9" s="3">
        <v>1.1299999999999999</v>
      </c>
      <c r="G9">
        <v>0.28999999999999998</v>
      </c>
      <c r="H9">
        <v>1.42</v>
      </c>
      <c r="I9">
        <v>0.28999999999999998</v>
      </c>
      <c r="J9" s="7">
        <v>1622.8663026432796</v>
      </c>
      <c r="K9" s="1">
        <v>1657.7132111227238</v>
      </c>
      <c r="L9">
        <f t="shared" si="0"/>
        <v>24.632021738318883</v>
      </c>
      <c r="M9">
        <f t="shared" si="1"/>
        <v>65.367978261681117</v>
      </c>
      <c r="N9">
        <f t="shared" si="2"/>
        <v>83.608056014804944</v>
      </c>
      <c r="O9">
        <f t="shared" si="3"/>
        <v>34.84690847944421</v>
      </c>
      <c r="P9" s="1">
        <v>76</v>
      </c>
      <c r="Q9" s="1">
        <v>1657.7132111227238</v>
      </c>
      <c r="R9" s="1">
        <v>1661.4165914955404</v>
      </c>
      <c r="S9">
        <f t="shared" si="4"/>
        <v>15.900949672108487</v>
      </c>
      <c r="T9">
        <f t="shared" si="5"/>
        <v>74.099050327891533</v>
      </c>
      <c r="U9">
        <f t="shared" si="6"/>
        <v>13.517212219454242</v>
      </c>
      <c r="V9">
        <f t="shared" si="7"/>
        <v>3.7033803728165822</v>
      </c>
      <c r="W9">
        <v>13</v>
      </c>
      <c r="X9" s="1">
        <v>1661.4165914955404</v>
      </c>
      <c r="Y9">
        <v>1671.7494977345359</v>
      </c>
      <c r="Z9">
        <f t="shared" si="8"/>
        <v>8.3969604603169206</v>
      </c>
      <c r="AA9">
        <f t="shared" si="9"/>
        <v>81.603039539683081</v>
      </c>
      <c r="AB9">
        <f t="shared" si="10"/>
        <v>70.758525644220938</v>
      </c>
      <c r="AC9">
        <f t="shared" si="11"/>
        <v>10.33290623899552</v>
      </c>
      <c r="AD9">
        <v>70</v>
      </c>
    </row>
  </sheetData>
  <mergeCells count="3">
    <mergeCell ref="J1:P1"/>
    <mergeCell ref="Q1:W1"/>
    <mergeCell ref="X1:A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Samuel R</dc:creator>
  <cp:lastModifiedBy>Anderson, Samuel R</cp:lastModifiedBy>
  <dcterms:created xsi:type="dcterms:W3CDTF">2023-11-11T08:34:42Z</dcterms:created>
  <dcterms:modified xsi:type="dcterms:W3CDTF">2023-11-11T17:55:01Z</dcterms:modified>
</cp:coreProperties>
</file>