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transects_slope_elev_curv_mikey\"/>
    </mc:Choice>
  </mc:AlternateContent>
  <xr:revisionPtr revIDLastSave="0" documentId="13_ncr:1_{E77C834E-DD9C-4943-8E33-7E59AF259225}" xr6:coauthVersionLast="47" xr6:coauthVersionMax="47" xr10:uidLastSave="{00000000-0000-0000-0000-000000000000}"/>
  <bookViews>
    <workbookView xWindow="-96" yWindow="0" windowWidth="11712" windowHeight="12336" xr2:uid="{2CA05A8F-0E91-45FF-B3C9-D6AEECDC17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H2" i="1"/>
  <c r="H3" i="1"/>
  <c r="H4" i="1"/>
  <c r="H5" i="1"/>
  <c r="H6" i="1"/>
  <c r="H7" i="1"/>
  <c r="H8" i="1"/>
  <c r="F2" i="1"/>
  <c r="F3" i="1" l="1"/>
  <c r="F4" i="1"/>
  <c r="F5" i="1"/>
  <c r="F6" i="1"/>
  <c r="F7" i="1"/>
  <c r="F8" i="1"/>
</calcChain>
</file>

<file path=xl/sharedStrings.xml><?xml version="1.0" encoding="utf-8"?>
<sst xmlns="http://schemas.openxmlformats.org/spreadsheetml/2006/main" count="12" uniqueCount="12">
  <si>
    <t>downstream to upstream</t>
  </si>
  <si>
    <t>distance downstream (m)</t>
  </si>
  <si>
    <t>Lower Elevation of inflection</t>
  </si>
  <si>
    <t>Upper Elevation of inflection (m)</t>
  </si>
  <si>
    <t>total thickness of beds around upper inflection</t>
  </si>
  <si>
    <t>bed below lower inflection thickness (within 10m)</t>
  </si>
  <si>
    <t>bed below upper inflection thickness (within 10m)</t>
  </si>
  <si>
    <t>total thickness of beds around lower inflection (10m window)</t>
  </si>
  <si>
    <t>hypotenuese</t>
  </si>
  <si>
    <t>distance in height between inflection pts</t>
  </si>
  <si>
    <t>length distance between inflections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</si>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</sst>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lc3 lower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3825459317585305E-2"/>
                  <c:y val="7.790172061825605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Sheet1!$E$5:$E$8</c:f>
              <c:numCache>
                <c:formatCode>General</c:formatCode>
                <c:ptCount val="4"/>
                <c:pt idx="0">
                  <c:v>585.23</c:v>
                </c:pt>
                <c:pt idx="1">
                  <c:v>1311.42</c:v>
                </c:pt>
                <c:pt idx="2">
                  <c:v>1810.08</c:v>
                </c:pt>
                <c:pt idx="3">
                  <c:v>157.27000000000001</c:v>
                </c:pt>
              </c:numCache>
            </c:numRef>
          </c:xVal>
          <c:yVal>
            <c:numRef>
              <c:f>Sheet1!$C$5:$C$8</c:f>
              <c:numCache>
                <c:formatCode>General</c:formatCode>
                <c:ptCount val="4"/>
                <c:pt idx="0">
                  <c:v>1616.0781863357395</c:v>
                </c:pt>
                <c:pt idx="1">
                  <c:v>1579.7308328195611</c:v>
                </c:pt>
                <c:pt idx="2">
                  <c:v>1547.7333840974522</c:v>
                </c:pt>
                <c:pt idx="3">
                  <c:v>1657.7132111227238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B-4D1E-B1F2-8AEE97196687}"/>
            </c:ext>
          </c:extLst>
        </c:ser>
        <c:ser>
          <c:idx val="1"/>
          <c:order val="1"/>
          <c:tx>
            <c:v>lc1 lower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19368434037129"/>
                  <c:y val="5.4246500437445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Sheet1!$E$2:$E$4</c:f>
              <c:numCache>
                <c:formatCode>General</c:formatCode>
                <c:ptCount val="3"/>
                <c:pt idx="0">
                  <c:v>1320.88</c:v>
                </c:pt>
                <c:pt idx="1">
                  <c:v>1847.91</c:v>
                </c:pt>
                <c:pt idx="2">
                  <c:v>1629.22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1650.8856483194018</c:v>
                </c:pt>
                <c:pt idx="1">
                  <c:v>1643.1592582939325</c:v>
                </c:pt>
                <c:pt idx="2">
                  <c:v>1638.4513910845628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B-4D1E-B1F2-8AEE97196687}"/>
            </c:ext>
          </c:extLst>
        </c:ser>
        <c:ser>
          <c:idx val="2"/>
          <c:order val="2"/>
          <c:tx>
            <c:v>lc3 higher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416719776868622"/>
                  <c:y val="5.24154272382618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Sheet1!$E$5:$E$8</c:f>
              <c:numCache>
                <c:formatCode>General</c:formatCode>
                <c:ptCount val="4"/>
                <c:pt idx="0">
                  <c:v>585.23</c:v>
                </c:pt>
                <c:pt idx="1">
                  <c:v>1311.42</c:v>
                </c:pt>
                <c:pt idx="2">
                  <c:v>1810.08</c:v>
                </c:pt>
                <c:pt idx="3">
                  <c:v>157.27000000000001</c:v>
                </c:pt>
              </c:numCache>
            </c:numRef>
          </c:xVal>
          <c:yVal>
            <c:numRef>
              <c:f>Sheet1!$D$5:$D$8</c:f>
              <c:numCache>
                <c:formatCode>General</c:formatCode>
                <c:ptCount val="4"/>
                <c:pt idx="0">
                  <c:v>1622.5172937546197</c:v>
                </c:pt>
                <c:pt idx="1">
                  <c:v>1612.7585831540027</c:v>
                </c:pt>
                <c:pt idx="2">
                  <c:v>1601.0673152722009</c:v>
                </c:pt>
                <c:pt idx="3">
                  <c:v>1661.4165914955404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0-4611-8672-60743314DF22}"/>
            </c:ext>
          </c:extLst>
        </c:ser>
        <c:ser>
          <c:idx val="3"/>
          <c:order val="3"/>
          <c:tx>
            <c:v>lc1 higher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272033880881584E-3"/>
                  <c:y val="-9.9414187809857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Sheet1!$E$2:$E$4</c:f>
              <c:numCache>
                <c:formatCode>General</c:formatCode>
                <c:ptCount val="3"/>
                <c:pt idx="0">
                  <c:v>1320.88</c:v>
                </c:pt>
                <c:pt idx="1">
                  <c:v>1847.91</c:v>
                </c:pt>
                <c:pt idx="2">
                  <c:v>1629.22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1662.2876487683739</c:v>
                </c:pt>
                <c:pt idx="1">
                  <c:v>1654.2888021108515</c:v>
                </c:pt>
                <c:pt idx="2">
                  <c:v>1654.3029110965676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0-4611-8672-60743314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109648"/>
        <c:axId val="1430822128"/>
      </c:scatterChart>
      <c:valAx>
        <c:axId val="12271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Downstream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2128"/>
        <c:crosses val="autoZero"/>
        <c:crossBetween val="midCat"/>
      </c:valAx>
      <c:valAx>
        <c:axId val="14308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  <a:r>
                  <a:rPr lang="en-US" baseline="0"/>
                  <a:t> of Inflection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bed below lower elevation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4040682414698161E-2"/>
                  <c:y val="0.16334937299504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Sheet1!$F$2:$F$8</c:f>
              <c:numCache>
                <c:formatCode>General</c:formatCode>
                <c:ptCount val="7"/>
                <c:pt idx="0">
                  <c:v>11.402000448972103</c:v>
                </c:pt>
                <c:pt idx="1">
                  <c:v>11.129543816919067</c:v>
                </c:pt>
                <c:pt idx="2">
                  <c:v>15.851520012004812</c:v>
                </c:pt>
                <c:pt idx="3">
                  <c:v>6.4391074188802122</c:v>
                </c:pt>
                <c:pt idx="4">
                  <c:v>33.027750334441635</c:v>
                </c:pt>
                <c:pt idx="5">
                  <c:v>53.333931174748614</c:v>
                </c:pt>
                <c:pt idx="6">
                  <c:v>3.7033803728165822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2.97</c:v>
                </c:pt>
                <c:pt idx="1">
                  <c:v>1.49</c:v>
                </c:pt>
                <c:pt idx="2">
                  <c:v>2.2000000000000002</c:v>
                </c:pt>
                <c:pt idx="3">
                  <c:v>1.2</c:v>
                </c:pt>
                <c:pt idx="4">
                  <c:v>3.69</c:v>
                </c:pt>
                <c:pt idx="5">
                  <c:v>18.989999999999998</c:v>
                </c:pt>
                <c:pt idx="6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471F-8901-968A7ED8B8C3}"/>
            </c:ext>
          </c:extLst>
        </c:ser>
        <c:ser>
          <c:idx val="2"/>
          <c:order val="2"/>
          <c:tx>
            <c:v>total lower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6723315835520556E-2"/>
                  <c:y val="-4.1936424613589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Sheet1!$F$2:$F$8</c:f>
              <c:numCache>
                <c:formatCode>General</c:formatCode>
                <c:ptCount val="7"/>
                <c:pt idx="0">
                  <c:v>11.402000448972103</c:v>
                </c:pt>
                <c:pt idx="1">
                  <c:v>11.129543816919067</c:v>
                </c:pt>
                <c:pt idx="2">
                  <c:v>15.851520012004812</c:v>
                </c:pt>
                <c:pt idx="3">
                  <c:v>6.4391074188802122</c:v>
                </c:pt>
                <c:pt idx="4">
                  <c:v>33.027750334441635</c:v>
                </c:pt>
                <c:pt idx="5">
                  <c:v>53.333931174748614</c:v>
                </c:pt>
                <c:pt idx="6">
                  <c:v>3.7033803728165822</c:v>
                </c:pt>
              </c:numCache>
            </c:numRef>
          </c:xVal>
          <c:yVal>
            <c:numRef>
              <c:f>Sheet1!$L$2:$L$8</c:f>
              <c:numCache>
                <c:formatCode>General</c:formatCode>
                <c:ptCount val="7"/>
                <c:pt idx="0">
                  <c:v>3.66</c:v>
                </c:pt>
                <c:pt idx="1">
                  <c:v>3.74</c:v>
                </c:pt>
                <c:pt idx="2">
                  <c:v>8.8800000000000008</c:v>
                </c:pt>
                <c:pt idx="3">
                  <c:v>1.2</c:v>
                </c:pt>
                <c:pt idx="4">
                  <c:v>6.02</c:v>
                </c:pt>
                <c:pt idx="5">
                  <c:v>20.36</c:v>
                </c:pt>
                <c:pt idx="6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2E-471F-8901-968A7ED8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332576"/>
        <c:axId val="1430797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bed below upper elevation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11.402000448972103</c:v>
                      </c:pt>
                      <c:pt idx="1">
                        <c:v>11.129543816919067</c:v>
                      </c:pt>
                      <c:pt idx="2">
                        <c:v>15.851520012004812</c:v>
                      </c:pt>
                      <c:pt idx="3">
                        <c:v>6.4391074188802122</c:v>
                      </c:pt>
                      <c:pt idx="4">
                        <c:v>33.027750334441635</c:v>
                      </c:pt>
                      <c:pt idx="5">
                        <c:v>53.333931174748614</c:v>
                      </c:pt>
                      <c:pt idx="6">
                        <c:v>3.7033803728165822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Sheet1!$K$2:$K$8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0.59</c:v>
                      </c:pt>
                      <c:pt idx="1">
                        <c:v>0</c:v>
                      </c:pt>
                      <c:pt idx="2">
                        <c:v>0.48</c:v>
                      </c:pt>
                      <c:pt idx="3">
                        <c:v>1.79</c:v>
                      </c:pt>
                      <c:pt idx="4">
                        <c:v>0</c:v>
                      </c:pt>
                      <c:pt idx="5">
                        <c:v>0.35</c:v>
                      </c:pt>
                      <c:pt idx="6">
                        <c:v>0.28999999999999998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B2E-471F-8901-968A7ED8B8C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total upper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11.402000448972103</c:v>
                      </c:pt>
                      <c:pt idx="1">
                        <c:v>11.129543816919067</c:v>
                      </c:pt>
                      <c:pt idx="2">
                        <c:v>15.851520012004812</c:v>
                      </c:pt>
                      <c:pt idx="3">
                        <c:v>6.4391074188802122</c:v>
                      </c:pt>
                      <c:pt idx="4">
                        <c:v>33.027750334441635</c:v>
                      </c:pt>
                      <c:pt idx="5">
                        <c:v>53.333931174748614</c:v>
                      </c:pt>
                      <c:pt idx="6">
                        <c:v>3.7033803728165822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1.1000000000000001</c:v>
                      </c:pt>
                      <c:pt idx="1">
                        <c:v>0.53</c:v>
                      </c:pt>
                      <c:pt idx="2">
                        <c:v>0.48</c:v>
                      </c:pt>
                      <c:pt idx="3">
                        <c:v>3.76</c:v>
                      </c:pt>
                      <c:pt idx="4">
                        <c:v>0</c:v>
                      </c:pt>
                      <c:pt idx="5">
                        <c:v>0.35</c:v>
                      </c:pt>
                      <c:pt idx="6">
                        <c:v>0.28999999999999998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B2E-471F-8901-968A7ED8B8C3}"/>
                  </c:ext>
                </c:extLst>
              </c15:ser>
            </c15:filteredScatterSeries>
          </c:ext>
        </c:extLst>
      </c:scatterChart>
      <c:valAx>
        <c:axId val="8773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between</a:t>
                </a:r>
                <a:r>
                  <a:rPr lang="en-US" baseline="0"/>
                  <a:t> inflection points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7328"/>
        <c:crosses val="autoZero"/>
        <c:crossBetween val="midCat"/>
      </c:valAx>
      <c:valAx>
        <c:axId val="14307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42038495188095E-2"/>
          <c:y val="0.12541666666666668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bed below upper inflection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32043788579677"/>
                  <c:y val="-1.3119025658610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Sheet1!$K$2:$K$8</c:f>
              <c:numCache>
                <c:formatCode>General</c:formatCode>
                <c:ptCount val="7"/>
                <c:pt idx="0">
                  <c:v>0.59</c:v>
                </c:pt>
                <c:pt idx="1">
                  <c:v>0</c:v>
                </c:pt>
                <c:pt idx="2">
                  <c:v>0.48</c:v>
                </c:pt>
                <c:pt idx="3">
                  <c:v>1.79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0.31492948314482105</c:v>
                </c:pt>
                <c:pt idx="1">
                  <c:v>0.20325655971162759</c:v>
                </c:pt>
                <c:pt idx="2">
                  <c:v>0.20302751102820071</c:v>
                </c:pt>
                <c:pt idx="3">
                  <c:v>0.38261168034035409</c:v>
                </c:pt>
                <c:pt idx="4">
                  <c:v>0.13564028967849295</c:v>
                </c:pt>
                <c:pt idx="5">
                  <c:v>0.33339644422487158</c:v>
                </c:pt>
                <c:pt idx="6">
                  <c:v>0.27752392597220554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A-4AC5-BEF9-EA90047774E0}"/>
            </c:ext>
          </c:extLst>
        </c:ser>
        <c:ser>
          <c:idx val="1"/>
          <c:order val="1"/>
          <c:tx>
            <c:v>total thickness of beds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2373232606265537E-2"/>
                  <c:y val="0.13119881373471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Sheet1!$M$2:$M$8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0.53</c:v>
                </c:pt>
                <c:pt idx="2">
                  <c:v>0.48</c:v>
                </c:pt>
                <c:pt idx="3">
                  <c:v>3.76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0.31492948314482105</c:v>
                </c:pt>
                <c:pt idx="1">
                  <c:v>0.20325655971162759</c:v>
                </c:pt>
                <c:pt idx="2">
                  <c:v>0.20302751102820071</c:v>
                </c:pt>
                <c:pt idx="3">
                  <c:v>0.38261168034035409</c:v>
                </c:pt>
                <c:pt idx="4">
                  <c:v>0.13564028967849295</c:v>
                </c:pt>
                <c:pt idx="5">
                  <c:v>0.33339644422487158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2A-4AC5-BEF9-EA9004777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77279"/>
        <c:axId val="1841884655"/>
      </c:scatterChart>
      <c:valAx>
        <c:axId val="19397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Thickness</a:t>
                </a:r>
                <a:r>
                  <a:rPr lang="en-US" baseline="0"/>
                  <a:t> of bed below upper inflection point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84655"/>
        <c:crosses val="autoZero"/>
        <c:crossBetween val="midCat"/>
      </c:valAx>
      <c:valAx>
        <c:axId val="1841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of area between inflection points (degrees)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bed below lower elevation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9113543278750866"/>
                  <c:y val="0.22550339691092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Sheet1!$J$2:$J$8</c:f>
              <c:numCache>
                <c:formatCode>General</c:formatCode>
                <c:ptCount val="7"/>
                <c:pt idx="0">
                  <c:v>2.97</c:v>
                </c:pt>
                <c:pt idx="1">
                  <c:v>1.49</c:v>
                </c:pt>
                <c:pt idx="2">
                  <c:v>2.2000000000000002</c:v>
                </c:pt>
                <c:pt idx="3">
                  <c:v>1.2</c:v>
                </c:pt>
                <c:pt idx="4">
                  <c:v>3.69</c:v>
                </c:pt>
                <c:pt idx="5">
                  <c:v>18.989999999999998</c:v>
                </c:pt>
                <c:pt idx="6">
                  <c:v>1.1299999999999999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11.402000448972103</c:v>
                </c:pt>
                <c:pt idx="1">
                  <c:v>11.129543816919067</c:v>
                </c:pt>
                <c:pt idx="2">
                  <c:v>15.851520012004812</c:v>
                </c:pt>
                <c:pt idx="3">
                  <c:v>6.4391074188802122</c:v>
                </c:pt>
                <c:pt idx="4">
                  <c:v>33.027750334441635</c:v>
                </c:pt>
                <c:pt idx="5">
                  <c:v>53.333931174748614</c:v>
                </c:pt>
                <c:pt idx="6">
                  <c:v>3.7033803728165822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7-4FC7-839C-524DC74D7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332576"/>
        <c:axId val="143079732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total lower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0655671888201428"/>
                        <c:y val="0.2302674611434240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Sheet1!$L$2:$L$8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3.66</c:v>
                      </c:pt>
                      <c:pt idx="1">
                        <c:v>3.74</c:v>
                      </c:pt>
                      <c:pt idx="2">
                        <c:v>8.8800000000000008</c:v>
                      </c:pt>
                      <c:pt idx="3">
                        <c:v>1.2</c:v>
                      </c:pt>
                      <c:pt idx="4">
                        <c:v>6.02</c:v>
                      </c:pt>
                      <c:pt idx="5">
                        <c:v>20.36</c:v>
                      </c:pt>
                      <c:pt idx="6">
                        <c:v>1.42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Sheet1!$F$2:$F$8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11.402000448972103</c:v>
                      </c:pt>
                      <c:pt idx="1">
                        <c:v>11.129543816919067</c:v>
                      </c:pt>
                      <c:pt idx="2">
                        <c:v>15.851520012004812</c:v>
                      </c:pt>
                      <c:pt idx="3">
                        <c:v>6.4391074188802122</c:v>
                      </c:pt>
                      <c:pt idx="4">
                        <c:v>33.027750334441635</c:v>
                      </c:pt>
                      <c:pt idx="5">
                        <c:v>53.333931174748614</c:v>
                      </c:pt>
                      <c:pt idx="6">
                        <c:v>3.7033803728165822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F47-4FC7-839C-524DC74D7C8F}"/>
                  </c:ext>
                </c:extLst>
              </c15:ser>
            </c15:filteredScatterSeries>
          </c:ext>
        </c:extLst>
      </c:scatterChart>
      <c:valAx>
        <c:axId val="8773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Thickness of Bed Below Lower Inflection Point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97328"/>
        <c:crosses val="autoZero"/>
        <c:crossBetween val="midCat"/>
      </c:valAx>
      <c:valAx>
        <c:axId val="14307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Elevation Distance between inflection points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3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519247594050744E-3"/>
                  <c:y val="0.14773148148148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Sheet1!$K$2:$K$8</c:f>
              <c:numCache>
                <c:formatCode>General</c:formatCode>
                <c:ptCount val="7"/>
                <c:pt idx="0">
                  <c:v>0.59</c:v>
                </c:pt>
                <c:pt idx="1">
                  <c:v>0</c:v>
                </c:pt>
                <c:pt idx="2">
                  <c:v>0.48</c:v>
                </c:pt>
                <c:pt idx="3">
                  <c:v>1.79</c:v>
                </c:pt>
                <c:pt idx="4">
                  <c:v>0</c:v>
                </c:pt>
                <c:pt idx="5">
                  <c:v>0.35</c:v>
                </c:pt>
                <c:pt idx="6">
                  <c:v>0.28999999999999998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0.31492948314482105</c:v>
                </c:pt>
                <c:pt idx="1">
                  <c:v>0.20325655971162759</c:v>
                </c:pt>
                <c:pt idx="2">
                  <c:v>0.20302751102820071</c:v>
                </c:pt>
                <c:pt idx="3">
                  <c:v>0.38261168034035409</c:v>
                </c:pt>
                <c:pt idx="4">
                  <c:v>0.13564028967849295</c:v>
                </c:pt>
                <c:pt idx="5">
                  <c:v>0.33339644422487158</c:v>
                </c:pt>
                <c:pt idx="6">
                  <c:v>0.27752392597220554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F-4176-89F1-6B1F53F3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350511"/>
        <c:axId val="894085279"/>
      </c:scatterChart>
      <c:valAx>
        <c:axId val="8083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85279"/>
        <c:crosses val="autoZero"/>
        <c:crossBetween val="midCat"/>
      </c:valAx>
      <c:valAx>
        <c:axId val="8940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5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3</xdr:row>
      <xdr:rowOff>118110</xdr:rowOff>
    </xdr:from>
    <xdr:to>
      <xdr:col>24</xdr:col>
      <xdr:colOff>83820</xdr:colOff>
      <xdr:row>18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8CBA8-3506-3859-2AE3-84D9F52A4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318695</xdr:colOff>
      <xdr:row>20</xdr:row>
      <xdr:rowOff>127075</xdr:rowOff>
    </xdr:from>
    <xdr:to>
      <xdr:col>27</xdr:col>
      <xdr:colOff>13895</xdr:colOff>
      <xdr:row>35</xdr:row>
      <xdr:rowOff>127075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A37F7-9D95-7812-4F51-A237F290E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1237130</xdr:colOff>
      <xdr:row>27</xdr:row>
      <xdr:rowOff>44822</xdr:rowOff>
    </xdr:from>
    <xdr:to>
      <xdr:col>12</xdr:col>
      <xdr:colOff>1021976</xdr:colOff>
      <xdr:row>45</xdr:row>
      <xdr:rowOff>89646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E3DA8C-0FB0-BDB1-7688-D0B44A34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1326774</xdr:colOff>
      <xdr:row>13</xdr:row>
      <xdr:rowOff>161364</xdr:rowOff>
    </xdr:from>
    <xdr:to>
      <xdr:col>8</xdr:col>
      <xdr:colOff>923362</xdr:colOff>
      <xdr:row>32</xdr:row>
      <xdr:rowOff>44824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487865-E87E-4832-A751-3D62CECF8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67236</xdr:colOff>
      <xdr:row>11</xdr:row>
      <xdr:rowOff>161366</xdr:rowOff>
    </xdr:from>
    <xdr:to>
      <xdr:col>11</xdr:col>
      <xdr:colOff>2505636</xdr:colOff>
      <xdr:row>27</xdr:row>
      <xdr:rowOff>35860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20FEE-B3F4-62F1-8665-D0FA1ADCF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E896-3E39-4707-A194-50FCC9365308}">
  <dimension ref="A1:M8"/>
  <sheetViews>
    <sheetView tabSelected="1" topLeftCell="F10" zoomScale="85" zoomScaleNormal="141" workbookViewId="0">
      <selection activeCell="G8" sqref="G8"/>
    </sheetView>
  </sheetViews>
  <sheetFormatPr defaultRowHeight="14.4" x14ac:dyDescent="0.3"/>
  <cols>
    <col min="1" max="1" width="22.44140625" bestFit="1" customWidth="1"/>
    <col min="2" max="2" width="4" bestFit="1" customWidth="1"/>
    <col min="3" max="3" width="14.88671875" customWidth="1"/>
    <col min="4" max="4" width="13.44140625" customWidth="1"/>
    <col min="5" max="5" width="22.88671875" bestFit="1" customWidth="1"/>
    <col min="6" max="6" width="36.33203125" bestFit="1" customWidth="1"/>
    <col min="7" max="7" width="31.88671875" bestFit="1" customWidth="1"/>
    <col min="8" max="8" width="31.88671875" customWidth="1"/>
    <col min="9" max="9" width="17.33203125" customWidth="1"/>
    <col min="10" max="10" width="31.109375" bestFit="1" customWidth="1"/>
    <col min="11" max="11" width="31.109375" customWidth="1"/>
    <col min="12" max="13" width="39.44140625" bestFit="1" customWidth="1"/>
  </cols>
  <sheetData>
    <row r="1" spans="1:13" x14ac:dyDescent="0.3">
      <c r="A1" t="s">
        <v>0</v>
      </c>
      <c r="C1" t="s">
        <v>2</v>
      </c>
      <c r="D1" t="s">
        <v>3</v>
      </c>
      <c r="E1" t="s">
        <v>1</v>
      </c>
      <c r="F1" t="s">
        <v>9</v>
      </c>
      <c r="G1" t="s">
        <v>10</v>
      </c>
      <c r="H1" t="s">
        <v>8</v>
      </c>
      <c r="I1" t="s">
        <v>11</v>
      </c>
      <c r="J1" t="s">
        <v>5</v>
      </c>
      <c r="K1" t="s">
        <v>6</v>
      </c>
      <c r="L1" t="s">
        <v>7</v>
      </c>
      <c r="M1" t="s">
        <v>4</v>
      </c>
    </row>
    <row r="2" spans="1:13" x14ac:dyDescent="0.3">
      <c r="A2">
        <v>3</v>
      </c>
      <c r="B2">
        <v>1.1000000000000001</v>
      </c>
      <c r="C2" s="1">
        <v>1650.8856483194018</v>
      </c>
      <c r="D2" s="1">
        <v>1662.2876487683739</v>
      </c>
      <c r="E2">
        <v>1320.88</v>
      </c>
      <c r="F2">
        <f>D2-C2</f>
        <v>11.402000448972103</v>
      </c>
      <c r="G2">
        <v>35</v>
      </c>
      <c r="H2">
        <f t="shared" ref="H2:H7" si="0">SQRT(((G2^2)+(F2^2)))</f>
        <v>36.810400897550139</v>
      </c>
      <c r="I2">
        <f>ACOS(G2/H2)</f>
        <v>0.31492948314482105</v>
      </c>
      <c r="J2">
        <v>2.97</v>
      </c>
      <c r="K2" s="3">
        <v>0.59</v>
      </c>
      <c r="L2" s="3">
        <v>3.66</v>
      </c>
      <c r="M2">
        <v>1.1000000000000001</v>
      </c>
    </row>
    <row r="3" spans="1:13" x14ac:dyDescent="0.3">
      <c r="A3">
        <v>1</v>
      </c>
      <c r="B3">
        <v>1.3</v>
      </c>
      <c r="C3" s="1">
        <v>1643.1592582939325</v>
      </c>
      <c r="D3" s="1">
        <v>1654.2888021108515</v>
      </c>
      <c r="E3">
        <v>1847.91</v>
      </c>
      <c r="F3">
        <f t="shared" ref="F3:F8" si="1">D3-C3</f>
        <v>11.129543816919067</v>
      </c>
      <c r="G3">
        <v>54</v>
      </c>
      <c r="H3">
        <f t="shared" si="0"/>
        <v>55.134986583590653</v>
      </c>
      <c r="I3">
        <f t="shared" ref="I3:I8" si="2">ACOS(G3/H3)</f>
        <v>0.20325655971162759</v>
      </c>
      <c r="J3">
        <v>1.49</v>
      </c>
      <c r="K3">
        <v>0</v>
      </c>
      <c r="L3">
        <v>3.74</v>
      </c>
      <c r="M3">
        <v>0.53</v>
      </c>
    </row>
    <row r="4" spans="1:13" x14ac:dyDescent="0.3">
      <c r="A4">
        <v>2</v>
      </c>
      <c r="B4">
        <v>1.4</v>
      </c>
      <c r="C4" s="1">
        <v>1638.4513910845628</v>
      </c>
      <c r="D4" s="1">
        <v>1654.3029110965676</v>
      </c>
      <c r="E4">
        <v>1629.22</v>
      </c>
      <c r="F4">
        <f t="shared" si="1"/>
        <v>15.851520012004812</v>
      </c>
      <c r="G4">
        <v>77</v>
      </c>
      <c r="H4">
        <f t="shared" si="0"/>
        <v>78.614697650572879</v>
      </c>
      <c r="I4">
        <f t="shared" si="2"/>
        <v>0.20302751102820071</v>
      </c>
      <c r="J4">
        <v>2.2000000000000002</v>
      </c>
      <c r="K4">
        <v>0.48</v>
      </c>
      <c r="L4">
        <v>8.8800000000000008</v>
      </c>
      <c r="M4">
        <v>0.48</v>
      </c>
    </row>
    <row r="5" spans="1:13" x14ac:dyDescent="0.3">
      <c r="A5">
        <v>3</v>
      </c>
      <c r="B5">
        <v>3.1</v>
      </c>
      <c r="C5" s="1">
        <v>1616.0781863357395</v>
      </c>
      <c r="D5" s="1">
        <v>1622.5172937546197</v>
      </c>
      <c r="E5">
        <v>585.23</v>
      </c>
      <c r="F5">
        <f t="shared" si="1"/>
        <v>6.4391074188802122</v>
      </c>
      <c r="G5">
        <v>16</v>
      </c>
      <c r="H5">
        <f t="shared" si="0"/>
        <v>17.2470897357171</v>
      </c>
      <c r="I5">
        <f t="shared" si="2"/>
        <v>0.38261168034035409</v>
      </c>
      <c r="J5">
        <v>1.2</v>
      </c>
      <c r="K5">
        <v>1.79</v>
      </c>
      <c r="L5">
        <v>1.2</v>
      </c>
      <c r="M5">
        <v>3.76</v>
      </c>
    </row>
    <row r="6" spans="1:13" x14ac:dyDescent="0.3">
      <c r="A6">
        <v>2</v>
      </c>
      <c r="B6">
        <v>3.2</v>
      </c>
      <c r="C6" s="1">
        <v>1579.7308328195611</v>
      </c>
      <c r="D6" s="1">
        <v>1612.7585831540027</v>
      </c>
      <c r="E6">
        <v>1311.42</v>
      </c>
      <c r="F6">
        <f t="shared" si="1"/>
        <v>33.027750334441635</v>
      </c>
      <c r="G6">
        <v>242</v>
      </c>
      <c r="H6">
        <f t="shared" si="0"/>
        <v>244.24338740722175</v>
      </c>
      <c r="I6">
        <f t="shared" si="2"/>
        <v>0.13564028967849295</v>
      </c>
      <c r="J6">
        <v>3.69</v>
      </c>
      <c r="K6">
        <v>0</v>
      </c>
      <c r="L6">
        <v>6.02</v>
      </c>
      <c r="M6">
        <v>0</v>
      </c>
    </row>
    <row r="7" spans="1:13" x14ac:dyDescent="0.3">
      <c r="A7">
        <v>1</v>
      </c>
      <c r="B7">
        <v>3.3</v>
      </c>
      <c r="C7" s="2">
        <v>1547.7333840974522</v>
      </c>
      <c r="D7" s="1">
        <v>1601.0673152722009</v>
      </c>
      <c r="E7">
        <v>1810.08</v>
      </c>
      <c r="F7">
        <f t="shared" si="1"/>
        <v>53.333931174748614</v>
      </c>
      <c r="G7">
        <v>154</v>
      </c>
      <c r="H7">
        <f t="shared" si="0"/>
        <v>162.9739494966997</v>
      </c>
      <c r="I7">
        <f t="shared" si="2"/>
        <v>0.33339644422487158</v>
      </c>
      <c r="J7">
        <v>18.989999999999998</v>
      </c>
      <c r="K7">
        <v>0.35</v>
      </c>
      <c r="L7">
        <v>20.36</v>
      </c>
      <c r="M7">
        <v>0.35</v>
      </c>
    </row>
    <row r="8" spans="1:13" x14ac:dyDescent="0.3">
      <c r="A8">
        <v>4</v>
      </c>
      <c r="B8">
        <v>3.4</v>
      </c>
      <c r="C8" s="1">
        <v>1657.7132111227238</v>
      </c>
      <c r="D8" s="1">
        <v>1661.4165914955404</v>
      </c>
      <c r="E8">
        <v>157.27000000000001</v>
      </c>
      <c r="F8">
        <f t="shared" si="1"/>
        <v>3.7033803728165822</v>
      </c>
      <c r="G8">
        <v>13</v>
      </c>
      <c r="H8">
        <f>SQRT(((G8^2)+(F8^2)))</f>
        <v>13.517212219454242</v>
      </c>
      <c r="I8">
        <f t="shared" si="2"/>
        <v>0.27752392597220554</v>
      </c>
      <c r="J8" s="3">
        <v>1.1299999999999999</v>
      </c>
      <c r="K8">
        <v>0.28999999999999998</v>
      </c>
      <c r="L8">
        <v>1.42</v>
      </c>
      <c r="M8">
        <v>0.28999999999999998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Samuel R</dc:creator>
  <cp:lastModifiedBy>Anderson, Samuel R</cp:lastModifiedBy>
  <dcterms:created xsi:type="dcterms:W3CDTF">2023-11-04T20:42:55Z</dcterms:created>
  <dcterms:modified xsi:type="dcterms:W3CDTF">2023-11-11T17:55:05Z</dcterms:modified>
</cp:coreProperties>
</file>