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phia.EMMA\Documents\"/>
    </mc:Choice>
  </mc:AlternateContent>
  <xr:revisionPtr revIDLastSave="0" documentId="13_ncr:1_{E6488F0D-E894-425A-B64D-12815648F622}" xr6:coauthVersionLast="47" xr6:coauthVersionMax="47" xr10:uidLastSave="{00000000-0000-0000-0000-000000000000}"/>
  <bookViews>
    <workbookView xWindow="-108" yWindow="-108" windowWidth="30936" windowHeight="16776" firstSheet="5" activeTab="6" xr2:uid="{C765C3C3-176F-4CBA-B164-38106416435E}"/>
  </bookViews>
  <sheets>
    <sheet name="Curvature" sheetId="12" r:id="rId1"/>
    <sheet name="Slope" sheetId="10" r:id="rId2"/>
    <sheet name="Outcrop" sheetId="11" r:id="rId3"/>
    <sheet name="hillslope_morph" sheetId="5" r:id="rId4"/>
    <sheet name="channel_morph" sheetId="6" r:id="rId5"/>
    <sheet name="Shallow Stats" sheetId="48" r:id="rId6"/>
    <sheet name="D50-ksn" sheetId="16" r:id="rId7"/>
    <sheet name="combo lc3shallow 1 and 2" sheetId="17" r:id="rId8"/>
    <sheet name="diff lc3shallow 1 n 2" sheetId="18" r:id="rId9"/>
    <sheet name="cum_freq_b" sheetId="26" r:id="rId10"/>
    <sheet name="cum_freq_a" sheetId="49" r:id="rId11"/>
    <sheet name="lc1.shallow1" sheetId="13" r:id="rId12"/>
    <sheet name="LC1.Shallow2" sheetId="27" r:id="rId13"/>
    <sheet name="LC3.shallow1" sheetId="38" r:id="rId14"/>
    <sheet name="LC3.shallow2" sheetId="44" r:id="rId15"/>
    <sheet name="Lc3 shallow 2 plus shallow 1" sheetId="45" r:id="rId16"/>
    <sheet name="break!!!!" sheetId="9" state="hidden" r:id="rId17"/>
    <sheet name="a axis" sheetId="2" state="hidden" r:id="rId18"/>
    <sheet name="b axis" sheetId="3" state="hidden" r:id="rId19"/>
    <sheet name="c axis" sheetId="4" state="hidden" r:id="rId20"/>
    <sheet name="channel_sed" sheetId="7" state="hidden" r:id="rId21"/>
    <sheet name="vol" sheetId="1" state="hidden" r:id="rId22"/>
    <sheet name="boulders" sheetId="8" state="hidden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6" l="1"/>
  <c r="V6" i="16"/>
  <c r="V5" i="16"/>
  <c r="V4" i="16"/>
  <c r="V3" i="16"/>
  <c r="W7" i="16"/>
  <c r="W6" i="16"/>
  <c r="W5" i="16"/>
  <c r="W4" i="16"/>
  <c r="W3" i="16"/>
  <c r="O7" i="16"/>
  <c r="O6" i="16"/>
  <c r="O5" i="16"/>
  <c r="O4" i="16"/>
  <c r="O3" i="16"/>
  <c r="P7" i="16"/>
  <c r="P6" i="16"/>
  <c r="P5" i="16"/>
  <c r="P4" i="16"/>
  <c r="P3" i="16"/>
  <c r="Q7" i="16"/>
  <c r="Q6" i="16"/>
  <c r="Q5" i="16"/>
  <c r="Q4" i="16"/>
  <c r="Q3" i="16"/>
  <c r="R7" i="16"/>
  <c r="R6" i="16"/>
  <c r="R5" i="16"/>
  <c r="R4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J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H2" i="49"/>
  <c r="U3" i="49"/>
  <c r="U4" i="49"/>
  <c r="U5" i="49"/>
  <c r="U6" i="49"/>
  <c r="U7" i="49"/>
  <c r="U8" i="49"/>
  <c r="U9" i="49"/>
  <c r="U10" i="49"/>
  <c r="U11" i="49"/>
  <c r="U12" i="49"/>
  <c r="U13" i="49"/>
  <c r="U14" i="49"/>
  <c r="U15" i="49"/>
  <c r="U16" i="49"/>
  <c r="U17" i="49"/>
  <c r="U18" i="49"/>
  <c r="U19" i="49"/>
  <c r="U20" i="49"/>
  <c r="U21" i="49"/>
  <c r="U22" i="49"/>
  <c r="U23" i="49"/>
  <c r="U24" i="49"/>
  <c r="U25" i="49"/>
  <c r="U26" i="49"/>
  <c r="U27" i="49"/>
  <c r="U28" i="49"/>
  <c r="U29" i="49"/>
  <c r="U30" i="49"/>
  <c r="U31" i="49"/>
  <c r="U32" i="49"/>
  <c r="U33" i="49"/>
  <c r="U34" i="49"/>
  <c r="U35" i="49"/>
  <c r="U36" i="49"/>
  <c r="U37" i="49"/>
  <c r="U38" i="49"/>
  <c r="U39" i="49"/>
  <c r="U40" i="49"/>
  <c r="U41" i="49"/>
  <c r="U42" i="49"/>
  <c r="U43" i="49"/>
  <c r="U44" i="49"/>
  <c r="U45" i="49"/>
  <c r="U46" i="49"/>
  <c r="U47" i="49"/>
  <c r="U48" i="49"/>
  <c r="U49" i="49"/>
  <c r="U50" i="49"/>
  <c r="U51" i="49"/>
  <c r="U52" i="49"/>
  <c r="U53" i="49"/>
  <c r="U54" i="49"/>
  <c r="U55" i="49"/>
  <c r="U56" i="49"/>
  <c r="U57" i="49"/>
  <c r="U58" i="49"/>
  <c r="U59" i="49"/>
  <c r="U60" i="49"/>
  <c r="U61" i="49"/>
  <c r="U62" i="49"/>
  <c r="U63" i="49"/>
  <c r="U64" i="49"/>
  <c r="U65" i="49"/>
  <c r="U66" i="49"/>
  <c r="U67" i="49"/>
  <c r="U68" i="49"/>
  <c r="U69" i="49"/>
  <c r="U70" i="49"/>
  <c r="U71" i="49"/>
  <c r="U72" i="49"/>
  <c r="U73" i="49"/>
  <c r="U74" i="49"/>
  <c r="U75" i="49"/>
  <c r="U76" i="49"/>
  <c r="U77" i="49"/>
  <c r="U78" i="49"/>
  <c r="U79" i="49"/>
  <c r="U80" i="49"/>
  <c r="U81" i="49"/>
  <c r="U82" i="49"/>
  <c r="U83" i="49"/>
  <c r="U84" i="49"/>
  <c r="U85" i="49"/>
  <c r="U86" i="49"/>
  <c r="U87" i="49"/>
  <c r="U88" i="49"/>
  <c r="U89" i="49"/>
  <c r="U90" i="49"/>
  <c r="U91" i="49"/>
  <c r="U92" i="49"/>
  <c r="U93" i="49"/>
  <c r="U94" i="49"/>
  <c r="U95" i="49"/>
  <c r="U96" i="49"/>
  <c r="U97" i="49"/>
  <c r="U98" i="49"/>
  <c r="U99" i="49"/>
  <c r="U100" i="49"/>
  <c r="U101" i="49"/>
  <c r="U102" i="49"/>
  <c r="U103" i="49"/>
  <c r="U104" i="49"/>
  <c r="U105" i="49"/>
  <c r="U106" i="49"/>
  <c r="U107" i="49"/>
  <c r="U108" i="49"/>
  <c r="U109" i="49"/>
  <c r="U110" i="49"/>
  <c r="U111" i="49"/>
  <c r="U112" i="49"/>
  <c r="U113" i="49"/>
  <c r="U114" i="49"/>
  <c r="U115" i="49"/>
  <c r="U116" i="49"/>
  <c r="U117" i="49"/>
  <c r="U118" i="49"/>
  <c r="U119" i="49"/>
  <c r="U120" i="49"/>
  <c r="U121" i="49"/>
  <c r="U122" i="49"/>
  <c r="U123" i="49"/>
  <c r="U124" i="49"/>
  <c r="U125" i="49"/>
  <c r="U126" i="49"/>
  <c r="U127" i="49"/>
  <c r="U128" i="49"/>
  <c r="U129" i="49"/>
  <c r="U130" i="49"/>
  <c r="U131" i="49"/>
  <c r="U132" i="49"/>
  <c r="U133" i="49"/>
  <c r="U134" i="49"/>
  <c r="U135" i="49"/>
  <c r="U136" i="49"/>
  <c r="U137" i="49"/>
  <c r="U138" i="49"/>
  <c r="U139" i="49"/>
  <c r="U140" i="49"/>
  <c r="U141" i="49"/>
  <c r="U142" i="49"/>
  <c r="U143" i="49"/>
  <c r="U144" i="49"/>
  <c r="U145" i="49"/>
  <c r="U146" i="49"/>
  <c r="U147" i="49"/>
  <c r="U148" i="49"/>
  <c r="U149" i="49"/>
  <c r="U150" i="49"/>
  <c r="U151" i="49"/>
  <c r="U152" i="49"/>
  <c r="U153" i="49"/>
  <c r="U154" i="49"/>
  <c r="U155" i="49"/>
  <c r="U156" i="49"/>
  <c r="U157" i="49"/>
  <c r="U158" i="49"/>
  <c r="U159" i="49"/>
  <c r="U160" i="49"/>
  <c r="U161" i="49"/>
  <c r="U162" i="49"/>
  <c r="U163" i="49"/>
  <c r="U164" i="49"/>
  <c r="U165" i="49"/>
  <c r="U166" i="49"/>
  <c r="U167" i="49"/>
  <c r="U168" i="49"/>
  <c r="U169" i="49"/>
  <c r="U170" i="49"/>
  <c r="U171" i="49"/>
  <c r="U172" i="49"/>
  <c r="U173" i="49"/>
  <c r="U174" i="49"/>
  <c r="U175" i="49"/>
  <c r="U176" i="49"/>
  <c r="U177" i="49"/>
  <c r="U178" i="49"/>
  <c r="U179" i="49"/>
  <c r="U180" i="49"/>
  <c r="U181" i="49"/>
  <c r="U182" i="49"/>
  <c r="U183" i="49"/>
  <c r="U184" i="49"/>
  <c r="U185" i="49"/>
  <c r="U186" i="49"/>
  <c r="U187" i="49"/>
  <c r="U188" i="49"/>
  <c r="U189" i="49"/>
  <c r="U190" i="49"/>
  <c r="U191" i="49"/>
  <c r="U192" i="49"/>
  <c r="U193" i="49"/>
  <c r="U194" i="49"/>
  <c r="U195" i="49"/>
  <c r="U196" i="49"/>
  <c r="U197" i="49"/>
  <c r="U198" i="49"/>
  <c r="U199" i="49"/>
  <c r="U200" i="49"/>
  <c r="U201" i="49"/>
  <c r="U202" i="49"/>
  <c r="U203" i="49"/>
  <c r="U204" i="49"/>
  <c r="U205" i="49"/>
  <c r="U206" i="49"/>
  <c r="U207" i="49"/>
  <c r="U208" i="49"/>
  <c r="U209" i="49"/>
  <c r="U210" i="49"/>
  <c r="U211" i="49"/>
  <c r="U212" i="49"/>
  <c r="U213" i="49"/>
  <c r="U214" i="49"/>
  <c r="U215" i="49"/>
  <c r="U216" i="49"/>
  <c r="U217" i="49"/>
  <c r="U218" i="49"/>
  <c r="U219" i="49"/>
  <c r="U220" i="49"/>
  <c r="U221" i="49"/>
  <c r="U222" i="49"/>
  <c r="U223" i="49"/>
  <c r="U224" i="49"/>
  <c r="U225" i="49"/>
  <c r="U226" i="49"/>
  <c r="U227" i="49"/>
  <c r="U228" i="49"/>
  <c r="U229" i="49"/>
  <c r="U230" i="49"/>
  <c r="U231" i="49"/>
  <c r="U232" i="49"/>
  <c r="U233" i="49"/>
  <c r="U234" i="49"/>
  <c r="U235" i="49"/>
  <c r="U236" i="49"/>
  <c r="U237" i="49"/>
  <c r="U238" i="49"/>
  <c r="U239" i="49"/>
  <c r="U240" i="49"/>
  <c r="U241" i="49"/>
  <c r="U242" i="49"/>
  <c r="U243" i="49"/>
  <c r="U244" i="49"/>
  <c r="U245" i="49"/>
  <c r="U246" i="49"/>
  <c r="U247" i="49"/>
  <c r="U248" i="49"/>
  <c r="U249" i="49"/>
  <c r="U250" i="49"/>
  <c r="U251" i="49"/>
  <c r="U252" i="49"/>
  <c r="U253" i="49"/>
  <c r="U254" i="49"/>
  <c r="U255" i="49"/>
  <c r="U256" i="49"/>
  <c r="U257" i="49"/>
  <c r="U258" i="49"/>
  <c r="U259" i="49"/>
  <c r="U260" i="49"/>
  <c r="U261" i="49"/>
  <c r="U262" i="49"/>
  <c r="U263" i="49"/>
  <c r="U264" i="49"/>
  <c r="U265" i="49"/>
  <c r="U266" i="49"/>
  <c r="U267" i="49"/>
  <c r="U268" i="49"/>
  <c r="U269" i="49"/>
  <c r="U270" i="49"/>
  <c r="U271" i="49"/>
  <c r="U272" i="49"/>
  <c r="U2" i="49"/>
  <c r="S2" i="49"/>
  <c r="S3" i="49"/>
  <c r="S4" i="49"/>
  <c r="S5" i="49"/>
  <c r="S6" i="49"/>
  <c r="S7" i="49"/>
  <c r="S8" i="49"/>
  <c r="S9" i="49"/>
  <c r="S10" i="49"/>
  <c r="S11" i="49"/>
  <c r="S12" i="49"/>
  <c r="S13" i="49"/>
  <c r="S14" i="49"/>
  <c r="S15" i="49"/>
  <c r="S16" i="49"/>
  <c r="S17" i="49"/>
  <c r="S18" i="49"/>
  <c r="S19" i="49"/>
  <c r="S20" i="49"/>
  <c r="S21" i="49"/>
  <c r="S22" i="49"/>
  <c r="S23" i="49"/>
  <c r="S24" i="49"/>
  <c r="S25" i="49"/>
  <c r="S26" i="49"/>
  <c r="S27" i="49"/>
  <c r="S28" i="49"/>
  <c r="S29" i="49"/>
  <c r="S30" i="49"/>
  <c r="S31" i="49"/>
  <c r="S32" i="49"/>
  <c r="S33" i="49"/>
  <c r="S34" i="49"/>
  <c r="S35" i="49"/>
  <c r="S36" i="49"/>
  <c r="S37" i="49"/>
  <c r="S38" i="49"/>
  <c r="S39" i="49"/>
  <c r="S40" i="49"/>
  <c r="S41" i="49"/>
  <c r="S42" i="49"/>
  <c r="S43" i="49"/>
  <c r="S44" i="49"/>
  <c r="S45" i="49"/>
  <c r="S46" i="49"/>
  <c r="S47" i="49"/>
  <c r="S48" i="49"/>
  <c r="S49" i="49"/>
  <c r="S50" i="49"/>
  <c r="S51" i="49"/>
  <c r="S52" i="49"/>
  <c r="S53" i="49"/>
  <c r="S54" i="49"/>
  <c r="S55" i="49"/>
  <c r="S56" i="49"/>
  <c r="S57" i="49"/>
  <c r="S58" i="49"/>
  <c r="S59" i="49"/>
  <c r="S60" i="49"/>
  <c r="S61" i="49"/>
  <c r="S62" i="49"/>
  <c r="S63" i="49"/>
  <c r="S64" i="49"/>
  <c r="S65" i="49"/>
  <c r="S66" i="49"/>
  <c r="S67" i="49"/>
  <c r="S68" i="49"/>
  <c r="S69" i="49"/>
  <c r="S70" i="49"/>
  <c r="S71" i="49"/>
  <c r="S72" i="49"/>
  <c r="S73" i="49"/>
  <c r="S74" i="49"/>
  <c r="S75" i="49"/>
  <c r="S76" i="49"/>
  <c r="S77" i="49"/>
  <c r="S78" i="49"/>
  <c r="S79" i="49"/>
  <c r="S80" i="49"/>
  <c r="S81" i="49"/>
  <c r="S82" i="49"/>
  <c r="S83" i="49"/>
  <c r="S84" i="49"/>
  <c r="S85" i="49"/>
  <c r="S86" i="49"/>
  <c r="S87" i="49"/>
  <c r="S88" i="49"/>
  <c r="S89" i="49"/>
  <c r="S90" i="49"/>
  <c r="S91" i="49"/>
  <c r="S92" i="49"/>
  <c r="S93" i="49"/>
  <c r="S94" i="49"/>
  <c r="S95" i="49"/>
  <c r="S96" i="49"/>
  <c r="S97" i="49"/>
  <c r="S98" i="49"/>
  <c r="S99" i="49"/>
  <c r="S100" i="49"/>
  <c r="S101" i="49"/>
  <c r="S102" i="49"/>
  <c r="S103" i="49"/>
  <c r="S104" i="49"/>
  <c r="S105" i="49"/>
  <c r="S106" i="49"/>
  <c r="S107" i="49"/>
  <c r="S108" i="49"/>
  <c r="S109" i="49"/>
  <c r="S110" i="49"/>
  <c r="S111" i="49"/>
  <c r="S112" i="49"/>
  <c r="S113" i="49"/>
  <c r="S114" i="49"/>
  <c r="S115" i="49"/>
  <c r="S116" i="49"/>
  <c r="S117" i="49"/>
  <c r="S118" i="49"/>
  <c r="S119" i="49"/>
  <c r="S120" i="49"/>
  <c r="S121" i="49"/>
  <c r="S122" i="49"/>
  <c r="S123" i="49"/>
  <c r="S124" i="49"/>
  <c r="S125" i="49"/>
  <c r="S126" i="49"/>
  <c r="S127" i="49"/>
  <c r="S128" i="49"/>
  <c r="S129" i="49"/>
  <c r="S130" i="49"/>
  <c r="S131" i="49"/>
  <c r="S132" i="49"/>
  <c r="S133" i="49"/>
  <c r="S134" i="49"/>
  <c r="S135" i="49"/>
  <c r="S136" i="49"/>
  <c r="S137" i="49"/>
  <c r="S138" i="49"/>
  <c r="S139" i="49"/>
  <c r="S140" i="49"/>
  <c r="S141" i="49"/>
  <c r="S142" i="49"/>
  <c r="S143" i="49"/>
  <c r="S144" i="49"/>
  <c r="S145" i="49"/>
  <c r="S146" i="49"/>
  <c r="S147" i="49"/>
  <c r="S148" i="49"/>
  <c r="S149" i="49"/>
  <c r="S150" i="49"/>
  <c r="S151" i="49"/>
  <c r="S152" i="49"/>
  <c r="S153" i="49"/>
  <c r="S154" i="49"/>
  <c r="S155" i="49"/>
  <c r="S156" i="49"/>
  <c r="S157" i="49"/>
  <c r="S158" i="49"/>
  <c r="S159" i="49"/>
  <c r="S160" i="49"/>
  <c r="S161" i="49"/>
  <c r="S162" i="49"/>
  <c r="S163" i="49"/>
  <c r="S164" i="49"/>
  <c r="S165" i="49"/>
  <c r="S166" i="49"/>
  <c r="S167" i="49"/>
  <c r="S168" i="49"/>
  <c r="S169" i="49"/>
  <c r="S170" i="49"/>
  <c r="S171" i="49"/>
  <c r="S172" i="49"/>
  <c r="S173" i="49"/>
  <c r="S174" i="49"/>
  <c r="S175" i="49"/>
  <c r="S176" i="49"/>
  <c r="S177" i="49"/>
  <c r="S178" i="49"/>
  <c r="S179" i="49"/>
  <c r="S180" i="49"/>
  <c r="S181" i="49"/>
  <c r="S182" i="49"/>
  <c r="S183" i="49"/>
  <c r="S184" i="49"/>
  <c r="S185" i="49"/>
  <c r="S186" i="49"/>
  <c r="S187" i="49"/>
  <c r="S188" i="49"/>
  <c r="S189" i="49"/>
  <c r="S190" i="49"/>
  <c r="S191" i="49"/>
  <c r="S192" i="49"/>
  <c r="S193" i="49"/>
  <c r="S194" i="49"/>
  <c r="S195" i="49"/>
  <c r="S196" i="49"/>
  <c r="S197" i="49"/>
  <c r="S198" i="49"/>
  <c r="S199" i="49"/>
  <c r="S200" i="49"/>
  <c r="S201" i="49"/>
  <c r="S202" i="49"/>
  <c r="S203" i="49"/>
  <c r="S204" i="49"/>
  <c r="S205" i="49"/>
  <c r="S206" i="49"/>
  <c r="S207" i="49"/>
  <c r="S208" i="49"/>
  <c r="S209" i="49"/>
  <c r="S210" i="49"/>
  <c r="S211" i="49"/>
  <c r="S212" i="49"/>
  <c r="S213" i="49"/>
  <c r="S214" i="49"/>
  <c r="S215" i="49"/>
  <c r="S216" i="49"/>
  <c r="S217" i="49"/>
  <c r="S218" i="49"/>
  <c r="S219" i="49"/>
  <c r="S220" i="49"/>
  <c r="S221" i="49"/>
  <c r="S222" i="49"/>
  <c r="S223" i="49"/>
  <c r="S224" i="49"/>
  <c r="S225" i="49"/>
  <c r="S226" i="49"/>
  <c r="S227" i="49"/>
  <c r="S228" i="49"/>
  <c r="S229" i="49"/>
  <c r="S230" i="49"/>
  <c r="S231" i="49"/>
  <c r="S232" i="49"/>
  <c r="S233" i="49"/>
  <c r="S234" i="49"/>
  <c r="S235" i="49"/>
  <c r="S236" i="49"/>
  <c r="S237" i="49"/>
  <c r="S238" i="49"/>
  <c r="S239" i="49"/>
  <c r="S240" i="49"/>
  <c r="S241" i="49"/>
  <c r="S242" i="49"/>
  <c r="S243" i="49"/>
  <c r="S244" i="49"/>
  <c r="S245" i="49"/>
  <c r="S246" i="49"/>
  <c r="S247" i="49"/>
  <c r="S248" i="49"/>
  <c r="S249" i="49"/>
  <c r="S250" i="49"/>
  <c r="S251" i="49"/>
  <c r="S252" i="49"/>
  <c r="S253" i="49"/>
  <c r="S254" i="49"/>
  <c r="S255" i="49"/>
  <c r="S256" i="49"/>
  <c r="S257" i="49"/>
  <c r="S258" i="49"/>
  <c r="S259" i="49"/>
  <c r="S260" i="49"/>
  <c r="S261" i="49"/>
  <c r="S262" i="49"/>
  <c r="S263" i="49"/>
  <c r="S264" i="49"/>
  <c r="S265" i="49"/>
  <c r="S266" i="49"/>
  <c r="S267" i="49"/>
  <c r="S268" i="49"/>
  <c r="S269" i="49"/>
  <c r="S270" i="49"/>
  <c r="S271" i="49"/>
  <c r="S272" i="49"/>
  <c r="S273" i="49"/>
  <c r="S274" i="49"/>
  <c r="S275" i="49"/>
  <c r="S276" i="49"/>
  <c r="S277" i="49"/>
  <c r="S278" i="49"/>
  <c r="S279" i="49"/>
  <c r="S280" i="49"/>
  <c r="S281" i="49"/>
  <c r="S282" i="49"/>
  <c r="S283" i="49"/>
  <c r="S284" i="49"/>
  <c r="S285" i="49"/>
  <c r="S286" i="49"/>
  <c r="S287" i="49"/>
  <c r="S288" i="49"/>
  <c r="S289" i="49"/>
  <c r="S290" i="49"/>
  <c r="S291" i="49"/>
  <c r="S292" i="49"/>
  <c r="S293" i="49"/>
  <c r="S294" i="49"/>
  <c r="S295" i="49"/>
  <c r="S296" i="49"/>
  <c r="S297" i="49"/>
  <c r="S298" i="49"/>
  <c r="S299" i="49"/>
  <c r="S300" i="49"/>
  <c r="S301" i="49"/>
  <c r="S302" i="49"/>
  <c r="S303" i="49"/>
  <c r="S304" i="49"/>
  <c r="S305" i="49"/>
  <c r="S306" i="49"/>
  <c r="S307" i="49"/>
  <c r="S308" i="49"/>
  <c r="S309" i="49"/>
  <c r="S310" i="49"/>
  <c r="S311" i="49"/>
  <c r="S312" i="49"/>
  <c r="S313" i="49"/>
  <c r="S314" i="49"/>
  <c r="S315" i="49"/>
  <c r="S316" i="49"/>
  <c r="S317" i="49"/>
  <c r="S318" i="49"/>
  <c r="S319" i="49"/>
  <c r="S320" i="49"/>
  <c r="S321" i="49"/>
  <c r="S322" i="49"/>
  <c r="S323" i="49"/>
  <c r="S324" i="49"/>
  <c r="S325" i="49"/>
  <c r="S326" i="49"/>
  <c r="S327" i="49"/>
  <c r="S328" i="49"/>
  <c r="S329" i="49"/>
  <c r="S330" i="49"/>
  <c r="S331" i="49"/>
  <c r="S332" i="49"/>
  <c r="S333" i="49"/>
  <c r="S334" i="49"/>
  <c r="S335" i="49"/>
  <c r="S336" i="49"/>
  <c r="S337" i="49"/>
  <c r="S338" i="49"/>
  <c r="S339" i="49"/>
  <c r="S340" i="49"/>
  <c r="S341" i="49"/>
  <c r="S342" i="49"/>
  <c r="S343" i="49"/>
  <c r="S344" i="49"/>
  <c r="S345" i="49"/>
  <c r="S346" i="49"/>
  <c r="S347" i="49"/>
  <c r="S348" i="49"/>
  <c r="S349" i="49"/>
  <c r="S350" i="49"/>
  <c r="S351" i="49"/>
  <c r="S352" i="49"/>
  <c r="S353" i="49"/>
  <c r="S354" i="49"/>
  <c r="S355" i="49"/>
  <c r="S356" i="49"/>
  <c r="S357" i="49"/>
  <c r="S358" i="49"/>
  <c r="S359" i="49"/>
  <c r="S360" i="49"/>
  <c r="S361" i="49"/>
  <c r="S362" i="49"/>
  <c r="S363" i="49"/>
  <c r="S364" i="49"/>
  <c r="S365" i="49"/>
  <c r="S366" i="49"/>
  <c r="S367" i="49"/>
  <c r="S368" i="49"/>
  <c r="S369" i="49"/>
  <c r="S370" i="49"/>
  <c r="S371" i="49"/>
  <c r="S372" i="49"/>
  <c r="S373" i="49"/>
  <c r="S374" i="49"/>
  <c r="S375" i="49"/>
  <c r="S376" i="49"/>
  <c r="S377" i="49"/>
  <c r="S378" i="49"/>
  <c r="S379" i="49"/>
  <c r="S380" i="49"/>
  <c r="S381" i="49"/>
  <c r="S382" i="49"/>
  <c r="S383" i="49"/>
  <c r="S384" i="49"/>
  <c r="S385" i="49"/>
  <c r="S386" i="49"/>
  <c r="S387" i="49"/>
  <c r="S388" i="49"/>
  <c r="S389" i="49"/>
  <c r="S390" i="49"/>
  <c r="S391" i="49"/>
  <c r="S392" i="49"/>
  <c r="S393" i="49"/>
  <c r="S394" i="49"/>
  <c r="S395" i="49"/>
  <c r="S396" i="49"/>
  <c r="S397" i="49"/>
  <c r="S398" i="49"/>
  <c r="S399" i="49"/>
  <c r="S400" i="49"/>
  <c r="S401" i="49"/>
  <c r="S402" i="49"/>
  <c r="S403" i="49"/>
  <c r="S404" i="49"/>
  <c r="S405" i="49"/>
  <c r="S406" i="49"/>
  <c r="S407" i="49"/>
  <c r="S408" i="49"/>
  <c r="S409" i="49"/>
  <c r="S410" i="49"/>
  <c r="S411" i="49"/>
  <c r="S412" i="49"/>
  <c r="S413" i="49"/>
  <c r="S414" i="49"/>
  <c r="S415" i="49"/>
  <c r="S416" i="49"/>
  <c r="S417" i="49"/>
  <c r="S418" i="49"/>
  <c r="S419" i="49"/>
  <c r="S420" i="49"/>
  <c r="S421" i="49"/>
  <c r="S422" i="49"/>
  <c r="S423" i="49"/>
  <c r="S424" i="49"/>
  <c r="S425" i="49"/>
  <c r="S426" i="49"/>
  <c r="S427" i="49"/>
  <c r="S428" i="49"/>
  <c r="S429" i="49"/>
  <c r="S430" i="49"/>
  <c r="S431" i="49"/>
  <c r="S432" i="49"/>
  <c r="S433" i="49"/>
  <c r="S434" i="49"/>
  <c r="S435" i="49"/>
  <c r="S436" i="49"/>
  <c r="S437" i="49"/>
  <c r="S438" i="49"/>
  <c r="S439" i="49"/>
  <c r="S440" i="49"/>
  <c r="S441" i="49"/>
  <c r="S442" i="49"/>
  <c r="S443" i="49"/>
  <c r="S444" i="49"/>
  <c r="S445" i="49"/>
  <c r="S446" i="49"/>
  <c r="S447" i="49"/>
  <c r="S448" i="49"/>
  <c r="S449" i="49"/>
  <c r="S450" i="49"/>
  <c r="S451" i="49"/>
  <c r="S452" i="49"/>
  <c r="S453" i="49"/>
  <c r="S454" i="49"/>
  <c r="S455" i="49"/>
  <c r="S456" i="49"/>
  <c r="S457" i="49"/>
  <c r="S458" i="49"/>
  <c r="S459" i="49"/>
  <c r="S460" i="49"/>
  <c r="S461" i="49"/>
  <c r="S462" i="49"/>
  <c r="S463" i="49"/>
  <c r="S464" i="49"/>
  <c r="S465" i="49"/>
  <c r="S466" i="49"/>
  <c r="S467" i="49"/>
  <c r="S468" i="49"/>
  <c r="S469" i="49"/>
  <c r="S470" i="49"/>
  <c r="S471" i="49"/>
  <c r="S472" i="49"/>
  <c r="S473" i="49"/>
  <c r="S474" i="49"/>
  <c r="S475" i="49"/>
  <c r="S476" i="49"/>
  <c r="S477" i="49"/>
  <c r="S478" i="49"/>
  <c r="S479" i="49"/>
  <c r="S480" i="49"/>
  <c r="S481" i="49"/>
  <c r="S482" i="49"/>
  <c r="S483" i="49"/>
  <c r="S484" i="49"/>
  <c r="S485" i="49"/>
  <c r="S486" i="49"/>
  <c r="S487" i="49"/>
  <c r="S488" i="49"/>
  <c r="S489" i="49"/>
  <c r="S490" i="49"/>
  <c r="S491" i="49"/>
  <c r="S492" i="49"/>
  <c r="S493" i="49"/>
  <c r="S494" i="49"/>
  <c r="S495" i="49"/>
  <c r="S496" i="49"/>
  <c r="S497" i="49"/>
  <c r="S498" i="49"/>
  <c r="S499" i="49"/>
  <c r="S500" i="49"/>
  <c r="S501" i="49"/>
  <c r="S502" i="49"/>
  <c r="S503" i="49"/>
  <c r="S504" i="49"/>
  <c r="S505" i="49"/>
  <c r="S506" i="49"/>
  <c r="S507" i="49"/>
  <c r="S508" i="49"/>
  <c r="S509" i="49"/>
  <c r="S510" i="49"/>
  <c r="S511" i="49"/>
  <c r="S512" i="49"/>
  <c r="S513" i="49"/>
  <c r="S514" i="49"/>
  <c r="S515" i="49"/>
  <c r="S516" i="49"/>
  <c r="S517" i="49"/>
  <c r="S518" i="49"/>
  <c r="S519" i="49"/>
  <c r="S520" i="49"/>
  <c r="S521" i="49"/>
  <c r="S522" i="49"/>
  <c r="S523" i="49"/>
  <c r="S524" i="49"/>
  <c r="S525" i="49"/>
  <c r="S526" i="49"/>
  <c r="S527" i="49"/>
  <c r="S528" i="49"/>
  <c r="S529" i="49"/>
  <c r="S530" i="49"/>
  <c r="S531" i="49"/>
  <c r="S532" i="49"/>
  <c r="S533" i="49"/>
  <c r="S534" i="49"/>
  <c r="S535" i="49"/>
  <c r="S536" i="49"/>
  <c r="S537" i="49"/>
  <c r="S538" i="49"/>
  <c r="S539" i="49"/>
  <c r="S540" i="49"/>
  <c r="S541" i="49"/>
  <c r="S542" i="49"/>
  <c r="S543" i="49"/>
  <c r="S544" i="49"/>
  <c r="S545" i="49"/>
  <c r="S546" i="49"/>
  <c r="S547" i="49"/>
  <c r="S548" i="49"/>
  <c r="S549" i="49"/>
  <c r="S550" i="49"/>
  <c r="S551" i="49"/>
  <c r="S552" i="49"/>
  <c r="S553" i="49"/>
  <c r="S554" i="49"/>
  <c r="S555" i="49"/>
  <c r="S556" i="49"/>
  <c r="S557" i="49"/>
  <c r="S558" i="49"/>
  <c r="S559" i="49"/>
  <c r="S560" i="49"/>
  <c r="S561" i="49"/>
  <c r="S562" i="49"/>
  <c r="S563" i="49"/>
  <c r="S564" i="49"/>
  <c r="S565" i="49"/>
  <c r="S566" i="49"/>
  <c r="S567" i="49"/>
  <c r="S568" i="49"/>
  <c r="S569" i="49"/>
  <c r="S570" i="49"/>
  <c r="S571" i="49"/>
  <c r="S572" i="49"/>
  <c r="S573" i="49"/>
  <c r="S574" i="49"/>
  <c r="S575" i="49"/>
  <c r="S576" i="49"/>
  <c r="S577" i="49"/>
  <c r="S578" i="49"/>
  <c r="S579" i="49"/>
  <c r="S580" i="49"/>
  <c r="S581" i="49"/>
  <c r="S582" i="49"/>
  <c r="S583" i="49"/>
  <c r="S584" i="49"/>
  <c r="S585" i="49"/>
  <c r="S586" i="49"/>
  <c r="S587" i="49"/>
  <c r="S588" i="49"/>
  <c r="S589" i="49"/>
  <c r="S590" i="49"/>
  <c r="S591" i="49"/>
  <c r="S592" i="49"/>
  <c r="S593" i="49"/>
  <c r="S594" i="49"/>
  <c r="S595" i="49"/>
  <c r="S596" i="49"/>
  <c r="S597" i="49"/>
  <c r="S598" i="49"/>
  <c r="S599" i="49"/>
  <c r="S600" i="49"/>
  <c r="S601" i="49"/>
  <c r="S602" i="49"/>
  <c r="S603" i="49"/>
  <c r="S604" i="49"/>
  <c r="S605" i="49"/>
  <c r="S606" i="49"/>
  <c r="S607" i="49"/>
  <c r="S608" i="49"/>
  <c r="S609" i="49"/>
  <c r="S610" i="49"/>
  <c r="S611" i="49"/>
  <c r="S612" i="49"/>
  <c r="S613" i="49"/>
  <c r="S614" i="49"/>
  <c r="S615" i="49"/>
  <c r="S616" i="49"/>
  <c r="S617" i="49"/>
  <c r="S618" i="49"/>
  <c r="S619" i="49"/>
  <c r="S620" i="49"/>
  <c r="S621" i="49"/>
  <c r="S622" i="49"/>
  <c r="S623" i="49"/>
  <c r="S624" i="49"/>
  <c r="S625" i="49"/>
  <c r="S626" i="49"/>
  <c r="S627" i="49"/>
  <c r="S628" i="49"/>
  <c r="S629" i="49"/>
  <c r="S630" i="49"/>
  <c r="S631" i="49"/>
  <c r="S632" i="49"/>
  <c r="S633" i="49"/>
  <c r="S634" i="49"/>
  <c r="S635" i="49"/>
  <c r="S636" i="49"/>
  <c r="S637" i="49"/>
  <c r="S638" i="49"/>
  <c r="S639" i="49"/>
  <c r="S640" i="49"/>
  <c r="S641" i="49"/>
  <c r="S642" i="49"/>
  <c r="S643" i="49"/>
  <c r="S644" i="49"/>
  <c r="S645" i="49"/>
  <c r="S646" i="49"/>
  <c r="S647" i="49"/>
  <c r="S648" i="49"/>
  <c r="S649" i="49"/>
  <c r="S650" i="49"/>
  <c r="S651" i="49"/>
  <c r="S652" i="49"/>
  <c r="S653" i="49"/>
  <c r="S654" i="49"/>
  <c r="S655" i="49"/>
  <c r="S656" i="49"/>
  <c r="S657" i="49"/>
  <c r="S658" i="49"/>
  <c r="S659" i="49"/>
  <c r="S660" i="49"/>
  <c r="S661" i="49"/>
  <c r="S662" i="49"/>
  <c r="S663" i="49"/>
  <c r="S664" i="49"/>
  <c r="S665" i="49"/>
  <c r="S666" i="49"/>
  <c r="S667" i="49"/>
  <c r="S668" i="49"/>
  <c r="S669" i="49"/>
  <c r="S670" i="49"/>
  <c r="S671" i="49"/>
  <c r="S672" i="49"/>
  <c r="S673" i="49"/>
  <c r="S674" i="49"/>
  <c r="S675" i="49"/>
  <c r="S676" i="49"/>
  <c r="S677" i="49"/>
  <c r="S678" i="49"/>
  <c r="S679" i="49"/>
  <c r="S680" i="49"/>
  <c r="S681" i="49"/>
  <c r="S682" i="49"/>
  <c r="S683" i="49"/>
  <c r="S684" i="49"/>
  <c r="S685" i="49"/>
  <c r="S686" i="49"/>
  <c r="S687" i="49"/>
  <c r="S688" i="49"/>
  <c r="S689" i="49"/>
  <c r="S690" i="49"/>
  <c r="S691" i="49"/>
  <c r="S692" i="49"/>
  <c r="S693" i="49"/>
  <c r="S694" i="49"/>
  <c r="S695" i="49"/>
  <c r="S696" i="49"/>
  <c r="S697" i="49"/>
  <c r="S698" i="49"/>
  <c r="S699" i="49"/>
  <c r="S700" i="49"/>
  <c r="S701" i="49"/>
  <c r="S702" i="49"/>
  <c r="S703" i="49"/>
  <c r="S704" i="49"/>
  <c r="S705" i="49"/>
  <c r="S706" i="49"/>
  <c r="S707" i="49"/>
  <c r="S708" i="49"/>
  <c r="S709" i="49"/>
  <c r="S710" i="49"/>
  <c r="S711" i="49"/>
  <c r="S712" i="49"/>
  <c r="S713" i="49"/>
  <c r="S714" i="49"/>
  <c r="S715" i="49"/>
  <c r="S716" i="49"/>
  <c r="S717" i="49"/>
  <c r="S718" i="49"/>
  <c r="S719" i="49"/>
  <c r="S720" i="49"/>
  <c r="S721" i="49"/>
  <c r="S722" i="49"/>
  <c r="S723" i="49"/>
  <c r="S724" i="49"/>
  <c r="S725" i="49"/>
  <c r="S726" i="49"/>
  <c r="S727" i="49"/>
  <c r="S728" i="49"/>
  <c r="S729" i="49"/>
  <c r="S730" i="49"/>
  <c r="S731" i="49"/>
  <c r="S732" i="49"/>
  <c r="S733" i="49"/>
  <c r="S734" i="49"/>
  <c r="S735" i="49"/>
  <c r="S736" i="49"/>
  <c r="S737" i="49"/>
  <c r="S738" i="49"/>
  <c r="S739" i="49"/>
  <c r="S740" i="49"/>
  <c r="S741" i="49"/>
  <c r="S742" i="49"/>
  <c r="S743" i="49"/>
  <c r="S744" i="49"/>
  <c r="S745" i="49"/>
  <c r="S746" i="49"/>
  <c r="S747" i="49"/>
  <c r="S748" i="49"/>
  <c r="S749" i="49"/>
  <c r="S750" i="49"/>
  <c r="S751" i="49"/>
  <c r="S752" i="49"/>
  <c r="S753" i="49"/>
  <c r="S754" i="49"/>
  <c r="S755" i="49"/>
  <c r="S756" i="49"/>
  <c r="S757" i="49"/>
  <c r="S758" i="49"/>
  <c r="S759" i="49"/>
  <c r="S760" i="49"/>
  <c r="S761" i="49"/>
  <c r="S762" i="49"/>
  <c r="S763" i="49"/>
  <c r="S764" i="49"/>
  <c r="S765" i="49"/>
  <c r="S766" i="49"/>
  <c r="S767" i="49"/>
  <c r="S768" i="49"/>
  <c r="S769" i="49"/>
  <c r="S770" i="49"/>
  <c r="S771" i="49"/>
  <c r="S772" i="49"/>
  <c r="S773" i="49"/>
  <c r="S774" i="49"/>
  <c r="S775" i="49"/>
  <c r="S776" i="49"/>
  <c r="S777" i="49"/>
  <c r="S778" i="49"/>
  <c r="S779" i="49"/>
  <c r="S780" i="49"/>
  <c r="S781" i="49"/>
  <c r="S782" i="49"/>
  <c r="S783" i="49"/>
  <c r="S784" i="49"/>
  <c r="S785" i="49"/>
  <c r="S786" i="49"/>
  <c r="S787" i="49"/>
  <c r="S788" i="49"/>
  <c r="S789" i="49"/>
  <c r="S790" i="49"/>
  <c r="S791" i="49"/>
  <c r="S792" i="49"/>
  <c r="S793" i="49"/>
  <c r="S794" i="49"/>
  <c r="S795" i="49"/>
  <c r="S796" i="49"/>
  <c r="S797" i="49"/>
  <c r="S798" i="49"/>
  <c r="S799" i="49"/>
  <c r="S800" i="49"/>
  <c r="S801" i="49"/>
  <c r="S802" i="49"/>
  <c r="S803" i="49"/>
  <c r="S804" i="49"/>
  <c r="S805" i="49"/>
  <c r="S806" i="49"/>
  <c r="S807" i="49"/>
  <c r="S808" i="49"/>
  <c r="S809" i="49"/>
  <c r="S810" i="49"/>
  <c r="S811" i="49"/>
  <c r="S812" i="49"/>
  <c r="S813" i="49"/>
  <c r="S814" i="49"/>
  <c r="S815" i="49"/>
  <c r="S816" i="49"/>
  <c r="S817" i="49"/>
  <c r="S818" i="49"/>
  <c r="S819" i="49"/>
  <c r="S820" i="49"/>
  <c r="S821" i="49"/>
  <c r="S822" i="49"/>
  <c r="S823" i="49"/>
  <c r="S824" i="49"/>
  <c r="S825" i="49"/>
  <c r="S826" i="49"/>
  <c r="S827" i="49"/>
  <c r="S828" i="49"/>
  <c r="S829" i="49"/>
  <c r="T3" i="49"/>
  <c r="T4" i="49"/>
  <c r="T5" i="49"/>
  <c r="T6" i="49"/>
  <c r="T7" i="49"/>
  <c r="T8" i="49"/>
  <c r="T9" i="49"/>
  <c r="T10" i="49"/>
  <c r="T11" i="49"/>
  <c r="T12" i="49"/>
  <c r="T13" i="49"/>
  <c r="T14" i="49"/>
  <c r="T15" i="49"/>
  <c r="T16" i="49"/>
  <c r="T17" i="49"/>
  <c r="T18" i="49"/>
  <c r="T19" i="49"/>
  <c r="T20" i="49"/>
  <c r="T21" i="49"/>
  <c r="T22" i="49"/>
  <c r="T23" i="49"/>
  <c r="T24" i="49"/>
  <c r="T25" i="49"/>
  <c r="T26" i="49"/>
  <c r="T27" i="49"/>
  <c r="T28" i="49"/>
  <c r="T29" i="49"/>
  <c r="T30" i="49"/>
  <c r="T31" i="49"/>
  <c r="T32" i="49"/>
  <c r="T33" i="49"/>
  <c r="T34" i="49"/>
  <c r="T35" i="49"/>
  <c r="T36" i="49"/>
  <c r="T37" i="49"/>
  <c r="T38" i="49"/>
  <c r="T39" i="49"/>
  <c r="T40" i="49"/>
  <c r="T41" i="49"/>
  <c r="T42" i="49"/>
  <c r="T43" i="49"/>
  <c r="T44" i="49"/>
  <c r="T45" i="49"/>
  <c r="T46" i="49"/>
  <c r="T47" i="49"/>
  <c r="T48" i="49"/>
  <c r="T49" i="49"/>
  <c r="T50" i="49"/>
  <c r="T51" i="49"/>
  <c r="T52" i="49"/>
  <c r="T53" i="49"/>
  <c r="T54" i="49"/>
  <c r="T55" i="49"/>
  <c r="T56" i="49"/>
  <c r="T57" i="49"/>
  <c r="T58" i="49"/>
  <c r="T59" i="49"/>
  <c r="T60" i="49"/>
  <c r="T61" i="49"/>
  <c r="T62" i="49"/>
  <c r="T63" i="49"/>
  <c r="T64" i="49"/>
  <c r="T65" i="49"/>
  <c r="T66" i="49"/>
  <c r="T67" i="49"/>
  <c r="T68" i="49"/>
  <c r="T69" i="49"/>
  <c r="T70" i="49"/>
  <c r="T71" i="49"/>
  <c r="T72" i="49"/>
  <c r="T73" i="49"/>
  <c r="T74" i="49"/>
  <c r="T75" i="49"/>
  <c r="T76" i="49"/>
  <c r="T77" i="49"/>
  <c r="T78" i="49"/>
  <c r="T79" i="49"/>
  <c r="T80" i="49"/>
  <c r="T81" i="49"/>
  <c r="T82" i="49"/>
  <c r="T83" i="49"/>
  <c r="T84" i="49"/>
  <c r="T85" i="49"/>
  <c r="T86" i="49"/>
  <c r="T87" i="49"/>
  <c r="T88" i="49"/>
  <c r="T89" i="49"/>
  <c r="T90" i="49"/>
  <c r="T91" i="49"/>
  <c r="T92" i="49"/>
  <c r="T93" i="49"/>
  <c r="T94" i="49"/>
  <c r="T95" i="49"/>
  <c r="T96" i="49"/>
  <c r="T97" i="49"/>
  <c r="T98" i="49"/>
  <c r="T99" i="49"/>
  <c r="T100" i="49"/>
  <c r="T101" i="49"/>
  <c r="T102" i="49"/>
  <c r="T103" i="49"/>
  <c r="T104" i="49"/>
  <c r="T105" i="49"/>
  <c r="T106" i="49"/>
  <c r="T107" i="49"/>
  <c r="T108" i="49"/>
  <c r="T109" i="49"/>
  <c r="T110" i="49"/>
  <c r="T111" i="49"/>
  <c r="T112" i="49"/>
  <c r="T113" i="49"/>
  <c r="T114" i="49"/>
  <c r="T115" i="49"/>
  <c r="T116" i="49"/>
  <c r="T117" i="49"/>
  <c r="T118" i="49"/>
  <c r="T119" i="49"/>
  <c r="T120" i="49"/>
  <c r="T121" i="49"/>
  <c r="T122" i="49"/>
  <c r="T123" i="49"/>
  <c r="T124" i="49"/>
  <c r="T125" i="49"/>
  <c r="T126" i="49"/>
  <c r="T127" i="49"/>
  <c r="T128" i="49"/>
  <c r="T129" i="49"/>
  <c r="T130" i="49"/>
  <c r="T131" i="49"/>
  <c r="T132" i="49"/>
  <c r="T133" i="49"/>
  <c r="T134" i="49"/>
  <c r="T135" i="49"/>
  <c r="T136" i="49"/>
  <c r="T137" i="49"/>
  <c r="T138" i="49"/>
  <c r="T139" i="49"/>
  <c r="T140" i="49"/>
  <c r="T141" i="49"/>
  <c r="T142" i="49"/>
  <c r="T143" i="49"/>
  <c r="T144" i="49"/>
  <c r="T145" i="49"/>
  <c r="T146" i="49"/>
  <c r="T147" i="49"/>
  <c r="T148" i="49"/>
  <c r="T149" i="49"/>
  <c r="T150" i="49"/>
  <c r="T151" i="49"/>
  <c r="T152" i="49"/>
  <c r="T153" i="49"/>
  <c r="T154" i="49"/>
  <c r="T155" i="49"/>
  <c r="T156" i="49"/>
  <c r="T157" i="49"/>
  <c r="T158" i="49"/>
  <c r="T159" i="49"/>
  <c r="T160" i="49"/>
  <c r="T161" i="49"/>
  <c r="T162" i="49"/>
  <c r="T163" i="49"/>
  <c r="T164" i="49"/>
  <c r="T165" i="49"/>
  <c r="T166" i="49"/>
  <c r="T167" i="49"/>
  <c r="T168" i="49"/>
  <c r="T169" i="49"/>
  <c r="T170" i="49"/>
  <c r="T171" i="49"/>
  <c r="T172" i="49"/>
  <c r="T173" i="49"/>
  <c r="T174" i="49"/>
  <c r="T175" i="49"/>
  <c r="T176" i="49"/>
  <c r="T177" i="49"/>
  <c r="T178" i="49"/>
  <c r="T179" i="49"/>
  <c r="T180" i="49"/>
  <c r="T181" i="49"/>
  <c r="T182" i="49"/>
  <c r="T183" i="49"/>
  <c r="T184" i="49"/>
  <c r="T185" i="49"/>
  <c r="T186" i="49"/>
  <c r="T187" i="49"/>
  <c r="T188" i="49"/>
  <c r="T189" i="49"/>
  <c r="T190" i="49"/>
  <c r="T191" i="49"/>
  <c r="T192" i="49"/>
  <c r="T193" i="49"/>
  <c r="T194" i="49"/>
  <c r="T195" i="49"/>
  <c r="T196" i="49"/>
  <c r="T197" i="49"/>
  <c r="T198" i="49"/>
  <c r="T199" i="49"/>
  <c r="T200" i="49"/>
  <c r="T201" i="49"/>
  <c r="T202" i="49"/>
  <c r="T203" i="49"/>
  <c r="T204" i="49"/>
  <c r="T205" i="49"/>
  <c r="T206" i="49"/>
  <c r="T207" i="49"/>
  <c r="T208" i="49"/>
  <c r="T209" i="49"/>
  <c r="T210" i="49"/>
  <c r="T211" i="49"/>
  <c r="T212" i="49"/>
  <c r="T213" i="49"/>
  <c r="T214" i="49"/>
  <c r="T215" i="49"/>
  <c r="T216" i="49"/>
  <c r="T217" i="49"/>
  <c r="T218" i="49"/>
  <c r="T219" i="49"/>
  <c r="T220" i="49"/>
  <c r="T221" i="49"/>
  <c r="T222" i="49"/>
  <c r="T223" i="49"/>
  <c r="T224" i="49"/>
  <c r="T225" i="49"/>
  <c r="T226" i="49"/>
  <c r="T227" i="49"/>
  <c r="T228" i="49"/>
  <c r="T229" i="49"/>
  <c r="T230" i="49"/>
  <c r="T231" i="49"/>
  <c r="T232" i="49"/>
  <c r="T233" i="49"/>
  <c r="T234" i="49"/>
  <c r="T235" i="49"/>
  <c r="T236" i="49"/>
  <c r="T237" i="49"/>
  <c r="T238" i="49"/>
  <c r="T239" i="49"/>
  <c r="T240" i="49"/>
  <c r="T241" i="49"/>
  <c r="T242" i="49"/>
  <c r="T243" i="49"/>
  <c r="T244" i="49"/>
  <c r="T245" i="49"/>
  <c r="T246" i="49"/>
  <c r="T247" i="49"/>
  <c r="T248" i="49"/>
  <c r="T249" i="49"/>
  <c r="T250" i="49"/>
  <c r="T251" i="49"/>
  <c r="T252" i="49"/>
  <c r="T253" i="49"/>
  <c r="T254" i="49"/>
  <c r="T255" i="49"/>
  <c r="T256" i="49"/>
  <c r="T257" i="49"/>
  <c r="T258" i="49"/>
  <c r="T259" i="49"/>
  <c r="T260" i="49"/>
  <c r="T261" i="49"/>
  <c r="T262" i="49"/>
  <c r="T263" i="49"/>
  <c r="T264" i="49"/>
  <c r="T265" i="49"/>
  <c r="T266" i="49"/>
  <c r="T267" i="49"/>
  <c r="T268" i="49"/>
  <c r="T269" i="49"/>
  <c r="T270" i="49"/>
  <c r="T271" i="49"/>
  <c r="T272" i="49"/>
  <c r="T2" i="49"/>
  <c r="R586" i="49"/>
  <c r="R587" i="49"/>
  <c r="R588" i="49"/>
  <c r="R589" i="49"/>
  <c r="R590" i="49"/>
  <c r="R591" i="49"/>
  <c r="R592" i="49"/>
  <c r="R593" i="49"/>
  <c r="R594" i="49"/>
  <c r="R595" i="49"/>
  <c r="R596" i="49"/>
  <c r="R597" i="49"/>
  <c r="R598" i="49"/>
  <c r="R599" i="49"/>
  <c r="R600" i="49"/>
  <c r="R601" i="49"/>
  <c r="R602" i="49"/>
  <c r="R603" i="49"/>
  <c r="R604" i="49"/>
  <c r="R605" i="49"/>
  <c r="R606" i="49"/>
  <c r="R607" i="49"/>
  <c r="R608" i="49"/>
  <c r="R609" i="49"/>
  <c r="R610" i="49"/>
  <c r="R611" i="49"/>
  <c r="R612" i="49"/>
  <c r="R613" i="49"/>
  <c r="R614" i="49"/>
  <c r="R615" i="49"/>
  <c r="R616" i="49"/>
  <c r="R617" i="49"/>
  <c r="R618" i="49"/>
  <c r="R619" i="49"/>
  <c r="R620" i="49"/>
  <c r="R621" i="49"/>
  <c r="R622" i="49"/>
  <c r="R623" i="49"/>
  <c r="R624" i="49"/>
  <c r="R625" i="49"/>
  <c r="R626" i="49"/>
  <c r="R627" i="49"/>
  <c r="R628" i="49"/>
  <c r="R629" i="49"/>
  <c r="R630" i="49"/>
  <c r="R631" i="49"/>
  <c r="R632" i="49"/>
  <c r="R633" i="49"/>
  <c r="R634" i="49"/>
  <c r="R635" i="49"/>
  <c r="R636" i="49"/>
  <c r="R637" i="49"/>
  <c r="R638" i="49"/>
  <c r="R639" i="49"/>
  <c r="R640" i="49"/>
  <c r="R641" i="49"/>
  <c r="R642" i="49"/>
  <c r="R643" i="49"/>
  <c r="R644" i="49"/>
  <c r="R645" i="49"/>
  <c r="R646" i="49"/>
  <c r="R647" i="49"/>
  <c r="R648" i="49"/>
  <c r="R649" i="49"/>
  <c r="R650" i="49"/>
  <c r="R651" i="49"/>
  <c r="R652" i="49"/>
  <c r="R653" i="49"/>
  <c r="R654" i="49"/>
  <c r="R655" i="49"/>
  <c r="R656" i="49"/>
  <c r="R657" i="49"/>
  <c r="R658" i="49"/>
  <c r="R659" i="49"/>
  <c r="R660" i="49"/>
  <c r="R661" i="49"/>
  <c r="R662" i="49"/>
  <c r="R663" i="49"/>
  <c r="R664" i="49"/>
  <c r="R665" i="49"/>
  <c r="R666" i="49"/>
  <c r="R667" i="49"/>
  <c r="R668" i="49"/>
  <c r="R669" i="49"/>
  <c r="R670" i="49"/>
  <c r="R671" i="49"/>
  <c r="R672" i="49"/>
  <c r="R673" i="49"/>
  <c r="R674" i="49"/>
  <c r="R675" i="49"/>
  <c r="R676" i="49"/>
  <c r="R677" i="49"/>
  <c r="R678" i="49"/>
  <c r="R679" i="49"/>
  <c r="R680" i="49"/>
  <c r="R681" i="49"/>
  <c r="R682" i="49"/>
  <c r="R683" i="49"/>
  <c r="R684" i="49"/>
  <c r="R685" i="49"/>
  <c r="R686" i="49"/>
  <c r="R687" i="49"/>
  <c r="R688" i="49"/>
  <c r="R689" i="49"/>
  <c r="R690" i="49"/>
  <c r="R691" i="49"/>
  <c r="R692" i="49"/>
  <c r="R693" i="49"/>
  <c r="R694" i="49"/>
  <c r="R695" i="49"/>
  <c r="R696" i="49"/>
  <c r="R697" i="49"/>
  <c r="R698" i="49"/>
  <c r="R699" i="49"/>
  <c r="R700" i="49"/>
  <c r="R701" i="49"/>
  <c r="R702" i="49"/>
  <c r="R703" i="49"/>
  <c r="R704" i="49"/>
  <c r="R705" i="49"/>
  <c r="R706" i="49"/>
  <c r="R707" i="49"/>
  <c r="R708" i="49"/>
  <c r="R709" i="49"/>
  <c r="R710" i="49"/>
  <c r="R711" i="49"/>
  <c r="R712" i="49"/>
  <c r="R713" i="49"/>
  <c r="R714" i="49"/>
  <c r="R715" i="49"/>
  <c r="R716" i="49"/>
  <c r="R717" i="49"/>
  <c r="R718" i="49"/>
  <c r="R719" i="49"/>
  <c r="R720" i="49"/>
  <c r="R721" i="49"/>
  <c r="R722" i="49"/>
  <c r="R723" i="49"/>
  <c r="R724" i="49"/>
  <c r="R725" i="49"/>
  <c r="R726" i="49"/>
  <c r="R727" i="49"/>
  <c r="R728" i="49"/>
  <c r="R729" i="49"/>
  <c r="R730" i="49"/>
  <c r="R731" i="49"/>
  <c r="R732" i="49"/>
  <c r="R733" i="49"/>
  <c r="R734" i="49"/>
  <c r="R735" i="49"/>
  <c r="R736" i="49"/>
  <c r="R737" i="49"/>
  <c r="R738" i="49"/>
  <c r="R739" i="49"/>
  <c r="R740" i="49"/>
  <c r="R741" i="49"/>
  <c r="R742" i="49"/>
  <c r="R743" i="49"/>
  <c r="R744" i="49"/>
  <c r="R745" i="49"/>
  <c r="R746" i="49"/>
  <c r="R747" i="49"/>
  <c r="R748" i="49"/>
  <c r="R749" i="49"/>
  <c r="R750" i="49"/>
  <c r="R751" i="49"/>
  <c r="R752" i="49"/>
  <c r="R753" i="49"/>
  <c r="R754" i="49"/>
  <c r="R755" i="49"/>
  <c r="R756" i="49"/>
  <c r="R757" i="49"/>
  <c r="R758" i="49"/>
  <c r="R759" i="49"/>
  <c r="R760" i="49"/>
  <c r="R761" i="49"/>
  <c r="R762" i="49"/>
  <c r="R763" i="49"/>
  <c r="R764" i="49"/>
  <c r="R765" i="49"/>
  <c r="R766" i="49"/>
  <c r="R767" i="49"/>
  <c r="R768" i="49"/>
  <c r="R769" i="49"/>
  <c r="R770" i="49"/>
  <c r="R771" i="49"/>
  <c r="R772" i="49"/>
  <c r="R773" i="49"/>
  <c r="R774" i="49"/>
  <c r="R775" i="49"/>
  <c r="R776" i="49"/>
  <c r="R777" i="49"/>
  <c r="R778" i="49"/>
  <c r="R779" i="49"/>
  <c r="R780" i="49"/>
  <c r="R781" i="49"/>
  <c r="R782" i="49"/>
  <c r="R783" i="49"/>
  <c r="R784" i="49"/>
  <c r="R785" i="49"/>
  <c r="R786" i="49"/>
  <c r="R787" i="49"/>
  <c r="R788" i="49"/>
  <c r="R789" i="49"/>
  <c r="R790" i="49"/>
  <c r="R791" i="49"/>
  <c r="R792" i="49"/>
  <c r="R793" i="49"/>
  <c r="R794" i="49"/>
  <c r="R795" i="49"/>
  <c r="R796" i="49"/>
  <c r="R797" i="49"/>
  <c r="R798" i="49"/>
  <c r="R799" i="49"/>
  <c r="R800" i="49"/>
  <c r="R801" i="49"/>
  <c r="R802" i="49"/>
  <c r="R803" i="49"/>
  <c r="R804" i="49"/>
  <c r="R805" i="49"/>
  <c r="R806" i="49"/>
  <c r="R807" i="49"/>
  <c r="R808" i="49"/>
  <c r="R809" i="49"/>
  <c r="R810" i="49"/>
  <c r="R811" i="49"/>
  <c r="R812" i="49"/>
  <c r="R813" i="49"/>
  <c r="R814" i="49"/>
  <c r="R815" i="49"/>
  <c r="R816" i="49"/>
  <c r="R817" i="49"/>
  <c r="R818" i="49"/>
  <c r="R819" i="49"/>
  <c r="R820" i="49"/>
  <c r="R821" i="49"/>
  <c r="R822" i="49"/>
  <c r="R823" i="49"/>
  <c r="R824" i="49"/>
  <c r="R825" i="49"/>
  <c r="R826" i="49"/>
  <c r="R827" i="49"/>
  <c r="R828" i="49"/>
  <c r="R829" i="49"/>
  <c r="R559" i="49"/>
  <c r="R560" i="49"/>
  <c r="R561" i="49"/>
  <c r="R562" i="49"/>
  <c r="R563" i="49"/>
  <c r="R564" i="49"/>
  <c r="R565" i="49"/>
  <c r="R566" i="49"/>
  <c r="R567" i="49"/>
  <c r="R568" i="49"/>
  <c r="R569" i="49"/>
  <c r="R570" i="49"/>
  <c r="R571" i="49"/>
  <c r="R572" i="49"/>
  <c r="R573" i="49"/>
  <c r="R574" i="49"/>
  <c r="R575" i="49"/>
  <c r="R576" i="49"/>
  <c r="R577" i="49"/>
  <c r="R578" i="49"/>
  <c r="R579" i="49"/>
  <c r="R580" i="49"/>
  <c r="R581" i="49"/>
  <c r="R582" i="49"/>
  <c r="R583" i="49"/>
  <c r="R584" i="49"/>
  <c r="R585" i="49"/>
  <c r="R536" i="49"/>
  <c r="R537" i="49"/>
  <c r="R538" i="49"/>
  <c r="R539" i="49"/>
  <c r="R540" i="49"/>
  <c r="R541" i="49"/>
  <c r="R542" i="49"/>
  <c r="R543" i="49"/>
  <c r="R544" i="49"/>
  <c r="R545" i="49"/>
  <c r="R546" i="49"/>
  <c r="R547" i="49"/>
  <c r="R548" i="49"/>
  <c r="R549" i="49"/>
  <c r="R550" i="49"/>
  <c r="R551" i="49"/>
  <c r="R552" i="49"/>
  <c r="R553" i="49"/>
  <c r="R554" i="49"/>
  <c r="R555" i="49"/>
  <c r="R556" i="49"/>
  <c r="R557" i="49"/>
  <c r="R558" i="49"/>
  <c r="R347" i="49"/>
  <c r="R348" i="49"/>
  <c r="R349" i="49"/>
  <c r="R350" i="49"/>
  <c r="R351" i="49"/>
  <c r="R352" i="49"/>
  <c r="R353" i="49"/>
  <c r="R354" i="49"/>
  <c r="R355" i="49"/>
  <c r="R356" i="49"/>
  <c r="R357" i="49"/>
  <c r="R358" i="49"/>
  <c r="R359" i="49"/>
  <c r="R360" i="49"/>
  <c r="R361" i="49"/>
  <c r="R362" i="49"/>
  <c r="R363" i="49"/>
  <c r="R364" i="49"/>
  <c r="R365" i="49"/>
  <c r="R366" i="49"/>
  <c r="R367" i="49"/>
  <c r="R368" i="49"/>
  <c r="R369" i="49"/>
  <c r="R370" i="49"/>
  <c r="R371" i="49"/>
  <c r="R372" i="49"/>
  <c r="R373" i="49"/>
  <c r="R374" i="49"/>
  <c r="R375" i="49"/>
  <c r="R376" i="49"/>
  <c r="R377" i="49"/>
  <c r="R378" i="49"/>
  <c r="R379" i="49"/>
  <c r="R380" i="49"/>
  <c r="R381" i="49"/>
  <c r="R382" i="49"/>
  <c r="R383" i="49"/>
  <c r="R384" i="49"/>
  <c r="R385" i="49"/>
  <c r="R386" i="49"/>
  <c r="R387" i="49"/>
  <c r="R388" i="49"/>
  <c r="R389" i="49"/>
  <c r="R390" i="49"/>
  <c r="R391" i="49"/>
  <c r="R392" i="49"/>
  <c r="R393" i="49"/>
  <c r="R394" i="49"/>
  <c r="R395" i="49"/>
  <c r="R396" i="49"/>
  <c r="R397" i="49"/>
  <c r="R398" i="49"/>
  <c r="R399" i="49"/>
  <c r="R400" i="49"/>
  <c r="R401" i="49"/>
  <c r="R402" i="49"/>
  <c r="R403" i="49"/>
  <c r="R404" i="49"/>
  <c r="R405" i="49"/>
  <c r="R406" i="49"/>
  <c r="R407" i="49"/>
  <c r="R408" i="49"/>
  <c r="R409" i="49"/>
  <c r="R410" i="49"/>
  <c r="R411" i="49"/>
  <c r="R412" i="49"/>
  <c r="R413" i="49"/>
  <c r="R414" i="49"/>
  <c r="R415" i="49"/>
  <c r="R416" i="49"/>
  <c r="R417" i="49"/>
  <c r="R418" i="49"/>
  <c r="R419" i="49"/>
  <c r="R420" i="49"/>
  <c r="R421" i="49"/>
  <c r="R422" i="49"/>
  <c r="R423" i="49"/>
  <c r="R424" i="49"/>
  <c r="R425" i="49"/>
  <c r="R426" i="49"/>
  <c r="R427" i="49"/>
  <c r="R428" i="49"/>
  <c r="R429" i="49"/>
  <c r="R430" i="49"/>
  <c r="R431" i="49"/>
  <c r="R432" i="49"/>
  <c r="R433" i="49"/>
  <c r="R434" i="49"/>
  <c r="R435" i="49"/>
  <c r="R436" i="49"/>
  <c r="R437" i="49"/>
  <c r="R438" i="49"/>
  <c r="R439" i="49"/>
  <c r="R440" i="49"/>
  <c r="R441" i="49"/>
  <c r="R442" i="49"/>
  <c r="R443" i="49"/>
  <c r="R444" i="49"/>
  <c r="R445" i="49"/>
  <c r="R446" i="49"/>
  <c r="R447" i="49"/>
  <c r="R448" i="49"/>
  <c r="R449" i="49"/>
  <c r="R450" i="49"/>
  <c r="R451" i="49"/>
  <c r="R452" i="49"/>
  <c r="R453" i="49"/>
  <c r="R454" i="49"/>
  <c r="R455" i="49"/>
  <c r="R456" i="49"/>
  <c r="R457" i="49"/>
  <c r="R458" i="49"/>
  <c r="R459" i="49"/>
  <c r="R460" i="49"/>
  <c r="R461" i="49"/>
  <c r="R462" i="49"/>
  <c r="R463" i="49"/>
  <c r="R464" i="49"/>
  <c r="R465" i="49"/>
  <c r="R466" i="49"/>
  <c r="R467" i="49"/>
  <c r="R468" i="49"/>
  <c r="R469" i="49"/>
  <c r="R470" i="49"/>
  <c r="R471" i="49"/>
  <c r="R472" i="49"/>
  <c r="R473" i="49"/>
  <c r="R474" i="49"/>
  <c r="R475" i="49"/>
  <c r="R476" i="49"/>
  <c r="R477" i="49"/>
  <c r="R478" i="49"/>
  <c r="R479" i="49"/>
  <c r="R480" i="49"/>
  <c r="R481" i="49"/>
  <c r="R482" i="49"/>
  <c r="R483" i="49"/>
  <c r="R484" i="49"/>
  <c r="R485" i="49"/>
  <c r="R486" i="49"/>
  <c r="R487" i="49"/>
  <c r="R488" i="49"/>
  <c r="R489" i="49"/>
  <c r="R490" i="49"/>
  <c r="R491" i="49"/>
  <c r="R492" i="49"/>
  <c r="R493" i="49"/>
  <c r="R494" i="49"/>
  <c r="R495" i="49"/>
  <c r="R496" i="49"/>
  <c r="R497" i="49"/>
  <c r="R498" i="49"/>
  <c r="R499" i="49"/>
  <c r="R500" i="49"/>
  <c r="R501" i="49"/>
  <c r="R502" i="49"/>
  <c r="R503" i="49"/>
  <c r="R504" i="49"/>
  <c r="R505" i="49"/>
  <c r="R506" i="49"/>
  <c r="R507" i="49"/>
  <c r="R508" i="49"/>
  <c r="R509" i="49"/>
  <c r="R510" i="49"/>
  <c r="R511" i="49"/>
  <c r="R512" i="49"/>
  <c r="R513" i="49"/>
  <c r="R514" i="49"/>
  <c r="R515" i="49"/>
  <c r="R516" i="49"/>
  <c r="R517" i="49"/>
  <c r="R518" i="49"/>
  <c r="R519" i="49"/>
  <c r="R520" i="49"/>
  <c r="R521" i="49"/>
  <c r="R522" i="49"/>
  <c r="R523" i="49"/>
  <c r="R524" i="49"/>
  <c r="R525" i="49"/>
  <c r="R526" i="49"/>
  <c r="R527" i="49"/>
  <c r="R528" i="49"/>
  <c r="R529" i="49"/>
  <c r="R530" i="49"/>
  <c r="R531" i="49"/>
  <c r="R532" i="49"/>
  <c r="R533" i="49"/>
  <c r="R534" i="49"/>
  <c r="R535" i="49"/>
  <c r="R3" i="49"/>
  <c r="R4" i="49"/>
  <c r="R5" i="49"/>
  <c r="R6" i="49"/>
  <c r="R7" i="49"/>
  <c r="R8" i="49"/>
  <c r="R9" i="49"/>
  <c r="R10" i="49"/>
  <c r="R11" i="49"/>
  <c r="R12" i="49"/>
  <c r="R13" i="49"/>
  <c r="R14" i="49"/>
  <c r="R15" i="49"/>
  <c r="R16" i="49"/>
  <c r="R17" i="49"/>
  <c r="R18" i="49"/>
  <c r="R19" i="49"/>
  <c r="R20" i="49"/>
  <c r="R21" i="49"/>
  <c r="R22" i="49"/>
  <c r="R23" i="49"/>
  <c r="R24" i="49"/>
  <c r="R25" i="49"/>
  <c r="R26" i="49"/>
  <c r="R27" i="49"/>
  <c r="R28" i="49"/>
  <c r="R29" i="49"/>
  <c r="R30" i="49"/>
  <c r="R31" i="49"/>
  <c r="R32" i="49"/>
  <c r="R33" i="49"/>
  <c r="R34" i="49"/>
  <c r="R35" i="49"/>
  <c r="R36" i="49"/>
  <c r="R37" i="49"/>
  <c r="R38" i="49"/>
  <c r="R39" i="49"/>
  <c r="R40" i="49"/>
  <c r="R41" i="49"/>
  <c r="R42" i="49"/>
  <c r="R43" i="49"/>
  <c r="R44" i="49"/>
  <c r="R45" i="49"/>
  <c r="R46" i="49"/>
  <c r="R47" i="49"/>
  <c r="R48" i="49"/>
  <c r="R49" i="49"/>
  <c r="R50" i="49"/>
  <c r="R51" i="49"/>
  <c r="R52" i="49"/>
  <c r="R53" i="49"/>
  <c r="R54" i="49"/>
  <c r="R55" i="49"/>
  <c r="R56" i="49"/>
  <c r="R57" i="49"/>
  <c r="R58" i="49"/>
  <c r="R59" i="49"/>
  <c r="R60" i="49"/>
  <c r="R61" i="49"/>
  <c r="R62" i="49"/>
  <c r="R63" i="49"/>
  <c r="R64" i="49"/>
  <c r="R65" i="49"/>
  <c r="R66" i="49"/>
  <c r="R67" i="49"/>
  <c r="R68" i="49"/>
  <c r="R69" i="49"/>
  <c r="R70" i="49"/>
  <c r="R71" i="49"/>
  <c r="R72" i="49"/>
  <c r="R73" i="49"/>
  <c r="R74" i="49"/>
  <c r="R75" i="49"/>
  <c r="R76" i="49"/>
  <c r="R77" i="49"/>
  <c r="R78" i="49"/>
  <c r="R79" i="49"/>
  <c r="R80" i="49"/>
  <c r="R81" i="49"/>
  <c r="R82" i="49"/>
  <c r="R83" i="49"/>
  <c r="R84" i="49"/>
  <c r="R85" i="49"/>
  <c r="R86" i="49"/>
  <c r="R87" i="49"/>
  <c r="R88" i="49"/>
  <c r="R89" i="49"/>
  <c r="R90" i="49"/>
  <c r="R91" i="49"/>
  <c r="R92" i="49"/>
  <c r="R93" i="49"/>
  <c r="R94" i="49"/>
  <c r="R95" i="49"/>
  <c r="R96" i="49"/>
  <c r="R97" i="49"/>
  <c r="R98" i="49"/>
  <c r="R99" i="49"/>
  <c r="R100" i="49"/>
  <c r="R101" i="49"/>
  <c r="R102" i="49"/>
  <c r="R103" i="49"/>
  <c r="R104" i="49"/>
  <c r="R105" i="49"/>
  <c r="R106" i="49"/>
  <c r="R107" i="49"/>
  <c r="R108" i="49"/>
  <c r="R109" i="49"/>
  <c r="R110" i="49"/>
  <c r="R111" i="49"/>
  <c r="R112" i="49"/>
  <c r="R113" i="49"/>
  <c r="R114" i="49"/>
  <c r="R115" i="49"/>
  <c r="R116" i="49"/>
  <c r="R117" i="49"/>
  <c r="R118" i="49"/>
  <c r="R119" i="49"/>
  <c r="R120" i="49"/>
  <c r="R121" i="49"/>
  <c r="R122" i="49"/>
  <c r="R123" i="49"/>
  <c r="R124" i="49"/>
  <c r="R125" i="49"/>
  <c r="R126" i="49"/>
  <c r="R127" i="49"/>
  <c r="R128" i="49"/>
  <c r="R129" i="49"/>
  <c r="R130" i="49"/>
  <c r="R131" i="49"/>
  <c r="R132" i="49"/>
  <c r="R133" i="49"/>
  <c r="R134" i="49"/>
  <c r="R135" i="49"/>
  <c r="R136" i="49"/>
  <c r="R137" i="49"/>
  <c r="R138" i="49"/>
  <c r="R139" i="49"/>
  <c r="R140" i="49"/>
  <c r="R141" i="49"/>
  <c r="R142" i="49"/>
  <c r="R143" i="49"/>
  <c r="R144" i="49"/>
  <c r="R145" i="49"/>
  <c r="R146" i="49"/>
  <c r="R147" i="49"/>
  <c r="R148" i="49"/>
  <c r="R149" i="49"/>
  <c r="R150" i="49"/>
  <c r="R151" i="49"/>
  <c r="R152" i="49"/>
  <c r="R153" i="49"/>
  <c r="R154" i="49"/>
  <c r="R155" i="49"/>
  <c r="R156" i="49"/>
  <c r="R157" i="49"/>
  <c r="R158" i="49"/>
  <c r="R159" i="49"/>
  <c r="R160" i="49"/>
  <c r="R161" i="49"/>
  <c r="R162" i="49"/>
  <c r="R163" i="49"/>
  <c r="R164" i="49"/>
  <c r="R165" i="49"/>
  <c r="R166" i="49"/>
  <c r="R167" i="49"/>
  <c r="R168" i="49"/>
  <c r="R169" i="49"/>
  <c r="R170" i="49"/>
  <c r="R171" i="49"/>
  <c r="R172" i="49"/>
  <c r="R173" i="49"/>
  <c r="R174" i="49"/>
  <c r="R175" i="49"/>
  <c r="R176" i="49"/>
  <c r="R177" i="49"/>
  <c r="R178" i="49"/>
  <c r="R179" i="49"/>
  <c r="R180" i="49"/>
  <c r="R181" i="49"/>
  <c r="R182" i="49"/>
  <c r="R183" i="49"/>
  <c r="R184" i="49"/>
  <c r="R185" i="49"/>
  <c r="R186" i="49"/>
  <c r="R187" i="49"/>
  <c r="R188" i="49"/>
  <c r="R189" i="49"/>
  <c r="R190" i="49"/>
  <c r="R191" i="49"/>
  <c r="R192" i="49"/>
  <c r="R193" i="49"/>
  <c r="R194" i="49"/>
  <c r="R195" i="49"/>
  <c r="R196" i="49"/>
  <c r="R197" i="49"/>
  <c r="R198" i="49"/>
  <c r="R199" i="49"/>
  <c r="R200" i="49"/>
  <c r="R201" i="49"/>
  <c r="R202" i="49"/>
  <c r="R203" i="49"/>
  <c r="R204" i="49"/>
  <c r="R205" i="49"/>
  <c r="R206" i="49"/>
  <c r="R207" i="49"/>
  <c r="R208" i="49"/>
  <c r="R209" i="49"/>
  <c r="R210" i="49"/>
  <c r="R211" i="49"/>
  <c r="R212" i="49"/>
  <c r="R213" i="49"/>
  <c r="R214" i="49"/>
  <c r="R215" i="49"/>
  <c r="R216" i="49"/>
  <c r="R217" i="49"/>
  <c r="R218" i="49"/>
  <c r="R219" i="49"/>
  <c r="R220" i="49"/>
  <c r="R221" i="49"/>
  <c r="R222" i="49"/>
  <c r="R223" i="49"/>
  <c r="R224" i="49"/>
  <c r="R225" i="49"/>
  <c r="R226" i="49"/>
  <c r="R227" i="49"/>
  <c r="R228" i="49"/>
  <c r="R229" i="49"/>
  <c r="R230" i="49"/>
  <c r="R231" i="49"/>
  <c r="R232" i="49"/>
  <c r="R233" i="49"/>
  <c r="R234" i="49"/>
  <c r="R235" i="49"/>
  <c r="R236" i="49"/>
  <c r="R237" i="49"/>
  <c r="R238" i="49"/>
  <c r="R239" i="49"/>
  <c r="R240" i="49"/>
  <c r="R241" i="49"/>
  <c r="R242" i="49"/>
  <c r="R243" i="49"/>
  <c r="R244" i="49"/>
  <c r="R245" i="49"/>
  <c r="R246" i="49"/>
  <c r="R247" i="49"/>
  <c r="R248" i="49"/>
  <c r="R249" i="49"/>
  <c r="R250" i="49"/>
  <c r="R251" i="49"/>
  <c r="R252" i="49"/>
  <c r="R253" i="49"/>
  <c r="R254" i="49"/>
  <c r="R255" i="49"/>
  <c r="R256" i="49"/>
  <c r="R257" i="49"/>
  <c r="R258" i="49"/>
  <c r="R259" i="49"/>
  <c r="R260" i="49"/>
  <c r="R261" i="49"/>
  <c r="R262" i="49"/>
  <c r="R263" i="49"/>
  <c r="R264" i="49"/>
  <c r="R265" i="49"/>
  <c r="R266" i="49"/>
  <c r="R267" i="49"/>
  <c r="R268" i="49"/>
  <c r="R269" i="49"/>
  <c r="R270" i="49"/>
  <c r="R271" i="49"/>
  <c r="R272" i="49"/>
  <c r="R273" i="49"/>
  <c r="R274" i="49"/>
  <c r="R275" i="49"/>
  <c r="R276" i="49"/>
  <c r="R277" i="49"/>
  <c r="R278" i="49"/>
  <c r="R279" i="49"/>
  <c r="R280" i="49"/>
  <c r="R281" i="49"/>
  <c r="R282" i="49"/>
  <c r="R283" i="49"/>
  <c r="R284" i="49"/>
  <c r="R285" i="49"/>
  <c r="R286" i="49"/>
  <c r="R287" i="49"/>
  <c r="R288" i="49"/>
  <c r="R289" i="49"/>
  <c r="R290" i="49"/>
  <c r="R291" i="49"/>
  <c r="R292" i="49"/>
  <c r="R293" i="49"/>
  <c r="R294" i="49"/>
  <c r="R295" i="49"/>
  <c r="R296" i="49"/>
  <c r="R297" i="49"/>
  <c r="R298" i="49"/>
  <c r="R299" i="49"/>
  <c r="R300" i="49"/>
  <c r="R301" i="49"/>
  <c r="R302" i="49"/>
  <c r="R303" i="49"/>
  <c r="R304" i="49"/>
  <c r="R305" i="49"/>
  <c r="R306" i="49"/>
  <c r="R307" i="49"/>
  <c r="R308" i="49"/>
  <c r="R309" i="49"/>
  <c r="R310" i="49"/>
  <c r="R311" i="49"/>
  <c r="R312" i="49"/>
  <c r="R313" i="49"/>
  <c r="R314" i="49"/>
  <c r="R315" i="49"/>
  <c r="R316" i="49"/>
  <c r="R317" i="49"/>
  <c r="R318" i="49"/>
  <c r="R319" i="49"/>
  <c r="R320" i="49"/>
  <c r="R321" i="49"/>
  <c r="R322" i="49"/>
  <c r="R323" i="49"/>
  <c r="R324" i="49"/>
  <c r="R325" i="49"/>
  <c r="R326" i="49"/>
  <c r="R327" i="49"/>
  <c r="R328" i="49"/>
  <c r="R329" i="49"/>
  <c r="R330" i="49"/>
  <c r="R331" i="49"/>
  <c r="R332" i="49"/>
  <c r="R333" i="49"/>
  <c r="R334" i="49"/>
  <c r="R335" i="49"/>
  <c r="R336" i="49"/>
  <c r="R337" i="49"/>
  <c r="R338" i="49"/>
  <c r="R339" i="49"/>
  <c r="R340" i="49"/>
  <c r="R341" i="49"/>
  <c r="R342" i="49"/>
  <c r="R343" i="49"/>
  <c r="R344" i="49"/>
  <c r="R345" i="49"/>
  <c r="R346" i="49"/>
  <c r="R2" i="49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6" i="27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8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1" i="13"/>
  <c r="S122" i="13"/>
  <c r="S123" i="13"/>
  <c r="S124" i="13"/>
  <c r="S125" i="13"/>
  <c r="S126" i="13"/>
  <c r="S127" i="13"/>
  <c r="S128" i="13"/>
  <c r="S129" i="13"/>
  <c r="S130" i="13"/>
  <c r="S131" i="13"/>
  <c r="S132" i="13"/>
  <c r="S133" i="13"/>
  <c r="S134" i="13"/>
  <c r="S135" i="13"/>
  <c r="S136" i="13"/>
  <c r="S137" i="13"/>
  <c r="S138" i="13"/>
  <c r="S139" i="13"/>
  <c r="S140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2" i="13"/>
  <c r="S223" i="13"/>
  <c r="S224" i="13"/>
  <c r="S225" i="13"/>
  <c r="S226" i="13"/>
  <c r="S227" i="13"/>
  <c r="S228" i="13"/>
  <c r="S229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S286" i="13"/>
  <c r="S287" i="13"/>
  <c r="S288" i="13"/>
  <c r="S289" i="13"/>
  <c r="S290" i="13"/>
  <c r="S291" i="13"/>
  <c r="S292" i="13"/>
  <c r="S293" i="13"/>
  <c r="S294" i="13"/>
  <c r="S295" i="13"/>
  <c r="S296" i="13"/>
  <c r="S297" i="13"/>
  <c r="S298" i="13"/>
  <c r="S299" i="13"/>
  <c r="S300" i="13"/>
  <c r="S301" i="13"/>
  <c r="S302" i="13"/>
  <c r="S303" i="13"/>
  <c r="S304" i="13"/>
  <c r="S305" i="13"/>
  <c r="S306" i="13"/>
  <c r="S307" i="13"/>
  <c r="S308" i="13"/>
  <c r="S309" i="13"/>
  <c r="S310" i="13"/>
  <c r="S311" i="13"/>
  <c r="S312" i="13"/>
  <c r="S313" i="13"/>
  <c r="S314" i="13"/>
  <c r="S315" i="13"/>
  <c r="S316" i="13"/>
  <c r="S317" i="13"/>
  <c r="S318" i="13"/>
  <c r="S319" i="13"/>
  <c r="S320" i="13"/>
  <c r="S321" i="13"/>
  <c r="S322" i="13"/>
  <c r="S323" i="13"/>
  <c r="S324" i="13"/>
  <c r="S325" i="13"/>
  <c r="S326" i="13"/>
  <c r="S327" i="13"/>
  <c r="S328" i="13"/>
  <c r="S329" i="13"/>
  <c r="S330" i="13"/>
  <c r="S331" i="13"/>
  <c r="S332" i="13"/>
  <c r="S333" i="13"/>
  <c r="S334" i="13"/>
  <c r="S335" i="13"/>
  <c r="S336" i="13"/>
  <c r="S337" i="13"/>
  <c r="S338" i="13"/>
  <c r="S339" i="13"/>
  <c r="S340" i="13"/>
  <c r="S341" i="13"/>
  <c r="S342" i="13"/>
  <c r="S343" i="13"/>
  <c r="S344" i="13"/>
  <c r="S345" i="13"/>
  <c r="S346" i="13"/>
  <c r="S347" i="13"/>
  <c r="S348" i="13"/>
  <c r="S349" i="13"/>
  <c r="S350" i="13"/>
  <c r="S351" i="13"/>
  <c r="S352" i="13"/>
  <c r="S353" i="13"/>
  <c r="S354" i="13"/>
  <c r="S355" i="13"/>
  <c r="S356" i="13"/>
  <c r="S357" i="13"/>
  <c r="S358" i="13"/>
  <c r="S359" i="13"/>
  <c r="S360" i="13"/>
  <c r="S361" i="13"/>
  <c r="S362" i="13"/>
  <c r="S363" i="13"/>
  <c r="S364" i="13"/>
  <c r="S365" i="13"/>
  <c r="S366" i="13"/>
  <c r="S367" i="13"/>
  <c r="S368" i="13"/>
  <c r="S369" i="13"/>
  <c r="S370" i="13"/>
  <c r="S371" i="13"/>
  <c r="S372" i="13"/>
  <c r="S373" i="13"/>
  <c r="S374" i="13"/>
  <c r="S375" i="13"/>
  <c r="S376" i="13"/>
  <c r="S377" i="13"/>
  <c r="S378" i="13"/>
  <c r="S379" i="13"/>
  <c r="S380" i="13"/>
  <c r="S381" i="13"/>
  <c r="S382" i="13"/>
  <c r="S383" i="13"/>
  <c r="S384" i="13"/>
  <c r="S385" i="13"/>
  <c r="S386" i="13"/>
  <c r="S387" i="13"/>
  <c r="S388" i="13"/>
  <c r="S389" i="13"/>
  <c r="S390" i="13"/>
  <c r="S391" i="13"/>
  <c r="S392" i="13"/>
  <c r="S393" i="13"/>
  <c r="S394" i="13"/>
  <c r="S395" i="13"/>
  <c r="S396" i="13"/>
  <c r="S397" i="13"/>
  <c r="S398" i="13"/>
  <c r="S399" i="13"/>
  <c r="S400" i="13"/>
  <c r="S401" i="13"/>
  <c r="S402" i="13"/>
  <c r="S403" i="13"/>
  <c r="S404" i="13"/>
  <c r="S405" i="13"/>
  <c r="S406" i="13"/>
  <c r="S407" i="13"/>
  <c r="S408" i="13"/>
  <c r="S409" i="13"/>
  <c r="S410" i="13"/>
  <c r="S411" i="13"/>
  <c r="S412" i="13"/>
  <c r="S413" i="13"/>
  <c r="S414" i="13"/>
  <c r="S415" i="13"/>
  <c r="S416" i="13"/>
  <c r="S417" i="13"/>
  <c r="S418" i="13"/>
  <c r="S419" i="13"/>
  <c r="S420" i="13"/>
  <c r="S421" i="13"/>
  <c r="S422" i="13"/>
  <c r="S423" i="13"/>
  <c r="S424" i="13"/>
  <c r="S425" i="13"/>
  <c r="S426" i="13"/>
  <c r="S427" i="13"/>
  <c r="S428" i="13"/>
  <c r="S429" i="13"/>
  <c r="S430" i="13"/>
  <c r="S431" i="13"/>
  <c r="S432" i="13"/>
  <c r="S433" i="13"/>
  <c r="S434" i="13"/>
  <c r="S435" i="13"/>
  <c r="S436" i="13"/>
  <c r="S437" i="13"/>
  <c r="S438" i="13"/>
  <c r="S439" i="13"/>
  <c r="S440" i="13"/>
  <c r="S441" i="13"/>
  <c r="S442" i="13"/>
  <c r="S443" i="13"/>
  <c r="S444" i="13"/>
  <c r="S445" i="13"/>
  <c r="S446" i="13"/>
  <c r="S447" i="13"/>
  <c r="S448" i="13"/>
  <c r="S449" i="13"/>
  <c r="S450" i="13"/>
  <c r="S451" i="13"/>
  <c r="S452" i="13"/>
  <c r="S453" i="13"/>
  <c r="S454" i="13"/>
  <c r="S455" i="13"/>
  <c r="S456" i="13"/>
  <c r="S457" i="13"/>
  <c r="S458" i="13"/>
  <c r="S459" i="13"/>
  <c r="S460" i="13"/>
  <c r="S461" i="13"/>
  <c r="S462" i="13"/>
  <c r="S463" i="13"/>
  <c r="S464" i="13"/>
  <c r="S465" i="13"/>
  <c r="S466" i="13"/>
  <c r="S467" i="13"/>
  <c r="S468" i="13"/>
  <c r="S469" i="13"/>
  <c r="S470" i="13"/>
  <c r="S471" i="13"/>
  <c r="S472" i="13"/>
  <c r="S473" i="13"/>
  <c r="S474" i="13"/>
  <c r="S475" i="13"/>
  <c r="S476" i="13"/>
  <c r="S477" i="13"/>
  <c r="S478" i="13"/>
  <c r="S479" i="13"/>
  <c r="S480" i="13"/>
  <c r="S481" i="13"/>
  <c r="S482" i="13"/>
  <c r="S483" i="13"/>
  <c r="S484" i="13"/>
  <c r="S485" i="13"/>
  <c r="S486" i="13"/>
  <c r="S487" i="13"/>
  <c r="S488" i="13"/>
  <c r="S489" i="13"/>
  <c r="S490" i="13"/>
  <c r="S491" i="13"/>
  <c r="S492" i="13"/>
  <c r="S493" i="13"/>
  <c r="S494" i="13"/>
  <c r="S495" i="13"/>
  <c r="S496" i="13"/>
  <c r="S497" i="13"/>
  <c r="S498" i="13"/>
  <c r="S499" i="13"/>
  <c r="S500" i="13"/>
  <c r="S501" i="13"/>
  <c r="S502" i="13"/>
  <c r="S503" i="13"/>
  <c r="S504" i="13"/>
  <c r="S505" i="13"/>
  <c r="S506" i="13"/>
  <c r="S507" i="13"/>
  <c r="S508" i="13"/>
  <c r="S509" i="13"/>
  <c r="S510" i="13"/>
  <c r="S511" i="13"/>
  <c r="S512" i="13"/>
  <c r="S513" i="13"/>
  <c r="S514" i="13"/>
  <c r="S515" i="13"/>
  <c r="S516" i="13"/>
  <c r="S517" i="13"/>
  <c r="S518" i="13"/>
  <c r="S519" i="13"/>
  <c r="S520" i="13"/>
  <c r="S521" i="13"/>
  <c r="S522" i="13"/>
  <c r="S523" i="13"/>
  <c r="S524" i="13"/>
  <c r="S525" i="13"/>
  <c r="S526" i="13"/>
  <c r="S527" i="13"/>
  <c r="S528" i="13"/>
  <c r="S529" i="13"/>
  <c r="S530" i="13"/>
  <c r="S531" i="13"/>
  <c r="S532" i="13"/>
  <c r="S533" i="13"/>
  <c r="S534" i="13"/>
  <c r="S535" i="13"/>
  <c r="S536" i="13"/>
  <c r="S537" i="13"/>
  <c r="S538" i="13"/>
  <c r="S539" i="13"/>
  <c r="S540" i="13"/>
  <c r="S541" i="13"/>
  <c r="S542" i="13"/>
  <c r="S543" i="13"/>
  <c r="S544" i="13"/>
  <c r="S545" i="13"/>
  <c r="S546" i="13"/>
  <c r="S547" i="13"/>
  <c r="S548" i="13"/>
  <c r="S549" i="13"/>
  <c r="S550" i="13"/>
  <c r="S551" i="13"/>
  <c r="S552" i="13"/>
  <c r="S553" i="13"/>
  <c r="S554" i="13"/>
  <c r="S555" i="13"/>
  <c r="S556" i="13"/>
  <c r="S557" i="13"/>
  <c r="S558" i="13"/>
  <c r="S559" i="13"/>
  <c r="S560" i="13"/>
  <c r="S561" i="13"/>
  <c r="S562" i="13"/>
  <c r="S563" i="13"/>
  <c r="S564" i="13"/>
  <c r="S565" i="13"/>
  <c r="S566" i="13"/>
  <c r="S567" i="13"/>
  <c r="S568" i="13"/>
  <c r="S569" i="13"/>
  <c r="S570" i="13"/>
  <c r="S571" i="13"/>
  <c r="S572" i="13"/>
  <c r="S573" i="13"/>
  <c r="S574" i="13"/>
  <c r="S575" i="13"/>
  <c r="S576" i="13"/>
  <c r="S577" i="13"/>
  <c r="S578" i="13"/>
  <c r="S579" i="13"/>
  <c r="S580" i="13"/>
  <c r="S581" i="13"/>
  <c r="S582" i="13"/>
  <c r="S583" i="13"/>
  <c r="S584" i="13"/>
  <c r="S585" i="13"/>
  <c r="S586" i="13"/>
  <c r="S587" i="13"/>
  <c r="S588" i="13"/>
  <c r="S589" i="13"/>
  <c r="S590" i="13"/>
  <c r="S591" i="13"/>
  <c r="S592" i="13"/>
  <c r="S593" i="13"/>
  <c r="S594" i="13"/>
  <c r="S595" i="13"/>
  <c r="S596" i="13"/>
  <c r="S597" i="13"/>
  <c r="S598" i="13"/>
  <c r="S599" i="13"/>
  <c r="S600" i="13"/>
  <c r="S601" i="13"/>
  <c r="S602" i="13"/>
  <c r="S603" i="13"/>
  <c r="S604" i="13"/>
  <c r="S605" i="13"/>
  <c r="S606" i="13"/>
  <c r="S607" i="13"/>
  <c r="S608" i="13"/>
  <c r="S609" i="13"/>
  <c r="S610" i="13"/>
  <c r="S611" i="13"/>
  <c r="S612" i="13"/>
  <c r="S613" i="13"/>
  <c r="S614" i="13"/>
  <c r="S615" i="13"/>
  <c r="S616" i="13"/>
  <c r="S617" i="13"/>
  <c r="S618" i="13"/>
  <c r="S619" i="13"/>
  <c r="S620" i="13"/>
  <c r="S621" i="13"/>
  <c r="S622" i="13"/>
  <c r="S623" i="13"/>
  <c r="S624" i="13"/>
  <c r="S625" i="13"/>
  <c r="S626" i="13"/>
  <c r="S627" i="13"/>
  <c r="S628" i="13"/>
  <c r="S629" i="13"/>
  <c r="S630" i="13"/>
  <c r="S631" i="13"/>
  <c r="S632" i="13"/>
  <c r="S633" i="13"/>
  <c r="S634" i="13"/>
  <c r="S635" i="13"/>
  <c r="S636" i="13"/>
  <c r="S637" i="13"/>
  <c r="S638" i="13"/>
  <c r="S639" i="13"/>
  <c r="S640" i="13"/>
  <c r="S641" i="13"/>
  <c r="S642" i="13"/>
  <c r="S643" i="13"/>
  <c r="S644" i="13"/>
  <c r="S645" i="13"/>
  <c r="S646" i="13"/>
  <c r="S647" i="13"/>
  <c r="S648" i="13"/>
  <c r="S649" i="13"/>
  <c r="S650" i="13"/>
  <c r="S651" i="13"/>
  <c r="S652" i="13"/>
  <c r="S653" i="13"/>
  <c r="S654" i="13"/>
  <c r="S655" i="13"/>
  <c r="S656" i="13"/>
  <c r="S657" i="13"/>
  <c r="S658" i="13"/>
  <c r="S659" i="13"/>
  <c r="S660" i="13"/>
  <c r="S661" i="13"/>
  <c r="S662" i="13"/>
  <c r="S663" i="13"/>
  <c r="S664" i="13"/>
  <c r="S665" i="13"/>
  <c r="S666" i="13"/>
  <c r="S667" i="13"/>
  <c r="S668" i="13"/>
  <c r="S669" i="13"/>
  <c r="S670" i="13"/>
  <c r="S671" i="13"/>
  <c r="S672" i="13"/>
  <c r="S673" i="13"/>
  <c r="S674" i="13"/>
  <c r="S675" i="13"/>
  <c r="S676" i="13"/>
  <c r="S677" i="13"/>
  <c r="S678" i="13"/>
  <c r="S679" i="13"/>
  <c r="S680" i="13"/>
  <c r="S681" i="13"/>
  <c r="S682" i="13"/>
  <c r="S683" i="13"/>
  <c r="S684" i="13"/>
  <c r="S685" i="13"/>
  <c r="S686" i="13"/>
  <c r="S687" i="13"/>
  <c r="S688" i="13"/>
  <c r="S689" i="13"/>
  <c r="S690" i="13"/>
  <c r="S691" i="13"/>
  <c r="S692" i="13"/>
  <c r="S693" i="13"/>
  <c r="S694" i="13"/>
  <c r="S695" i="13"/>
  <c r="S696" i="13"/>
  <c r="S697" i="13"/>
  <c r="S698" i="13"/>
  <c r="S699" i="13"/>
  <c r="S700" i="13"/>
  <c r="S701" i="13"/>
  <c r="S702" i="13"/>
  <c r="S703" i="13"/>
  <c r="S704" i="13"/>
  <c r="S705" i="13"/>
  <c r="S706" i="13"/>
  <c r="S707" i="13"/>
  <c r="S708" i="13"/>
  <c r="S709" i="13"/>
  <c r="S710" i="13"/>
  <c r="S711" i="13"/>
  <c r="S712" i="13"/>
  <c r="S713" i="13"/>
  <c r="S714" i="13"/>
  <c r="S715" i="13"/>
  <c r="S716" i="13"/>
  <c r="S717" i="13"/>
  <c r="S718" i="13"/>
  <c r="S719" i="13"/>
  <c r="S720" i="13"/>
  <c r="S721" i="13"/>
  <c r="S722" i="13"/>
  <c r="S723" i="13"/>
  <c r="S724" i="13"/>
  <c r="S725" i="13"/>
  <c r="S726" i="13"/>
  <c r="S727" i="13"/>
  <c r="S728" i="13"/>
  <c r="S729" i="13"/>
  <c r="S730" i="13"/>
  <c r="S731" i="13"/>
  <c r="S732" i="13"/>
  <c r="S733" i="13"/>
  <c r="S734" i="13"/>
  <c r="S735" i="13"/>
  <c r="S736" i="13"/>
  <c r="S737" i="13"/>
  <c r="S738" i="13"/>
  <c r="S739" i="13"/>
  <c r="S740" i="13"/>
  <c r="S741" i="13"/>
  <c r="S742" i="13"/>
  <c r="S743" i="13"/>
  <c r="S744" i="13"/>
  <c r="S745" i="13"/>
  <c r="S746" i="13"/>
  <c r="S747" i="13"/>
  <c r="S748" i="13"/>
  <c r="S749" i="13"/>
  <c r="S750" i="13"/>
  <c r="S751" i="13"/>
  <c r="S752" i="13"/>
  <c r="S753" i="13"/>
  <c r="S754" i="13"/>
  <c r="S755" i="13"/>
  <c r="S756" i="13"/>
  <c r="S757" i="13"/>
  <c r="S758" i="13"/>
  <c r="S759" i="13"/>
  <c r="S760" i="13"/>
  <c r="S761" i="13"/>
  <c r="S762" i="13"/>
  <c r="S763" i="13"/>
  <c r="S764" i="13"/>
  <c r="S765" i="13"/>
  <c r="S766" i="13"/>
  <c r="S767" i="13"/>
  <c r="S768" i="13"/>
  <c r="S769" i="13"/>
  <c r="S770" i="13"/>
  <c r="S771" i="13"/>
  <c r="S772" i="13"/>
  <c r="S773" i="13"/>
  <c r="S774" i="13"/>
  <c r="S775" i="13"/>
  <c r="S776" i="13"/>
  <c r="S777" i="13"/>
  <c r="S778" i="13"/>
  <c r="S779" i="13"/>
  <c r="S780" i="13"/>
  <c r="S781" i="13"/>
  <c r="S782" i="13"/>
  <c r="S783" i="13"/>
  <c r="S784" i="13"/>
  <c r="S785" i="13"/>
  <c r="S786" i="13"/>
  <c r="S787" i="13"/>
  <c r="S788" i="13"/>
  <c r="S789" i="13"/>
  <c r="S790" i="13"/>
  <c r="S791" i="13"/>
  <c r="S792" i="13"/>
  <c r="S793" i="13"/>
  <c r="S794" i="13"/>
  <c r="S795" i="13"/>
  <c r="S796" i="13"/>
  <c r="S797" i="13"/>
  <c r="S798" i="13"/>
  <c r="S799" i="13"/>
  <c r="S800" i="13"/>
  <c r="S801" i="13"/>
  <c r="S802" i="13"/>
  <c r="S803" i="13"/>
  <c r="S804" i="13"/>
  <c r="S805" i="13"/>
  <c r="S806" i="13"/>
  <c r="S807" i="13"/>
  <c r="S808" i="13"/>
  <c r="S809" i="13"/>
  <c r="S810" i="13"/>
  <c r="S811" i="13"/>
  <c r="S812" i="13"/>
  <c r="S813" i="13"/>
  <c r="S814" i="13"/>
  <c r="S815" i="13"/>
  <c r="S816" i="13"/>
  <c r="S817" i="13"/>
  <c r="S818" i="13"/>
  <c r="S819" i="13"/>
  <c r="S820" i="13"/>
  <c r="S821" i="13"/>
  <c r="S822" i="13"/>
  <c r="S823" i="13"/>
  <c r="S824" i="13"/>
  <c r="S825" i="13"/>
  <c r="S826" i="13"/>
  <c r="S827" i="13"/>
  <c r="S828" i="13"/>
  <c r="S829" i="13"/>
  <c r="S830" i="13"/>
  <c r="S831" i="13"/>
  <c r="S832" i="13"/>
  <c r="S5" i="13"/>
  <c r="J3" i="49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54" i="49"/>
  <c r="J55" i="49"/>
  <c r="J56" i="49"/>
  <c r="J57" i="49"/>
  <c r="J58" i="49"/>
  <c r="J59" i="49"/>
  <c r="J60" i="49"/>
  <c r="J61" i="49"/>
  <c r="J62" i="49"/>
  <c r="J63" i="49"/>
  <c r="J64" i="49"/>
  <c r="J65" i="49"/>
  <c r="J66" i="49"/>
  <c r="J67" i="49"/>
  <c r="J68" i="49"/>
  <c r="J69" i="49"/>
  <c r="J70" i="49"/>
  <c r="J71" i="49"/>
  <c r="J72" i="49"/>
  <c r="J73" i="49"/>
  <c r="J74" i="49"/>
  <c r="J75" i="49"/>
  <c r="J76" i="49"/>
  <c r="J77" i="49"/>
  <c r="J78" i="49"/>
  <c r="J79" i="49"/>
  <c r="J80" i="49"/>
  <c r="J81" i="49"/>
  <c r="J82" i="49"/>
  <c r="J83" i="49"/>
  <c r="J84" i="49"/>
  <c r="J85" i="49"/>
  <c r="J86" i="49"/>
  <c r="J87" i="49"/>
  <c r="J88" i="49"/>
  <c r="J89" i="49"/>
  <c r="J90" i="49"/>
  <c r="J91" i="49"/>
  <c r="J92" i="49"/>
  <c r="J93" i="49"/>
  <c r="J94" i="49"/>
  <c r="J95" i="49"/>
  <c r="J96" i="49"/>
  <c r="J97" i="49"/>
  <c r="J98" i="49"/>
  <c r="J99" i="49"/>
  <c r="J100" i="49"/>
  <c r="J101" i="49"/>
  <c r="J102" i="49"/>
  <c r="J103" i="49"/>
  <c r="J104" i="49"/>
  <c r="J105" i="49"/>
  <c r="J106" i="49"/>
  <c r="J107" i="49"/>
  <c r="J108" i="49"/>
  <c r="J109" i="49"/>
  <c r="J110" i="49"/>
  <c r="J111" i="49"/>
  <c r="J112" i="49"/>
  <c r="J113" i="49"/>
  <c r="J114" i="49"/>
  <c r="J115" i="49"/>
  <c r="J116" i="49"/>
  <c r="J117" i="49"/>
  <c r="J118" i="49"/>
  <c r="J119" i="49"/>
  <c r="J120" i="49"/>
  <c r="J121" i="49"/>
  <c r="J122" i="49"/>
  <c r="J123" i="49"/>
  <c r="J124" i="49"/>
  <c r="J125" i="49"/>
  <c r="J126" i="49"/>
  <c r="J127" i="49"/>
  <c r="J128" i="49"/>
  <c r="J129" i="49"/>
  <c r="J130" i="49"/>
  <c r="J131" i="49"/>
  <c r="J132" i="49"/>
  <c r="J133" i="49"/>
  <c r="J134" i="49"/>
  <c r="J135" i="49"/>
  <c r="J136" i="49"/>
  <c r="J137" i="49"/>
  <c r="J138" i="49"/>
  <c r="J139" i="49"/>
  <c r="J140" i="49"/>
  <c r="J141" i="49"/>
  <c r="J142" i="49"/>
  <c r="J143" i="49"/>
  <c r="J144" i="49"/>
  <c r="J145" i="49"/>
  <c r="J146" i="49"/>
  <c r="J147" i="49"/>
  <c r="J148" i="49"/>
  <c r="J149" i="49"/>
  <c r="J150" i="49"/>
  <c r="J151" i="49"/>
  <c r="J152" i="49"/>
  <c r="J153" i="49"/>
  <c r="J154" i="49"/>
  <c r="J155" i="49"/>
  <c r="J156" i="49"/>
  <c r="J157" i="49"/>
  <c r="J158" i="49"/>
  <c r="J159" i="49"/>
  <c r="J160" i="49"/>
  <c r="J161" i="49"/>
  <c r="J162" i="49"/>
  <c r="J163" i="49"/>
  <c r="J164" i="49"/>
  <c r="J165" i="49"/>
  <c r="J166" i="49"/>
  <c r="J167" i="49"/>
  <c r="J168" i="49"/>
  <c r="J169" i="49"/>
  <c r="J170" i="49"/>
  <c r="J171" i="49"/>
  <c r="J172" i="49"/>
  <c r="J173" i="49"/>
  <c r="J174" i="49"/>
  <c r="J175" i="49"/>
  <c r="J176" i="49"/>
  <c r="J177" i="49"/>
  <c r="J178" i="49"/>
  <c r="J179" i="49"/>
  <c r="J180" i="49"/>
  <c r="J181" i="49"/>
  <c r="J182" i="49"/>
  <c r="J183" i="49"/>
  <c r="J184" i="49"/>
  <c r="J185" i="49"/>
  <c r="J186" i="49"/>
  <c r="J187" i="49"/>
  <c r="J188" i="49"/>
  <c r="J189" i="49"/>
  <c r="J190" i="49"/>
  <c r="J191" i="49"/>
  <c r="J192" i="49"/>
  <c r="J193" i="49"/>
  <c r="J194" i="49"/>
  <c r="J195" i="49"/>
  <c r="J196" i="49"/>
  <c r="J197" i="49"/>
  <c r="J198" i="49"/>
  <c r="J199" i="49"/>
  <c r="J200" i="49"/>
  <c r="J201" i="49"/>
  <c r="J202" i="49"/>
  <c r="J203" i="49"/>
  <c r="J204" i="49"/>
  <c r="J205" i="49"/>
  <c r="J206" i="49"/>
  <c r="J207" i="49"/>
  <c r="J208" i="49"/>
  <c r="J209" i="49"/>
  <c r="J210" i="49"/>
  <c r="J211" i="49"/>
  <c r="J212" i="49"/>
  <c r="J213" i="49"/>
  <c r="J214" i="49"/>
  <c r="J215" i="49"/>
  <c r="J216" i="49"/>
  <c r="J217" i="49"/>
  <c r="J218" i="49"/>
  <c r="J219" i="49"/>
  <c r="J220" i="49"/>
  <c r="J221" i="49"/>
  <c r="J222" i="49"/>
  <c r="J223" i="49"/>
  <c r="J224" i="49"/>
  <c r="J225" i="49"/>
  <c r="J226" i="49"/>
  <c r="J227" i="49"/>
  <c r="J228" i="49"/>
  <c r="J229" i="49"/>
  <c r="J230" i="49"/>
  <c r="J231" i="49"/>
  <c r="J232" i="49"/>
  <c r="J233" i="49"/>
  <c r="J234" i="49"/>
  <c r="J235" i="49"/>
  <c r="J236" i="49"/>
  <c r="J237" i="49"/>
  <c r="J238" i="49"/>
  <c r="J239" i="49"/>
  <c r="J240" i="49"/>
  <c r="J241" i="49"/>
  <c r="J242" i="49"/>
  <c r="J243" i="49"/>
  <c r="J244" i="49"/>
  <c r="J245" i="49"/>
  <c r="J246" i="49"/>
  <c r="J247" i="49"/>
  <c r="J248" i="49"/>
  <c r="J249" i="49"/>
  <c r="J250" i="49"/>
  <c r="J251" i="49"/>
  <c r="J252" i="49"/>
  <c r="J253" i="49"/>
  <c r="J254" i="49"/>
  <c r="J255" i="49"/>
  <c r="J256" i="49"/>
  <c r="J257" i="49"/>
  <c r="J258" i="49"/>
  <c r="J259" i="49"/>
  <c r="J260" i="49"/>
  <c r="J261" i="49"/>
  <c r="J262" i="49"/>
  <c r="J263" i="49"/>
  <c r="J264" i="49"/>
  <c r="J265" i="49"/>
  <c r="J266" i="49"/>
  <c r="J267" i="49"/>
  <c r="J268" i="49"/>
  <c r="J269" i="49"/>
  <c r="J270" i="49"/>
  <c r="J271" i="49"/>
  <c r="J272" i="49"/>
  <c r="J273" i="49"/>
  <c r="J274" i="49"/>
  <c r="J275" i="49"/>
  <c r="J276" i="49"/>
  <c r="J277" i="49"/>
  <c r="J278" i="49"/>
  <c r="J279" i="49"/>
  <c r="J280" i="49"/>
  <c r="J281" i="49"/>
  <c r="J282" i="49"/>
  <c r="J283" i="49"/>
  <c r="J284" i="49"/>
  <c r="J285" i="49"/>
  <c r="J286" i="49"/>
  <c r="J287" i="49"/>
  <c r="J288" i="49"/>
  <c r="J289" i="49"/>
  <c r="J290" i="49"/>
  <c r="J291" i="49"/>
  <c r="J292" i="49"/>
  <c r="J293" i="49"/>
  <c r="J294" i="49"/>
  <c r="J295" i="49"/>
  <c r="J296" i="49"/>
  <c r="J297" i="49"/>
  <c r="J298" i="49"/>
  <c r="J299" i="49"/>
  <c r="J300" i="49"/>
  <c r="J301" i="49"/>
  <c r="J302" i="49"/>
  <c r="J303" i="49"/>
  <c r="J304" i="49"/>
  <c r="J305" i="49"/>
  <c r="J306" i="49"/>
  <c r="J307" i="49"/>
  <c r="J308" i="49"/>
  <c r="J309" i="49"/>
  <c r="J310" i="49"/>
  <c r="J311" i="49"/>
  <c r="J312" i="49"/>
  <c r="J313" i="49"/>
  <c r="J314" i="49"/>
  <c r="J315" i="49"/>
  <c r="J316" i="49"/>
  <c r="J317" i="49"/>
  <c r="J318" i="49"/>
  <c r="J319" i="49"/>
  <c r="J320" i="49"/>
  <c r="J321" i="49"/>
  <c r="J322" i="49"/>
  <c r="J323" i="49"/>
  <c r="J324" i="49"/>
  <c r="J325" i="49"/>
  <c r="J326" i="49"/>
  <c r="J327" i="49"/>
  <c r="J328" i="49"/>
  <c r="J329" i="49"/>
  <c r="J330" i="49"/>
  <c r="J331" i="49"/>
  <c r="J332" i="49"/>
  <c r="J333" i="49"/>
  <c r="J334" i="49"/>
  <c r="J335" i="49"/>
  <c r="J336" i="49"/>
  <c r="J337" i="49"/>
  <c r="J338" i="49"/>
  <c r="J339" i="49"/>
  <c r="J340" i="49"/>
  <c r="J341" i="49"/>
  <c r="J342" i="49"/>
  <c r="J343" i="49"/>
  <c r="J344" i="49"/>
  <c r="J345" i="49"/>
  <c r="J346" i="49"/>
  <c r="J347" i="49"/>
  <c r="J348" i="49"/>
  <c r="J349" i="49"/>
  <c r="J350" i="49"/>
  <c r="J351" i="49"/>
  <c r="J352" i="49"/>
  <c r="J353" i="49"/>
  <c r="J354" i="49"/>
  <c r="J355" i="49"/>
  <c r="J356" i="49"/>
  <c r="J357" i="49"/>
  <c r="J358" i="49"/>
  <c r="J359" i="49"/>
  <c r="J360" i="49"/>
  <c r="J361" i="49"/>
  <c r="J362" i="49"/>
  <c r="J363" i="49"/>
  <c r="J364" i="49"/>
  <c r="J365" i="49"/>
  <c r="J366" i="49"/>
  <c r="J367" i="49"/>
  <c r="J368" i="49"/>
  <c r="J369" i="49"/>
  <c r="J370" i="49"/>
  <c r="J371" i="49"/>
  <c r="J372" i="49"/>
  <c r="J373" i="49"/>
  <c r="J374" i="49"/>
  <c r="J375" i="49"/>
  <c r="J376" i="49"/>
  <c r="J377" i="49"/>
  <c r="J378" i="49"/>
  <c r="J379" i="49"/>
  <c r="J380" i="49"/>
  <c r="J381" i="49"/>
  <c r="J382" i="49"/>
  <c r="J383" i="49"/>
  <c r="J384" i="49"/>
  <c r="J385" i="49"/>
  <c r="J386" i="49"/>
  <c r="J387" i="49"/>
  <c r="J388" i="49"/>
  <c r="J389" i="49"/>
  <c r="J390" i="49"/>
  <c r="J391" i="49"/>
  <c r="J392" i="49"/>
  <c r="J393" i="49"/>
  <c r="J394" i="49"/>
  <c r="J395" i="49"/>
  <c r="J396" i="49"/>
  <c r="J397" i="49"/>
  <c r="J398" i="49"/>
  <c r="J399" i="49"/>
  <c r="J400" i="49"/>
  <c r="J401" i="49"/>
  <c r="J402" i="49"/>
  <c r="J403" i="49"/>
  <c r="J404" i="49"/>
  <c r="J405" i="49"/>
  <c r="J406" i="49"/>
  <c r="J407" i="49"/>
  <c r="J408" i="49"/>
  <c r="J409" i="49"/>
  <c r="J410" i="49"/>
  <c r="J411" i="49"/>
  <c r="J412" i="49"/>
  <c r="J413" i="49"/>
  <c r="J414" i="49"/>
  <c r="J415" i="49"/>
  <c r="J416" i="49"/>
  <c r="J417" i="49"/>
  <c r="J418" i="49"/>
  <c r="J419" i="49"/>
  <c r="J420" i="49"/>
  <c r="J421" i="49"/>
  <c r="J422" i="49"/>
  <c r="J423" i="49"/>
  <c r="J424" i="49"/>
  <c r="J425" i="49"/>
  <c r="J426" i="49"/>
  <c r="J427" i="49"/>
  <c r="J428" i="49"/>
  <c r="J429" i="49"/>
  <c r="J430" i="49"/>
  <c r="J431" i="49"/>
  <c r="J432" i="49"/>
  <c r="J433" i="49"/>
  <c r="J434" i="49"/>
  <c r="J435" i="49"/>
  <c r="J436" i="49"/>
  <c r="J437" i="49"/>
  <c r="J438" i="49"/>
  <c r="J439" i="49"/>
  <c r="J440" i="49"/>
  <c r="J441" i="49"/>
  <c r="J442" i="49"/>
  <c r="J443" i="49"/>
  <c r="J444" i="49"/>
  <c r="J445" i="49"/>
  <c r="J446" i="49"/>
  <c r="J447" i="49"/>
  <c r="J448" i="49"/>
  <c r="J449" i="49"/>
  <c r="J450" i="49"/>
  <c r="J451" i="49"/>
  <c r="J452" i="49"/>
  <c r="J453" i="49"/>
  <c r="J454" i="49"/>
  <c r="J455" i="49"/>
  <c r="J456" i="49"/>
  <c r="J457" i="49"/>
  <c r="J458" i="49"/>
  <c r="J459" i="49"/>
  <c r="J460" i="49"/>
  <c r="J461" i="49"/>
  <c r="J462" i="49"/>
  <c r="J463" i="49"/>
  <c r="J464" i="49"/>
  <c r="J465" i="49"/>
  <c r="J466" i="49"/>
  <c r="J467" i="49"/>
  <c r="J468" i="49"/>
  <c r="J469" i="49"/>
  <c r="J470" i="49"/>
  <c r="J471" i="49"/>
  <c r="J472" i="49"/>
  <c r="J473" i="49"/>
  <c r="J474" i="49"/>
  <c r="J475" i="49"/>
  <c r="J476" i="49"/>
  <c r="J477" i="49"/>
  <c r="J478" i="49"/>
  <c r="J479" i="49"/>
  <c r="J480" i="49"/>
  <c r="J481" i="49"/>
  <c r="J482" i="49"/>
  <c r="J483" i="49"/>
  <c r="J484" i="49"/>
  <c r="J485" i="49"/>
  <c r="J486" i="49"/>
  <c r="J487" i="49"/>
  <c r="J488" i="49"/>
  <c r="J489" i="49"/>
  <c r="J490" i="49"/>
  <c r="J491" i="49"/>
  <c r="J492" i="49"/>
  <c r="J493" i="49"/>
  <c r="J494" i="49"/>
  <c r="J495" i="49"/>
  <c r="J496" i="49"/>
  <c r="J497" i="49"/>
  <c r="J498" i="49"/>
  <c r="J499" i="49"/>
  <c r="J500" i="49"/>
  <c r="J501" i="49"/>
  <c r="J502" i="49"/>
  <c r="J503" i="49"/>
  <c r="J504" i="49"/>
  <c r="J505" i="49"/>
  <c r="I326" i="49"/>
  <c r="I327" i="49"/>
  <c r="I328" i="49"/>
  <c r="I329" i="49"/>
  <c r="I330" i="49"/>
  <c r="I331" i="49"/>
  <c r="I332" i="49"/>
  <c r="I333" i="49"/>
  <c r="I334" i="49"/>
  <c r="I335" i="49"/>
  <c r="I336" i="49"/>
  <c r="I337" i="49"/>
  <c r="I338" i="49"/>
  <c r="I339" i="49"/>
  <c r="I340" i="49"/>
  <c r="I341" i="49"/>
  <c r="I342" i="49"/>
  <c r="I343" i="49"/>
  <c r="I344" i="49"/>
  <c r="I345" i="49"/>
  <c r="I346" i="49"/>
  <c r="I347" i="49"/>
  <c r="I348" i="49"/>
  <c r="I349" i="49"/>
  <c r="I350" i="49"/>
  <c r="I351" i="49"/>
  <c r="I352" i="49"/>
  <c r="I353" i="49"/>
  <c r="I354" i="49"/>
  <c r="I355" i="49"/>
  <c r="I356" i="49"/>
  <c r="I357" i="49"/>
  <c r="I358" i="49"/>
  <c r="I359" i="49"/>
  <c r="I360" i="49"/>
  <c r="I361" i="49"/>
  <c r="I362" i="49"/>
  <c r="I363" i="49"/>
  <c r="I364" i="49"/>
  <c r="I365" i="49"/>
  <c r="I366" i="49"/>
  <c r="I367" i="49"/>
  <c r="I368" i="49"/>
  <c r="I369" i="49"/>
  <c r="I370" i="49"/>
  <c r="I371" i="49"/>
  <c r="I372" i="49"/>
  <c r="I373" i="49"/>
  <c r="I374" i="49"/>
  <c r="I375" i="49"/>
  <c r="I376" i="49"/>
  <c r="I377" i="49"/>
  <c r="I378" i="49"/>
  <c r="I379" i="49"/>
  <c r="I380" i="49"/>
  <c r="I381" i="49"/>
  <c r="I382" i="49"/>
  <c r="I383" i="49"/>
  <c r="I384" i="49"/>
  <c r="I385" i="49"/>
  <c r="I386" i="49"/>
  <c r="I387" i="49"/>
  <c r="I388" i="49"/>
  <c r="I389" i="49"/>
  <c r="I390" i="49"/>
  <c r="I391" i="49"/>
  <c r="I392" i="49"/>
  <c r="I393" i="49"/>
  <c r="I394" i="49"/>
  <c r="I395" i="49"/>
  <c r="I396" i="49"/>
  <c r="I397" i="49"/>
  <c r="I398" i="49"/>
  <c r="I399" i="49"/>
  <c r="I400" i="49"/>
  <c r="I401" i="49"/>
  <c r="I402" i="49"/>
  <c r="I403" i="49"/>
  <c r="I404" i="49"/>
  <c r="I405" i="49"/>
  <c r="I406" i="49"/>
  <c r="I407" i="49"/>
  <c r="I408" i="49"/>
  <c r="I409" i="49"/>
  <c r="I410" i="49"/>
  <c r="I411" i="49"/>
  <c r="I412" i="49"/>
  <c r="I413" i="49"/>
  <c r="I414" i="49"/>
  <c r="I415" i="49"/>
  <c r="I416" i="49"/>
  <c r="I417" i="49"/>
  <c r="I418" i="49"/>
  <c r="I419" i="49"/>
  <c r="I420" i="49"/>
  <c r="I421" i="49"/>
  <c r="I422" i="49"/>
  <c r="I423" i="49"/>
  <c r="I424" i="49"/>
  <c r="I425" i="49"/>
  <c r="I426" i="49"/>
  <c r="I427" i="49"/>
  <c r="I428" i="49"/>
  <c r="I429" i="49"/>
  <c r="I430" i="49"/>
  <c r="I431" i="49"/>
  <c r="I432" i="49"/>
  <c r="I433" i="49"/>
  <c r="I434" i="49"/>
  <c r="I435" i="49"/>
  <c r="I436" i="49"/>
  <c r="I437" i="49"/>
  <c r="I438" i="49"/>
  <c r="I439" i="49"/>
  <c r="I440" i="49"/>
  <c r="I441" i="49"/>
  <c r="I442" i="49"/>
  <c r="I443" i="49"/>
  <c r="I444" i="49"/>
  <c r="I445" i="49"/>
  <c r="I446" i="49"/>
  <c r="I447" i="49"/>
  <c r="I448" i="49"/>
  <c r="I449" i="49"/>
  <c r="I450" i="49"/>
  <c r="I451" i="49"/>
  <c r="I452" i="49"/>
  <c r="I453" i="49"/>
  <c r="I454" i="49"/>
  <c r="I455" i="49"/>
  <c r="I456" i="49"/>
  <c r="I457" i="49"/>
  <c r="I458" i="49"/>
  <c r="I459" i="49"/>
  <c r="I460" i="49"/>
  <c r="I461" i="49"/>
  <c r="I462" i="49"/>
  <c r="I463" i="49"/>
  <c r="I464" i="49"/>
  <c r="I465" i="49"/>
  <c r="I466" i="49"/>
  <c r="I467" i="49"/>
  <c r="I468" i="49"/>
  <c r="I469" i="49"/>
  <c r="I470" i="49"/>
  <c r="I471" i="49"/>
  <c r="I472" i="49"/>
  <c r="I473" i="49"/>
  <c r="I474" i="49"/>
  <c r="I475" i="49"/>
  <c r="I476" i="49"/>
  <c r="I477" i="49"/>
  <c r="I478" i="49"/>
  <c r="I479" i="49"/>
  <c r="I480" i="49"/>
  <c r="I481" i="49"/>
  <c r="I482" i="49"/>
  <c r="I483" i="49"/>
  <c r="I484" i="49"/>
  <c r="I485" i="49"/>
  <c r="I486" i="49"/>
  <c r="I487" i="49"/>
  <c r="I488" i="49"/>
  <c r="I489" i="49"/>
  <c r="I490" i="49"/>
  <c r="I491" i="49"/>
  <c r="I492" i="49"/>
  <c r="I493" i="49"/>
  <c r="I494" i="49"/>
  <c r="I495" i="49"/>
  <c r="I496" i="49"/>
  <c r="I497" i="49"/>
  <c r="I498" i="49"/>
  <c r="I499" i="49"/>
  <c r="I500" i="49"/>
  <c r="I501" i="49"/>
  <c r="I502" i="49"/>
  <c r="I503" i="49"/>
  <c r="I504" i="49"/>
  <c r="I505" i="49"/>
  <c r="I278" i="49"/>
  <c r="I279" i="49"/>
  <c r="I280" i="49"/>
  <c r="I281" i="49"/>
  <c r="I282" i="49"/>
  <c r="I283" i="49"/>
  <c r="I284" i="49"/>
  <c r="I285" i="49"/>
  <c r="I286" i="49"/>
  <c r="I287" i="49"/>
  <c r="I288" i="49"/>
  <c r="I289" i="49"/>
  <c r="I290" i="49"/>
  <c r="I291" i="49"/>
  <c r="I292" i="49"/>
  <c r="I293" i="49"/>
  <c r="I294" i="49"/>
  <c r="I295" i="49"/>
  <c r="I296" i="49"/>
  <c r="I297" i="49"/>
  <c r="I298" i="49"/>
  <c r="I299" i="49"/>
  <c r="I300" i="49"/>
  <c r="I301" i="49"/>
  <c r="I302" i="49"/>
  <c r="I303" i="49"/>
  <c r="I304" i="49"/>
  <c r="I305" i="49"/>
  <c r="I306" i="49"/>
  <c r="I307" i="49"/>
  <c r="I308" i="49"/>
  <c r="I309" i="49"/>
  <c r="I310" i="49"/>
  <c r="I311" i="49"/>
  <c r="I312" i="49"/>
  <c r="I313" i="49"/>
  <c r="I314" i="49"/>
  <c r="I315" i="49"/>
  <c r="I316" i="49"/>
  <c r="I317" i="49"/>
  <c r="I318" i="49"/>
  <c r="I319" i="49"/>
  <c r="I320" i="49"/>
  <c r="I321" i="49"/>
  <c r="I322" i="49"/>
  <c r="I323" i="49"/>
  <c r="I324" i="49"/>
  <c r="I325" i="49"/>
  <c r="I255" i="49"/>
  <c r="I256" i="49"/>
  <c r="I257" i="49"/>
  <c r="I258" i="49"/>
  <c r="I259" i="49"/>
  <c r="I260" i="49"/>
  <c r="I261" i="49"/>
  <c r="I262" i="49"/>
  <c r="I263" i="49"/>
  <c r="I264" i="49"/>
  <c r="I265" i="49"/>
  <c r="I266" i="49"/>
  <c r="I267" i="49"/>
  <c r="I268" i="49"/>
  <c r="I269" i="49"/>
  <c r="I270" i="49"/>
  <c r="I271" i="49"/>
  <c r="I272" i="49"/>
  <c r="I273" i="49"/>
  <c r="I274" i="49"/>
  <c r="I275" i="49"/>
  <c r="I276" i="49"/>
  <c r="I277" i="49"/>
  <c r="I238" i="49"/>
  <c r="I239" i="49"/>
  <c r="I240" i="49"/>
  <c r="I241" i="49"/>
  <c r="I242" i="49"/>
  <c r="I243" i="49"/>
  <c r="I244" i="49"/>
  <c r="I245" i="49"/>
  <c r="I246" i="49"/>
  <c r="I247" i="49"/>
  <c r="I248" i="49"/>
  <c r="I249" i="49"/>
  <c r="I250" i="49"/>
  <c r="I251" i="49"/>
  <c r="I252" i="49"/>
  <c r="I253" i="49"/>
  <c r="I254" i="49"/>
  <c r="I231" i="49"/>
  <c r="I232" i="49"/>
  <c r="I233" i="49"/>
  <c r="I234" i="49"/>
  <c r="I235" i="49"/>
  <c r="I236" i="49"/>
  <c r="I237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2" i="49"/>
  <c r="I73" i="49"/>
  <c r="I74" i="49"/>
  <c r="I75" i="49"/>
  <c r="I76" i="49"/>
  <c r="I77" i="49"/>
  <c r="I78" i="49"/>
  <c r="I79" i="49"/>
  <c r="I80" i="49"/>
  <c r="I81" i="49"/>
  <c r="I82" i="49"/>
  <c r="I83" i="49"/>
  <c r="I84" i="49"/>
  <c r="I85" i="49"/>
  <c r="I86" i="49"/>
  <c r="I87" i="49"/>
  <c r="I88" i="49"/>
  <c r="I89" i="49"/>
  <c r="I90" i="49"/>
  <c r="I91" i="49"/>
  <c r="I92" i="49"/>
  <c r="I93" i="49"/>
  <c r="I94" i="49"/>
  <c r="I95" i="49"/>
  <c r="I96" i="49"/>
  <c r="I97" i="49"/>
  <c r="I98" i="49"/>
  <c r="I99" i="49"/>
  <c r="I100" i="49"/>
  <c r="I101" i="49"/>
  <c r="I102" i="49"/>
  <c r="I103" i="49"/>
  <c r="I104" i="49"/>
  <c r="I105" i="49"/>
  <c r="I106" i="49"/>
  <c r="I107" i="49"/>
  <c r="I108" i="49"/>
  <c r="I109" i="49"/>
  <c r="I110" i="49"/>
  <c r="I111" i="49"/>
  <c r="I112" i="49"/>
  <c r="I113" i="49"/>
  <c r="I114" i="49"/>
  <c r="I115" i="49"/>
  <c r="I116" i="49"/>
  <c r="I117" i="49"/>
  <c r="I118" i="49"/>
  <c r="I119" i="49"/>
  <c r="I120" i="49"/>
  <c r="I121" i="49"/>
  <c r="I122" i="49"/>
  <c r="I123" i="49"/>
  <c r="I124" i="49"/>
  <c r="I125" i="49"/>
  <c r="I126" i="49"/>
  <c r="I127" i="49"/>
  <c r="I128" i="49"/>
  <c r="I129" i="49"/>
  <c r="I130" i="49"/>
  <c r="I131" i="49"/>
  <c r="I132" i="49"/>
  <c r="I133" i="49"/>
  <c r="I134" i="49"/>
  <c r="I135" i="49"/>
  <c r="I136" i="49"/>
  <c r="I137" i="49"/>
  <c r="I138" i="49"/>
  <c r="I139" i="49"/>
  <c r="I140" i="49"/>
  <c r="I141" i="49"/>
  <c r="I142" i="49"/>
  <c r="I143" i="49"/>
  <c r="I144" i="49"/>
  <c r="I145" i="49"/>
  <c r="I146" i="49"/>
  <c r="I147" i="49"/>
  <c r="I148" i="49"/>
  <c r="I149" i="49"/>
  <c r="I150" i="49"/>
  <c r="I151" i="49"/>
  <c r="I152" i="49"/>
  <c r="I153" i="49"/>
  <c r="I154" i="49"/>
  <c r="I155" i="49"/>
  <c r="I156" i="49"/>
  <c r="I157" i="49"/>
  <c r="I158" i="49"/>
  <c r="I159" i="49"/>
  <c r="I160" i="49"/>
  <c r="I161" i="49"/>
  <c r="I162" i="49"/>
  <c r="I163" i="49"/>
  <c r="I164" i="49"/>
  <c r="I165" i="49"/>
  <c r="I166" i="49"/>
  <c r="I167" i="49"/>
  <c r="I168" i="49"/>
  <c r="I169" i="49"/>
  <c r="I170" i="49"/>
  <c r="I171" i="49"/>
  <c r="I172" i="49"/>
  <c r="I173" i="49"/>
  <c r="I174" i="49"/>
  <c r="I175" i="49"/>
  <c r="I176" i="49"/>
  <c r="I177" i="49"/>
  <c r="I178" i="49"/>
  <c r="I179" i="49"/>
  <c r="I180" i="49"/>
  <c r="I181" i="49"/>
  <c r="I182" i="49"/>
  <c r="I183" i="49"/>
  <c r="I184" i="49"/>
  <c r="I185" i="49"/>
  <c r="I186" i="49"/>
  <c r="I187" i="49"/>
  <c r="I188" i="49"/>
  <c r="I189" i="49"/>
  <c r="I190" i="49"/>
  <c r="I191" i="49"/>
  <c r="I192" i="49"/>
  <c r="I193" i="49"/>
  <c r="I194" i="49"/>
  <c r="I195" i="49"/>
  <c r="I196" i="49"/>
  <c r="I197" i="49"/>
  <c r="I198" i="49"/>
  <c r="I199" i="49"/>
  <c r="I200" i="49"/>
  <c r="I201" i="49"/>
  <c r="I202" i="49"/>
  <c r="I203" i="49"/>
  <c r="I204" i="49"/>
  <c r="I205" i="49"/>
  <c r="I206" i="49"/>
  <c r="I207" i="49"/>
  <c r="I208" i="49"/>
  <c r="I209" i="49"/>
  <c r="I210" i="49"/>
  <c r="I211" i="49"/>
  <c r="I212" i="49"/>
  <c r="I213" i="49"/>
  <c r="I214" i="49"/>
  <c r="I215" i="49"/>
  <c r="I216" i="49"/>
  <c r="I217" i="49"/>
  <c r="I218" i="49"/>
  <c r="I219" i="49"/>
  <c r="I220" i="49"/>
  <c r="I221" i="49"/>
  <c r="I222" i="49"/>
  <c r="I223" i="49"/>
  <c r="I224" i="49"/>
  <c r="I225" i="49"/>
  <c r="I226" i="49"/>
  <c r="I227" i="49"/>
  <c r="I228" i="49"/>
  <c r="I229" i="49"/>
  <c r="I230" i="49"/>
  <c r="I2" i="49"/>
  <c r="V7" i="44"/>
  <c r="V8" i="44"/>
  <c r="V9" i="44"/>
  <c r="V10" i="44"/>
  <c r="V11" i="44"/>
  <c r="V12" i="44"/>
  <c r="V13" i="44"/>
  <c r="V14" i="44"/>
  <c r="V15" i="44"/>
  <c r="V16" i="44"/>
  <c r="V17" i="44"/>
  <c r="V18" i="44"/>
  <c r="V19" i="44"/>
  <c r="V20" i="44"/>
  <c r="V21" i="44"/>
  <c r="V22" i="44"/>
  <c r="V23" i="44"/>
  <c r="V24" i="44"/>
  <c r="V25" i="44"/>
  <c r="V26" i="44"/>
  <c r="V27" i="44"/>
  <c r="V28" i="44"/>
  <c r="V29" i="44"/>
  <c r="V30" i="44"/>
  <c r="V31" i="44"/>
  <c r="V32" i="44"/>
  <c r="V33" i="44"/>
  <c r="V34" i="44"/>
  <c r="V35" i="44"/>
  <c r="V36" i="44"/>
  <c r="V37" i="44"/>
  <c r="V38" i="44"/>
  <c r="V39" i="44"/>
  <c r="V40" i="44"/>
  <c r="V41" i="44"/>
  <c r="V42" i="44"/>
  <c r="V43" i="44"/>
  <c r="V44" i="44"/>
  <c r="V45" i="44"/>
  <c r="V46" i="44"/>
  <c r="V47" i="44"/>
  <c r="V48" i="44"/>
  <c r="V49" i="44"/>
  <c r="V50" i="44"/>
  <c r="V51" i="44"/>
  <c r="V52" i="44"/>
  <c r="V53" i="44"/>
  <c r="V54" i="44"/>
  <c r="V55" i="44"/>
  <c r="V56" i="44"/>
  <c r="V57" i="44"/>
  <c r="V58" i="44"/>
  <c r="V59" i="44"/>
  <c r="V60" i="44"/>
  <c r="V61" i="44"/>
  <c r="V62" i="44"/>
  <c r="V63" i="44"/>
  <c r="V64" i="44"/>
  <c r="V65" i="44"/>
  <c r="V66" i="44"/>
  <c r="V67" i="44"/>
  <c r="V68" i="44"/>
  <c r="V69" i="44"/>
  <c r="V70" i="44"/>
  <c r="V71" i="44"/>
  <c r="V72" i="44"/>
  <c r="V73" i="44"/>
  <c r="V74" i="44"/>
  <c r="V75" i="44"/>
  <c r="V76" i="44"/>
  <c r="V77" i="44"/>
  <c r="V78" i="44"/>
  <c r="V79" i="44"/>
  <c r="V80" i="44"/>
  <c r="V81" i="44"/>
  <c r="V82" i="44"/>
  <c r="V83" i="44"/>
  <c r="V84" i="44"/>
  <c r="V85" i="44"/>
  <c r="V86" i="44"/>
  <c r="V87" i="44"/>
  <c r="V88" i="44"/>
  <c r="V89" i="44"/>
  <c r="V90" i="44"/>
  <c r="V91" i="44"/>
  <c r="V92" i="44"/>
  <c r="V93" i="44"/>
  <c r="V94" i="44"/>
  <c r="V95" i="44"/>
  <c r="V96" i="44"/>
  <c r="V97" i="44"/>
  <c r="V98" i="44"/>
  <c r="V99" i="44"/>
  <c r="V100" i="44"/>
  <c r="V101" i="44"/>
  <c r="V102" i="44"/>
  <c r="V103" i="44"/>
  <c r="V104" i="44"/>
  <c r="V105" i="44"/>
  <c r="V106" i="44"/>
  <c r="V107" i="44"/>
  <c r="V108" i="44"/>
  <c r="V109" i="44"/>
  <c r="V110" i="44"/>
  <c r="V111" i="44"/>
  <c r="V112" i="44"/>
  <c r="V113" i="44"/>
  <c r="V114" i="44"/>
  <c r="V115" i="44"/>
  <c r="V116" i="44"/>
  <c r="V117" i="44"/>
  <c r="V118" i="44"/>
  <c r="V119" i="44"/>
  <c r="V120" i="44"/>
  <c r="V121" i="44"/>
  <c r="V122" i="44"/>
  <c r="V123" i="44"/>
  <c r="V124" i="44"/>
  <c r="V125" i="44"/>
  <c r="V126" i="44"/>
  <c r="V127" i="44"/>
  <c r="V128" i="44"/>
  <c r="V129" i="44"/>
  <c r="V130" i="44"/>
  <c r="V131" i="44"/>
  <c r="V132" i="44"/>
  <c r="V133" i="44"/>
  <c r="V134" i="44"/>
  <c r="V135" i="44"/>
  <c r="V136" i="44"/>
  <c r="V137" i="44"/>
  <c r="V138" i="44"/>
  <c r="V139" i="44"/>
  <c r="V140" i="44"/>
  <c r="V141" i="44"/>
  <c r="V142" i="44"/>
  <c r="V143" i="44"/>
  <c r="V144" i="44"/>
  <c r="V145" i="44"/>
  <c r="V146" i="44"/>
  <c r="V147" i="44"/>
  <c r="V148" i="44"/>
  <c r="V149" i="44"/>
  <c r="V150" i="44"/>
  <c r="V151" i="44"/>
  <c r="V152" i="44"/>
  <c r="V153" i="44"/>
  <c r="V154" i="44"/>
  <c r="V155" i="44"/>
  <c r="V156" i="44"/>
  <c r="V157" i="44"/>
  <c r="V158" i="44"/>
  <c r="V159" i="44"/>
  <c r="V160" i="44"/>
  <c r="V161" i="44"/>
  <c r="V162" i="44"/>
  <c r="V163" i="44"/>
  <c r="V164" i="44"/>
  <c r="V165" i="44"/>
  <c r="V166" i="44"/>
  <c r="V167" i="44"/>
  <c r="V168" i="44"/>
  <c r="V169" i="44"/>
  <c r="V170" i="44"/>
  <c r="V171" i="44"/>
  <c r="V172" i="44"/>
  <c r="V173" i="44"/>
  <c r="V174" i="44"/>
  <c r="V175" i="44"/>
  <c r="V176" i="44"/>
  <c r="V177" i="44"/>
  <c r="V178" i="44"/>
  <c r="V179" i="44"/>
  <c r="V180" i="44"/>
  <c r="V181" i="44"/>
  <c r="V182" i="44"/>
  <c r="V183" i="44"/>
  <c r="V184" i="44"/>
  <c r="V185" i="44"/>
  <c r="V186" i="44"/>
  <c r="V187" i="44"/>
  <c r="V188" i="44"/>
  <c r="V189" i="44"/>
  <c r="V190" i="44"/>
  <c r="V191" i="44"/>
  <c r="V192" i="44"/>
  <c r="V193" i="44"/>
  <c r="V194" i="44"/>
  <c r="V195" i="44"/>
  <c r="V196" i="44"/>
  <c r="V197" i="44"/>
  <c r="V198" i="44"/>
  <c r="V199" i="44"/>
  <c r="V200" i="44"/>
  <c r="V201" i="44"/>
  <c r="V202" i="44"/>
  <c r="V203" i="44"/>
  <c r="V204" i="44"/>
  <c r="V205" i="44"/>
  <c r="V206" i="44"/>
  <c r="V207" i="44"/>
  <c r="V208" i="44"/>
  <c r="V209" i="44"/>
  <c r="V210" i="44"/>
  <c r="V211" i="44"/>
  <c r="V212" i="44"/>
  <c r="V213" i="44"/>
  <c r="V214" i="44"/>
  <c r="V215" i="44"/>
  <c r="V216" i="44"/>
  <c r="V217" i="44"/>
  <c r="V218" i="44"/>
  <c r="V219" i="44"/>
  <c r="V220" i="44"/>
  <c r="V221" i="44"/>
  <c r="V222" i="44"/>
  <c r="V223" i="44"/>
  <c r="V224" i="44"/>
  <c r="V225" i="44"/>
  <c r="V226" i="44"/>
  <c r="V227" i="44"/>
  <c r="V228" i="44"/>
  <c r="V229" i="44"/>
  <c r="V230" i="44"/>
  <c r="V231" i="44"/>
  <c r="V232" i="44"/>
  <c r="V233" i="44"/>
  <c r="V234" i="44"/>
  <c r="V235" i="44"/>
  <c r="V236" i="44"/>
  <c r="V237" i="44"/>
  <c r="V238" i="44"/>
  <c r="V239" i="44"/>
  <c r="V240" i="44"/>
  <c r="V241" i="44"/>
  <c r="V242" i="44"/>
  <c r="V243" i="44"/>
  <c r="V244" i="44"/>
  <c r="V245" i="44"/>
  <c r="V246" i="44"/>
  <c r="V247" i="44"/>
  <c r="V248" i="44"/>
  <c r="V249" i="44"/>
  <c r="V250" i="44"/>
  <c r="V251" i="44"/>
  <c r="V252" i="44"/>
  <c r="V253" i="44"/>
  <c r="V254" i="44"/>
  <c r="V255" i="44"/>
  <c r="V256" i="44"/>
  <c r="V257" i="44"/>
  <c r="V258" i="44"/>
  <c r="V259" i="44"/>
  <c r="V260" i="44"/>
  <c r="V261" i="44"/>
  <c r="V262" i="44"/>
  <c r="V263" i="44"/>
  <c r="V264" i="44"/>
  <c r="V265" i="44"/>
  <c r="V266" i="44"/>
  <c r="V267" i="44"/>
  <c r="V268" i="44"/>
  <c r="V269" i="44"/>
  <c r="V270" i="44"/>
  <c r="V271" i="44"/>
  <c r="V272" i="44"/>
  <c r="V273" i="44"/>
  <c r="V274" i="44"/>
  <c r="V275" i="44"/>
  <c r="V276" i="44"/>
  <c r="V277" i="44"/>
  <c r="V278" i="44"/>
  <c r="V279" i="44"/>
  <c r="V280" i="44"/>
  <c r="V281" i="44"/>
  <c r="V282" i="44"/>
  <c r="V283" i="44"/>
  <c r="V284" i="44"/>
  <c r="V285" i="44"/>
  <c r="V286" i="44"/>
  <c r="V287" i="44"/>
  <c r="V288" i="44"/>
  <c r="V289" i="44"/>
  <c r="V290" i="44"/>
  <c r="V291" i="44"/>
  <c r="V292" i="44"/>
  <c r="V293" i="44"/>
  <c r="V294" i="44"/>
  <c r="V295" i="44"/>
  <c r="V296" i="44"/>
  <c r="V297" i="44"/>
  <c r="V298" i="44"/>
  <c r="V299" i="44"/>
  <c r="V300" i="44"/>
  <c r="V301" i="44"/>
  <c r="V302" i="44"/>
  <c r="V303" i="44"/>
  <c r="V304" i="44"/>
  <c r="V305" i="44"/>
  <c r="V306" i="44"/>
  <c r="V307" i="44"/>
  <c r="V308" i="44"/>
  <c r="V309" i="44"/>
  <c r="V310" i="44"/>
  <c r="V311" i="44"/>
  <c r="V312" i="44"/>
  <c r="V313" i="44"/>
  <c r="V314" i="44"/>
  <c r="V315" i="44"/>
  <c r="V316" i="44"/>
  <c r="V317" i="44"/>
  <c r="V318" i="44"/>
  <c r="V319" i="44"/>
  <c r="V320" i="44"/>
  <c r="V321" i="44"/>
  <c r="V322" i="44"/>
  <c r="V323" i="44"/>
  <c r="V324" i="44"/>
  <c r="V325" i="44"/>
  <c r="V326" i="44"/>
  <c r="V327" i="44"/>
  <c r="V328" i="44"/>
  <c r="V329" i="44"/>
  <c r="V330" i="44"/>
  <c r="V331" i="44"/>
  <c r="V332" i="44"/>
  <c r="V333" i="44"/>
  <c r="V334" i="44"/>
  <c r="V335" i="44"/>
  <c r="V336" i="44"/>
  <c r="V337" i="44"/>
  <c r="V338" i="44"/>
  <c r="V339" i="44"/>
  <c r="V340" i="44"/>
  <c r="V341" i="44"/>
  <c r="V342" i="44"/>
  <c r="V343" i="44"/>
  <c r="V344" i="44"/>
  <c r="V345" i="44"/>
  <c r="V346" i="44"/>
  <c r="V347" i="44"/>
  <c r="V348" i="44"/>
  <c r="V349" i="44"/>
  <c r="V350" i="44"/>
  <c r="V351" i="44"/>
  <c r="V352" i="44"/>
  <c r="V353" i="44"/>
  <c r="V354" i="44"/>
  <c r="V355" i="44"/>
  <c r="V356" i="44"/>
  <c r="V357" i="44"/>
  <c r="V358" i="44"/>
  <c r="V359" i="44"/>
  <c r="V360" i="44"/>
  <c r="V361" i="44"/>
  <c r="V362" i="44"/>
  <c r="V363" i="44"/>
  <c r="V364" i="44"/>
  <c r="V365" i="44"/>
  <c r="V366" i="44"/>
  <c r="V367" i="44"/>
  <c r="V368" i="44"/>
  <c r="V369" i="44"/>
  <c r="V370" i="44"/>
  <c r="V371" i="44"/>
  <c r="V372" i="44"/>
  <c r="V373" i="44"/>
  <c r="V374" i="44"/>
  <c r="V375" i="44"/>
  <c r="V376" i="44"/>
  <c r="V377" i="44"/>
  <c r="V378" i="44"/>
  <c r="V379" i="44"/>
  <c r="V380" i="44"/>
  <c r="V381" i="44"/>
  <c r="V382" i="44"/>
  <c r="V383" i="44"/>
  <c r="V384" i="44"/>
  <c r="V385" i="44"/>
  <c r="V386" i="44"/>
  <c r="V387" i="44"/>
  <c r="V388" i="44"/>
  <c r="V389" i="44"/>
  <c r="V390" i="44"/>
  <c r="V391" i="44"/>
  <c r="V392" i="44"/>
  <c r="V393" i="44"/>
  <c r="V394" i="44"/>
  <c r="V395" i="44"/>
  <c r="V396" i="44"/>
  <c r="V397" i="44"/>
  <c r="V398" i="44"/>
  <c r="V399" i="44"/>
  <c r="V400" i="44"/>
  <c r="V401" i="44"/>
  <c r="V402" i="44"/>
  <c r="V403" i="44"/>
  <c r="V404" i="44"/>
  <c r="V405" i="44"/>
  <c r="V406" i="44"/>
  <c r="V407" i="44"/>
  <c r="V408" i="44"/>
  <c r="V409" i="44"/>
  <c r="V410" i="44"/>
  <c r="V411" i="44"/>
  <c r="V412" i="44"/>
  <c r="V413" i="44"/>
  <c r="V414" i="44"/>
  <c r="V415" i="44"/>
  <c r="V416" i="44"/>
  <c r="V417" i="44"/>
  <c r="V418" i="44"/>
  <c r="V419" i="44"/>
  <c r="V420" i="44"/>
  <c r="V421" i="44"/>
  <c r="V422" i="44"/>
  <c r="V423" i="44"/>
  <c r="V424" i="44"/>
  <c r="V425" i="44"/>
  <c r="V426" i="44"/>
  <c r="V427" i="44"/>
  <c r="V428" i="44"/>
  <c r="V429" i="44"/>
  <c r="V430" i="44"/>
  <c r="V431" i="44"/>
  <c r="V432" i="44"/>
  <c r="V433" i="44"/>
  <c r="V434" i="44"/>
  <c r="V435" i="44"/>
  <c r="V436" i="44"/>
  <c r="V437" i="44"/>
  <c r="V438" i="44"/>
  <c r="V439" i="44"/>
  <c r="V440" i="44"/>
  <c r="V441" i="44"/>
  <c r="V442" i="44"/>
  <c r="V443" i="44"/>
  <c r="V444" i="44"/>
  <c r="V445" i="44"/>
  <c r="V446" i="44"/>
  <c r="V447" i="44"/>
  <c r="V448" i="44"/>
  <c r="V449" i="44"/>
  <c r="V450" i="44"/>
  <c r="V451" i="44"/>
  <c r="V452" i="44"/>
  <c r="V453" i="44"/>
  <c r="V454" i="44"/>
  <c r="V455" i="44"/>
  <c r="V456" i="44"/>
  <c r="V457" i="44"/>
  <c r="V458" i="44"/>
  <c r="V459" i="44"/>
  <c r="V460" i="44"/>
  <c r="V461" i="44"/>
  <c r="V462" i="44"/>
  <c r="V463" i="44"/>
  <c r="V464" i="44"/>
  <c r="V465" i="44"/>
  <c r="V466" i="44"/>
  <c r="V467" i="44"/>
  <c r="V468" i="44"/>
  <c r="V469" i="44"/>
  <c r="V470" i="44"/>
  <c r="V471" i="44"/>
  <c r="V472" i="44"/>
  <c r="V473" i="44"/>
  <c r="V474" i="44"/>
  <c r="V475" i="44"/>
  <c r="V476" i="44"/>
  <c r="V477" i="44"/>
  <c r="V478" i="44"/>
  <c r="V479" i="44"/>
  <c r="V480" i="44"/>
  <c r="V481" i="44"/>
  <c r="V482" i="44"/>
  <c r="V483" i="44"/>
  <c r="V484" i="44"/>
  <c r="V485" i="44"/>
  <c r="V486" i="44"/>
  <c r="V487" i="44"/>
  <c r="V488" i="44"/>
  <c r="V489" i="44"/>
  <c r="V490" i="44"/>
  <c r="V491" i="44"/>
  <c r="V492" i="44"/>
  <c r="V493" i="44"/>
  <c r="V494" i="44"/>
  <c r="V495" i="44"/>
  <c r="V496" i="44"/>
  <c r="V497" i="44"/>
  <c r="V498" i="44"/>
  <c r="V499" i="44"/>
  <c r="V500" i="44"/>
  <c r="V501" i="44"/>
  <c r="V502" i="44"/>
  <c r="V503" i="44"/>
  <c r="V504" i="44"/>
  <c r="V505" i="44"/>
  <c r="V506" i="44"/>
  <c r="V507" i="44"/>
  <c r="V508" i="44"/>
  <c r="V509" i="44"/>
  <c r="V510" i="44"/>
  <c r="V511" i="44"/>
  <c r="V512" i="44"/>
  <c r="V513" i="44"/>
  <c r="V514" i="44"/>
  <c r="V515" i="44"/>
  <c r="V516" i="44"/>
  <c r="V517" i="44"/>
  <c r="V518" i="44"/>
  <c r="V519" i="44"/>
  <c r="V520" i="44"/>
  <c r="V521" i="44"/>
  <c r="V522" i="44"/>
  <c r="V523" i="44"/>
  <c r="V524" i="44"/>
  <c r="V525" i="44"/>
  <c r="V526" i="44"/>
  <c r="V6" i="44"/>
  <c r="H3" i="49"/>
  <c r="H4" i="49"/>
  <c r="H5" i="49"/>
  <c r="H6" i="49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47" i="49"/>
  <c r="H48" i="49"/>
  <c r="H49" i="49"/>
  <c r="G34" i="49"/>
  <c r="G35" i="49"/>
  <c r="G36" i="49"/>
  <c r="G37" i="49"/>
  <c r="G38" i="49"/>
  <c r="G39" i="49"/>
  <c r="G40" i="49"/>
  <c r="G41" i="49"/>
  <c r="G42" i="49"/>
  <c r="G43" i="49"/>
  <c r="G44" i="49"/>
  <c r="G45" i="49"/>
  <c r="G46" i="49"/>
  <c r="G47" i="49"/>
  <c r="G48" i="49"/>
  <c r="G49" i="49"/>
  <c r="G3" i="49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25" i="49"/>
  <c r="G26" i="49"/>
  <c r="G27" i="49"/>
  <c r="G28" i="49"/>
  <c r="G29" i="49"/>
  <c r="G30" i="49"/>
  <c r="G31" i="49"/>
  <c r="G32" i="49"/>
  <c r="G33" i="49"/>
  <c r="G2" i="49"/>
  <c r="W56" i="38"/>
  <c r="W55" i="38"/>
  <c r="W54" i="38"/>
  <c r="W53" i="38"/>
  <c r="W52" i="38"/>
  <c r="W51" i="38"/>
  <c r="W50" i="38"/>
  <c r="W49" i="38"/>
  <c r="W48" i="38"/>
  <c r="W47" i="38"/>
  <c r="W46" i="38"/>
  <c r="W44" i="38"/>
  <c r="W43" i="38"/>
  <c r="W42" i="38"/>
  <c r="W41" i="38"/>
  <c r="W40" i="38"/>
  <c r="W39" i="38"/>
  <c r="W38" i="38"/>
  <c r="W37" i="38"/>
  <c r="W35" i="38"/>
  <c r="W34" i="38"/>
  <c r="W33" i="38"/>
  <c r="W32" i="38"/>
  <c r="W31" i="38"/>
  <c r="W30" i="38"/>
  <c r="W29" i="38"/>
  <c r="W28" i="38"/>
  <c r="W26" i="38"/>
  <c r="W25" i="38"/>
  <c r="W24" i="38"/>
  <c r="W23" i="38"/>
  <c r="W22" i="38"/>
  <c r="W21" i="38"/>
  <c r="W20" i="38"/>
  <c r="W19" i="38"/>
  <c r="W17" i="38"/>
  <c r="W16" i="38"/>
  <c r="W15" i="38"/>
  <c r="W14" i="38"/>
  <c r="W13" i="38"/>
  <c r="W12" i="38"/>
  <c r="W11" i="38"/>
  <c r="W10" i="38"/>
  <c r="W9" i="38"/>
  <c r="W8" i="38"/>
  <c r="W7" i="38"/>
  <c r="W6" i="38"/>
  <c r="W5" i="38"/>
  <c r="Q7" i="6"/>
  <c r="Q2" i="6"/>
  <c r="P6" i="6"/>
  <c r="P5" i="6"/>
  <c r="G8" i="17"/>
  <c r="G7" i="17"/>
  <c r="G6" i="17"/>
  <c r="G4" i="17"/>
  <c r="G3" i="17"/>
  <c r="G2" i="17"/>
  <c r="D8" i="17"/>
  <c r="D7" i="17"/>
  <c r="D6" i="17"/>
  <c r="D4" i="17"/>
  <c r="D3" i="17"/>
  <c r="D2" i="17"/>
  <c r="S8" i="17"/>
  <c r="S7" i="17"/>
  <c r="S6" i="17"/>
  <c r="S4" i="17"/>
  <c r="S3" i="17"/>
  <c r="S2" i="17"/>
  <c r="N8" i="17"/>
  <c r="N7" i="17"/>
  <c r="N6" i="17"/>
  <c r="N4" i="17"/>
  <c r="N3" i="17"/>
  <c r="N2" i="17"/>
  <c r="I7" i="16"/>
  <c r="I6" i="16"/>
  <c r="I5" i="16"/>
  <c r="R6" i="6" s="1"/>
  <c r="I4" i="16"/>
  <c r="I3" i="16"/>
  <c r="D7" i="16"/>
  <c r="D6" i="16"/>
  <c r="D5" i="16"/>
  <c r="R5" i="6" s="1"/>
  <c r="D4" i="16"/>
  <c r="D3" i="16"/>
  <c r="R9" i="6"/>
  <c r="R8" i="6"/>
  <c r="R4" i="6"/>
  <c r="R3" i="6"/>
  <c r="L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130" i="26"/>
  <c r="L131" i="26"/>
  <c r="L132" i="26"/>
  <c r="L133" i="26"/>
  <c r="L134" i="26"/>
  <c r="L135" i="26"/>
  <c r="L136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5" i="26"/>
  <c r="L156" i="26"/>
  <c r="L157" i="26"/>
  <c r="L158" i="26"/>
  <c r="L159" i="26"/>
  <c r="L160" i="26"/>
  <c r="L161" i="26"/>
  <c r="L162" i="26"/>
  <c r="L163" i="26"/>
  <c r="L164" i="26"/>
  <c r="L165" i="26"/>
  <c r="L166" i="26"/>
  <c r="L167" i="26"/>
  <c r="L168" i="26"/>
  <c r="L169" i="26"/>
  <c r="L170" i="26"/>
  <c r="L171" i="26"/>
  <c r="L172" i="26"/>
  <c r="L173" i="26"/>
  <c r="L174" i="26"/>
  <c r="L175" i="26"/>
  <c r="L176" i="26"/>
  <c r="L177" i="26"/>
  <c r="L178" i="26"/>
  <c r="L179" i="26"/>
  <c r="L180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4" i="26"/>
  <c r="L295" i="26"/>
  <c r="L296" i="26"/>
  <c r="L297" i="26"/>
  <c r="L298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3" i="26"/>
  <c r="L314" i="26"/>
  <c r="L315" i="26"/>
  <c r="L316" i="26"/>
  <c r="L317" i="26"/>
  <c r="L318" i="26"/>
  <c r="L319" i="26"/>
  <c r="L320" i="26"/>
  <c r="L321" i="26"/>
  <c r="L322" i="26"/>
  <c r="L323" i="26"/>
  <c r="L324" i="26"/>
  <c r="L325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6" i="26"/>
  <c r="L367" i="26"/>
  <c r="L368" i="26"/>
  <c r="L369" i="26"/>
  <c r="L370" i="26"/>
  <c r="L371" i="26"/>
  <c r="L372" i="26"/>
  <c r="L373" i="26"/>
  <c r="L374" i="26"/>
  <c r="L375" i="26"/>
  <c r="L376" i="26"/>
  <c r="L377" i="26"/>
  <c r="L378" i="26"/>
  <c r="L379" i="26"/>
  <c r="L380" i="26"/>
  <c r="L381" i="26"/>
  <c r="L382" i="26"/>
  <c r="L383" i="26"/>
  <c r="L384" i="26"/>
  <c r="L385" i="26"/>
  <c r="L386" i="26"/>
  <c r="L387" i="26"/>
  <c r="L388" i="26"/>
  <c r="L389" i="26"/>
  <c r="L390" i="26"/>
  <c r="L391" i="26"/>
  <c r="L392" i="26"/>
  <c r="L393" i="26"/>
  <c r="L394" i="26"/>
  <c r="L395" i="26"/>
  <c r="L396" i="26"/>
  <c r="L397" i="26"/>
  <c r="L398" i="26"/>
  <c r="L399" i="26"/>
  <c r="L400" i="26"/>
  <c r="L401" i="26"/>
  <c r="L402" i="26"/>
  <c r="L403" i="26"/>
  <c r="L404" i="26"/>
  <c r="L405" i="26"/>
  <c r="L406" i="26"/>
  <c r="L407" i="26"/>
  <c r="L408" i="26"/>
  <c r="L409" i="26"/>
  <c r="L410" i="26"/>
  <c r="L411" i="26"/>
  <c r="L412" i="26"/>
  <c r="L413" i="26"/>
  <c r="L414" i="26"/>
  <c r="L415" i="26"/>
  <c r="L416" i="26"/>
  <c r="L417" i="26"/>
  <c r="L418" i="26"/>
  <c r="L419" i="26"/>
  <c r="L420" i="26"/>
  <c r="L421" i="26"/>
  <c r="L422" i="26"/>
  <c r="L423" i="26"/>
  <c r="L424" i="26"/>
  <c r="L425" i="26"/>
  <c r="L426" i="26"/>
  <c r="L427" i="26"/>
  <c r="L428" i="26"/>
  <c r="L429" i="26"/>
  <c r="L430" i="26"/>
  <c r="L431" i="26"/>
  <c r="L432" i="26"/>
  <c r="L433" i="26"/>
  <c r="L434" i="26"/>
  <c r="L435" i="26"/>
  <c r="L436" i="26"/>
  <c r="L437" i="26"/>
  <c r="L438" i="26"/>
  <c r="L439" i="26"/>
  <c r="L440" i="26"/>
  <c r="L441" i="26"/>
  <c r="L442" i="26"/>
  <c r="L443" i="26"/>
  <c r="L444" i="26"/>
  <c r="L445" i="26"/>
  <c r="L446" i="26"/>
  <c r="L447" i="26"/>
  <c r="L448" i="26"/>
  <c r="L449" i="26"/>
  <c r="L450" i="26"/>
  <c r="L451" i="26"/>
  <c r="L452" i="26"/>
  <c r="L453" i="26"/>
  <c r="L454" i="26"/>
  <c r="L455" i="26"/>
  <c r="L456" i="26"/>
  <c r="L457" i="26"/>
  <c r="L458" i="26"/>
  <c r="L459" i="26"/>
  <c r="L460" i="26"/>
  <c r="L461" i="26"/>
  <c r="L462" i="26"/>
  <c r="L463" i="26"/>
  <c r="L464" i="26"/>
  <c r="L465" i="26"/>
  <c r="L466" i="26"/>
  <c r="L467" i="26"/>
  <c r="L468" i="26"/>
  <c r="L469" i="26"/>
  <c r="L470" i="26"/>
  <c r="L471" i="26"/>
  <c r="L472" i="26"/>
  <c r="L473" i="26"/>
  <c r="L474" i="26"/>
  <c r="L475" i="26"/>
  <c r="L476" i="26"/>
  <c r="L477" i="26"/>
  <c r="L478" i="26"/>
  <c r="L479" i="26"/>
  <c r="L480" i="26"/>
  <c r="L481" i="26"/>
  <c r="L482" i="26"/>
  <c r="L483" i="26"/>
  <c r="L484" i="26"/>
  <c r="L485" i="26"/>
  <c r="L486" i="26"/>
  <c r="L487" i="26"/>
  <c r="L488" i="26"/>
  <c r="L489" i="26"/>
  <c r="L490" i="26"/>
  <c r="L491" i="26"/>
  <c r="L492" i="26"/>
  <c r="L493" i="26"/>
  <c r="L494" i="26"/>
  <c r="L495" i="26"/>
  <c r="L496" i="26"/>
  <c r="L497" i="26"/>
  <c r="L498" i="26"/>
  <c r="L499" i="26"/>
  <c r="L500" i="26"/>
  <c r="L501" i="26"/>
  <c r="L502" i="26"/>
  <c r="L503" i="26"/>
  <c r="L504" i="26"/>
  <c r="L505" i="26"/>
  <c r="L506" i="26"/>
  <c r="L507" i="26"/>
  <c r="L508" i="26"/>
  <c r="L509" i="26"/>
  <c r="L510" i="26"/>
  <c r="L511" i="26"/>
  <c r="L512" i="26"/>
  <c r="L513" i="26"/>
  <c r="L514" i="26"/>
  <c r="L515" i="26"/>
  <c r="L516" i="26"/>
  <c r="L517" i="26"/>
  <c r="L518" i="26"/>
  <c r="L519" i="26"/>
  <c r="L520" i="26"/>
  <c r="L521" i="26"/>
  <c r="L522" i="26"/>
  <c r="L2" i="26"/>
  <c r="W3" i="26"/>
  <c r="W4" i="26"/>
  <c r="W5" i="26"/>
  <c r="W6" i="26"/>
  <c r="W7" i="26"/>
  <c r="W8" i="26"/>
  <c r="W9" i="26"/>
  <c r="W10" i="26"/>
  <c r="W11" i="26"/>
  <c r="W12" i="26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33" i="26"/>
  <c r="W34" i="26"/>
  <c r="W35" i="26"/>
  <c r="W36" i="26"/>
  <c r="W37" i="26"/>
  <c r="W38" i="26"/>
  <c r="W39" i="26"/>
  <c r="W40" i="26"/>
  <c r="W41" i="26"/>
  <c r="W42" i="26"/>
  <c r="W43" i="26"/>
  <c r="W44" i="26"/>
  <c r="W45" i="26"/>
  <c r="W46" i="26"/>
  <c r="W47" i="26"/>
  <c r="W48" i="26"/>
  <c r="W49" i="26"/>
  <c r="W50" i="26"/>
  <c r="W51" i="26"/>
  <c r="W52" i="26"/>
  <c r="W53" i="26"/>
  <c r="W54" i="26"/>
  <c r="W55" i="26"/>
  <c r="W56" i="26"/>
  <c r="W57" i="26"/>
  <c r="W58" i="26"/>
  <c r="W59" i="26"/>
  <c r="W60" i="26"/>
  <c r="W61" i="26"/>
  <c r="W62" i="26"/>
  <c r="W63" i="26"/>
  <c r="W64" i="26"/>
  <c r="W65" i="26"/>
  <c r="W66" i="26"/>
  <c r="W67" i="26"/>
  <c r="W68" i="26"/>
  <c r="W69" i="26"/>
  <c r="W70" i="26"/>
  <c r="W71" i="26"/>
  <c r="W72" i="26"/>
  <c r="W73" i="26"/>
  <c r="W74" i="26"/>
  <c r="W75" i="26"/>
  <c r="W76" i="26"/>
  <c r="W77" i="26"/>
  <c r="W78" i="26"/>
  <c r="W79" i="26"/>
  <c r="W80" i="26"/>
  <c r="W81" i="26"/>
  <c r="W82" i="26"/>
  <c r="W83" i="26"/>
  <c r="W84" i="26"/>
  <c r="W85" i="26"/>
  <c r="W86" i="26"/>
  <c r="W87" i="26"/>
  <c r="W88" i="26"/>
  <c r="W89" i="26"/>
  <c r="W90" i="26"/>
  <c r="W91" i="26"/>
  <c r="W92" i="26"/>
  <c r="W93" i="26"/>
  <c r="W94" i="26"/>
  <c r="W95" i="26"/>
  <c r="W96" i="26"/>
  <c r="W97" i="26"/>
  <c r="W98" i="26"/>
  <c r="W99" i="26"/>
  <c r="W100" i="26"/>
  <c r="W101" i="26"/>
  <c r="W102" i="26"/>
  <c r="W103" i="26"/>
  <c r="W104" i="26"/>
  <c r="W105" i="26"/>
  <c r="W106" i="26"/>
  <c r="W107" i="26"/>
  <c r="W108" i="26"/>
  <c r="W109" i="26"/>
  <c r="W110" i="26"/>
  <c r="W111" i="26"/>
  <c r="W112" i="26"/>
  <c r="W113" i="26"/>
  <c r="W114" i="26"/>
  <c r="W115" i="26"/>
  <c r="W116" i="26"/>
  <c r="W117" i="26"/>
  <c r="W118" i="26"/>
  <c r="W119" i="26"/>
  <c r="W120" i="26"/>
  <c r="W121" i="26"/>
  <c r="W122" i="26"/>
  <c r="W123" i="26"/>
  <c r="W124" i="26"/>
  <c r="W125" i="26"/>
  <c r="W126" i="26"/>
  <c r="W127" i="26"/>
  <c r="W128" i="26"/>
  <c r="W129" i="26"/>
  <c r="W130" i="26"/>
  <c r="W131" i="26"/>
  <c r="W132" i="26"/>
  <c r="W133" i="26"/>
  <c r="W134" i="26"/>
  <c r="W135" i="26"/>
  <c r="W136" i="26"/>
  <c r="W137" i="26"/>
  <c r="W138" i="26"/>
  <c r="W139" i="26"/>
  <c r="W140" i="26"/>
  <c r="W141" i="26"/>
  <c r="W142" i="26"/>
  <c r="W143" i="26"/>
  <c r="W144" i="26"/>
  <c r="W145" i="26"/>
  <c r="W146" i="26"/>
  <c r="W147" i="26"/>
  <c r="W148" i="26"/>
  <c r="W149" i="26"/>
  <c r="W150" i="26"/>
  <c r="W151" i="26"/>
  <c r="W152" i="26"/>
  <c r="W153" i="26"/>
  <c r="W154" i="26"/>
  <c r="W155" i="26"/>
  <c r="W156" i="26"/>
  <c r="W157" i="26"/>
  <c r="W158" i="26"/>
  <c r="W159" i="26"/>
  <c r="W160" i="26"/>
  <c r="W161" i="26"/>
  <c r="W162" i="26"/>
  <c r="W163" i="26"/>
  <c r="W164" i="26"/>
  <c r="W165" i="26"/>
  <c r="W166" i="26"/>
  <c r="W167" i="26"/>
  <c r="W168" i="26"/>
  <c r="W169" i="26"/>
  <c r="W170" i="26"/>
  <c r="W171" i="26"/>
  <c r="W172" i="26"/>
  <c r="W173" i="26"/>
  <c r="W174" i="26"/>
  <c r="W175" i="26"/>
  <c r="W176" i="26"/>
  <c r="W177" i="26"/>
  <c r="W178" i="26"/>
  <c r="W179" i="26"/>
  <c r="W180" i="26"/>
  <c r="W181" i="26"/>
  <c r="W182" i="26"/>
  <c r="W183" i="26"/>
  <c r="W184" i="26"/>
  <c r="W185" i="26"/>
  <c r="W186" i="26"/>
  <c r="W187" i="26"/>
  <c r="W188" i="26"/>
  <c r="W189" i="26"/>
  <c r="W190" i="26"/>
  <c r="W191" i="26"/>
  <c r="W192" i="26"/>
  <c r="W193" i="26"/>
  <c r="W194" i="26"/>
  <c r="W195" i="26"/>
  <c r="W196" i="26"/>
  <c r="W197" i="26"/>
  <c r="W198" i="26"/>
  <c r="W199" i="26"/>
  <c r="W200" i="26"/>
  <c r="W201" i="26"/>
  <c r="W202" i="26"/>
  <c r="W203" i="26"/>
  <c r="W204" i="26"/>
  <c r="W205" i="26"/>
  <c r="W206" i="26"/>
  <c r="W207" i="26"/>
  <c r="W208" i="26"/>
  <c r="W209" i="26"/>
  <c r="W210" i="26"/>
  <c r="W211" i="26"/>
  <c r="W212" i="26"/>
  <c r="W213" i="26"/>
  <c r="W214" i="26"/>
  <c r="W215" i="26"/>
  <c r="W216" i="26"/>
  <c r="W217" i="26"/>
  <c r="W218" i="26"/>
  <c r="W219" i="26"/>
  <c r="W220" i="26"/>
  <c r="W221" i="26"/>
  <c r="W222" i="26"/>
  <c r="W223" i="26"/>
  <c r="W224" i="26"/>
  <c r="W225" i="26"/>
  <c r="W226" i="26"/>
  <c r="W227" i="26"/>
  <c r="W228" i="26"/>
  <c r="W229" i="26"/>
  <c r="W230" i="26"/>
  <c r="W231" i="26"/>
  <c r="W232" i="26"/>
  <c r="W233" i="26"/>
  <c r="W234" i="26"/>
  <c r="W235" i="26"/>
  <c r="W236" i="26"/>
  <c r="W237" i="26"/>
  <c r="W238" i="26"/>
  <c r="W239" i="26"/>
  <c r="W240" i="26"/>
  <c r="W241" i="26"/>
  <c r="W242" i="26"/>
  <c r="W243" i="26"/>
  <c r="W244" i="26"/>
  <c r="W245" i="26"/>
  <c r="W246" i="26"/>
  <c r="W247" i="26"/>
  <c r="W248" i="26"/>
  <c r="W249" i="26"/>
  <c r="W250" i="26"/>
  <c r="W251" i="26"/>
  <c r="W252" i="26"/>
  <c r="W253" i="26"/>
  <c r="W254" i="26"/>
  <c r="W255" i="26"/>
  <c r="W256" i="26"/>
  <c r="W257" i="26"/>
  <c r="W258" i="26"/>
  <c r="W259" i="26"/>
  <c r="W260" i="26"/>
  <c r="W261" i="26"/>
  <c r="W262" i="26"/>
  <c r="W263" i="26"/>
  <c r="W264" i="26"/>
  <c r="W265" i="26"/>
  <c r="W266" i="26"/>
  <c r="W267" i="26"/>
  <c r="W268" i="26"/>
  <c r="W269" i="26"/>
  <c r="W270" i="26"/>
  <c r="W271" i="26"/>
  <c r="W272" i="26"/>
  <c r="W273" i="26"/>
  <c r="W274" i="26"/>
  <c r="W275" i="26"/>
  <c r="W276" i="26"/>
  <c r="W277" i="26"/>
  <c r="W278" i="26"/>
  <c r="W279" i="26"/>
  <c r="W280" i="26"/>
  <c r="W281" i="26"/>
  <c r="W282" i="26"/>
  <c r="W283" i="26"/>
  <c r="W284" i="26"/>
  <c r="W285" i="26"/>
  <c r="W286" i="26"/>
  <c r="W287" i="26"/>
  <c r="W288" i="26"/>
  <c r="W289" i="26"/>
  <c r="W290" i="26"/>
  <c r="W291" i="26"/>
  <c r="W292" i="26"/>
  <c r="W293" i="26"/>
  <c r="W294" i="26"/>
  <c r="W295" i="26"/>
  <c r="W296" i="26"/>
  <c r="W297" i="26"/>
  <c r="W298" i="26"/>
  <c r="W299" i="26"/>
  <c r="W300" i="26"/>
  <c r="W301" i="26"/>
  <c r="W302" i="26"/>
  <c r="W303" i="26"/>
  <c r="W304" i="26"/>
  <c r="W305" i="26"/>
  <c r="W306" i="26"/>
  <c r="W307" i="26"/>
  <c r="W308" i="26"/>
  <c r="W309" i="26"/>
  <c r="W310" i="26"/>
  <c r="W311" i="26"/>
  <c r="W312" i="26"/>
  <c r="W313" i="26"/>
  <c r="W314" i="26"/>
  <c r="W315" i="26"/>
  <c r="W316" i="26"/>
  <c r="W317" i="26"/>
  <c r="W318" i="26"/>
  <c r="W319" i="26"/>
  <c r="W320" i="26"/>
  <c r="W321" i="26"/>
  <c r="W322" i="26"/>
  <c r="W323" i="26"/>
  <c r="W324" i="26"/>
  <c r="W325" i="26"/>
  <c r="W326" i="26"/>
  <c r="W327" i="26"/>
  <c r="W328" i="26"/>
  <c r="W329" i="26"/>
  <c r="W330" i="26"/>
  <c r="W331" i="26"/>
  <c r="W332" i="26"/>
  <c r="W333" i="26"/>
  <c r="W334" i="26"/>
  <c r="W335" i="26"/>
  <c r="W336" i="26"/>
  <c r="W337" i="26"/>
  <c r="W338" i="26"/>
  <c r="W339" i="26"/>
  <c r="W340" i="26"/>
  <c r="W341" i="26"/>
  <c r="W342" i="26"/>
  <c r="W343" i="26"/>
  <c r="W344" i="26"/>
  <c r="W345" i="26"/>
  <c r="W346" i="26"/>
  <c r="W347" i="26"/>
  <c r="W348" i="26"/>
  <c r="W349" i="26"/>
  <c r="W350" i="26"/>
  <c r="W351" i="26"/>
  <c r="W352" i="26"/>
  <c r="W353" i="26"/>
  <c r="W354" i="26"/>
  <c r="W355" i="26"/>
  <c r="W356" i="26"/>
  <c r="W357" i="26"/>
  <c r="W358" i="26"/>
  <c r="W359" i="26"/>
  <c r="W360" i="26"/>
  <c r="W361" i="26"/>
  <c r="W362" i="26"/>
  <c r="W363" i="26"/>
  <c r="W364" i="26"/>
  <c r="W365" i="26"/>
  <c r="W366" i="26"/>
  <c r="W367" i="26"/>
  <c r="W368" i="26"/>
  <c r="W369" i="26"/>
  <c r="W370" i="26"/>
  <c r="W371" i="26"/>
  <c r="W372" i="26"/>
  <c r="W373" i="26"/>
  <c r="W374" i="26"/>
  <c r="W375" i="26"/>
  <c r="W376" i="26"/>
  <c r="W377" i="26"/>
  <c r="W378" i="26"/>
  <c r="W379" i="26"/>
  <c r="W380" i="26"/>
  <c r="W381" i="26"/>
  <c r="W382" i="26"/>
  <c r="W383" i="26"/>
  <c r="W384" i="26"/>
  <c r="W385" i="26"/>
  <c r="W386" i="26"/>
  <c r="W387" i="26"/>
  <c r="W388" i="26"/>
  <c r="W389" i="26"/>
  <c r="W390" i="26"/>
  <c r="W391" i="26"/>
  <c r="W392" i="26"/>
  <c r="W393" i="26"/>
  <c r="W394" i="26"/>
  <c r="W395" i="26"/>
  <c r="W396" i="26"/>
  <c r="W397" i="26"/>
  <c r="W398" i="26"/>
  <c r="W399" i="26"/>
  <c r="W400" i="26"/>
  <c r="W401" i="26"/>
  <c r="W402" i="26"/>
  <c r="W403" i="26"/>
  <c r="W404" i="26"/>
  <c r="W405" i="26"/>
  <c r="W406" i="26"/>
  <c r="W407" i="26"/>
  <c r="W408" i="26"/>
  <c r="W409" i="26"/>
  <c r="W410" i="26"/>
  <c r="W411" i="26"/>
  <c r="W412" i="26"/>
  <c r="W413" i="26"/>
  <c r="W414" i="26"/>
  <c r="W415" i="26"/>
  <c r="W416" i="26"/>
  <c r="W417" i="26"/>
  <c r="W418" i="26"/>
  <c r="W419" i="26"/>
  <c r="W420" i="26"/>
  <c r="W421" i="26"/>
  <c r="W422" i="26"/>
  <c r="W423" i="26"/>
  <c r="W424" i="26"/>
  <c r="W425" i="26"/>
  <c r="W426" i="26"/>
  <c r="W427" i="26"/>
  <c r="W428" i="26"/>
  <c r="W429" i="26"/>
  <c r="W430" i="26"/>
  <c r="W431" i="26"/>
  <c r="W432" i="26"/>
  <c r="W433" i="26"/>
  <c r="W434" i="26"/>
  <c r="W435" i="26"/>
  <c r="W436" i="26"/>
  <c r="W437" i="26"/>
  <c r="W438" i="26"/>
  <c r="W439" i="26"/>
  <c r="W440" i="26"/>
  <c r="W441" i="26"/>
  <c r="W442" i="26"/>
  <c r="W443" i="26"/>
  <c r="W444" i="26"/>
  <c r="W445" i="26"/>
  <c r="W446" i="26"/>
  <c r="W447" i="26"/>
  <c r="W448" i="26"/>
  <c r="W449" i="26"/>
  <c r="W450" i="26"/>
  <c r="W451" i="26"/>
  <c r="W452" i="26"/>
  <c r="W453" i="26"/>
  <c r="W454" i="26"/>
  <c r="W455" i="26"/>
  <c r="W456" i="26"/>
  <c r="W457" i="26"/>
  <c r="W458" i="26"/>
  <c r="W459" i="26"/>
  <c r="W460" i="26"/>
  <c r="W461" i="26"/>
  <c r="W462" i="26"/>
  <c r="W463" i="26"/>
  <c r="W464" i="26"/>
  <c r="W465" i="26"/>
  <c r="W466" i="26"/>
  <c r="W467" i="26"/>
  <c r="W468" i="26"/>
  <c r="W469" i="26"/>
  <c r="W470" i="26"/>
  <c r="W471" i="26"/>
  <c r="W472" i="26"/>
  <c r="W473" i="26"/>
  <c r="W474" i="26"/>
  <c r="W475" i="26"/>
  <c r="W476" i="26"/>
  <c r="W477" i="26"/>
  <c r="W478" i="26"/>
  <c r="W479" i="26"/>
  <c r="W480" i="26"/>
  <c r="W481" i="26"/>
  <c r="W482" i="26"/>
  <c r="W483" i="26"/>
  <c r="W484" i="26"/>
  <c r="W485" i="26"/>
  <c r="W486" i="26"/>
  <c r="W487" i="26"/>
  <c r="W488" i="26"/>
  <c r="W489" i="26"/>
  <c r="W490" i="26"/>
  <c r="W491" i="26"/>
  <c r="W492" i="26"/>
  <c r="W493" i="26"/>
  <c r="W494" i="26"/>
  <c r="W495" i="26"/>
  <c r="W496" i="26"/>
  <c r="W497" i="26"/>
  <c r="W498" i="26"/>
  <c r="W499" i="26"/>
  <c r="W500" i="26"/>
  <c r="W501" i="26"/>
  <c r="W502" i="26"/>
  <c r="W503" i="26"/>
  <c r="W504" i="26"/>
  <c r="W505" i="26"/>
  <c r="W506" i="26"/>
  <c r="W507" i="26"/>
  <c r="W508" i="26"/>
  <c r="W509" i="26"/>
  <c r="W510" i="26"/>
  <c r="W511" i="26"/>
  <c r="W512" i="26"/>
  <c r="W513" i="26"/>
  <c r="W514" i="26"/>
  <c r="W515" i="26"/>
  <c r="W516" i="26"/>
  <c r="W517" i="26"/>
  <c r="W518" i="26"/>
  <c r="W519" i="26"/>
  <c r="W520" i="26"/>
  <c r="W521" i="26"/>
  <c r="W522" i="26"/>
  <c r="W523" i="26"/>
  <c r="W524" i="26"/>
  <c r="W525" i="26"/>
  <c r="W526" i="26"/>
  <c r="W527" i="26"/>
  <c r="W528" i="26"/>
  <c r="W529" i="26"/>
  <c r="W530" i="26"/>
  <c r="W531" i="26"/>
  <c r="W532" i="26"/>
  <c r="W533" i="26"/>
  <c r="W534" i="26"/>
  <c r="W535" i="26"/>
  <c r="W536" i="26"/>
  <c r="W537" i="26"/>
  <c r="W538" i="26"/>
  <c r="W539" i="26"/>
  <c r="W540" i="26"/>
  <c r="W541" i="26"/>
  <c r="W542" i="26"/>
  <c r="W543" i="26"/>
  <c r="W544" i="26"/>
  <c r="W545" i="26"/>
  <c r="W546" i="26"/>
  <c r="W547" i="26"/>
  <c r="W548" i="26"/>
  <c r="W549" i="26"/>
  <c r="W550" i="26"/>
  <c r="W551" i="26"/>
  <c r="W552" i="26"/>
  <c r="W553" i="26"/>
  <c r="W554" i="26"/>
  <c r="W555" i="26"/>
  <c r="W556" i="26"/>
  <c r="W557" i="26"/>
  <c r="W558" i="26"/>
  <c r="W559" i="26"/>
  <c r="W560" i="26"/>
  <c r="W561" i="26"/>
  <c r="W562" i="26"/>
  <c r="W563" i="26"/>
  <c r="W564" i="26"/>
  <c r="W565" i="26"/>
  <c r="W566" i="26"/>
  <c r="W567" i="26"/>
  <c r="W568" i="26"/>
  <c r="W569" i="26"/>
  <c r="W570" i="26"/>
  <c r="W571" i="26"/>
  <c r="W572" i="26"/>
  <c r="W573" i="26"/>
  <c r="W574" i="26"/>
  <c r="W575" i="26"/>
  <c r="W576" i="26"/>
  <c r="W577" i="26"/>
  <c r="W578" i="26"/>
  <c r="W579" i="26"/>
  <c r="W580" i="26"/>
  <c r="W581" i="26"/>
  <c r="W582" i="26"/>
  <c r="W583" i="26"/>
  <c r="W584" i="26"/>
  <c r="W585" i="26"/>
  <c r="W586" i="26"/>
  <c r="W587" i="26"/>
  <c r="W588" i="26"/>
  <c r="W589" i="26"/>
  <c r="W590" i="26"/>
  <c r="W591" i="26"/>
  <c r="W592" i="26"/>
  <c r="W593" i="26"/>
  <c r="W594" i="26"/>
  <c r="W595" i="26"/>
  <c r="W596" i="26"/>
  <c r="W597" i="26"/>
  <c r="W598" i="26"/>
  <c r="W599" i="26"/>
  <c r="W600" i="26"/>
  <c r="W601" i="26"/>
  <c r="W602" i="26"/>
  <c r="W603" i="26"/>
  <c r="W604" i="26"/>
  <c r="W605" i="26"/>
  <c r="W606" i="26"/>
  <c r="W607" i="26"/>
  <c r="W608" i="26"/>
  <c r="W609" i="26"/>
  <c r="W610" i="26"/>
  <c r="W611" i="26"/>
  <c r="W612" i="26"/>
  <c r="W613" i="26"/>
  <c r="W614" i="26"/>
  <c r="W615" i="26"/>
  <c r="W616" i="26"/>
  <c r="W617" i="26"/>
  <c r="W618" i="26"/>
  <c r="W619" i="26"/>
  <c r="W620" i="26"/>
  <c r="W621" i="26"/>
  <c r="W622" i="26"/>
  <c r="W623" i="26"/>
  <c r="W624" i="26"/>
  <c r="W625" i="26"/>
  <c r="W626" i="26"/>
  <c r="W627" i="26"/>
  <c r="W628" i="26"/>
  <c r="W629" i="26"/>
  <c r="W630" i="26"/>
  <c r="W631" i="26"/>
  <c r="W632" i="26"/>
  <c r="W633" i="26"/>
  <c r="W634" i="26"/>
  <c r="W635" i="26"/>
  <c r="W636" i="26"/>
  <c r="W637" i="26"/>
  <c r="W638" i="26"/>
  <c r="W639" i="26"/>
  <c r="W640" i="26"/>
  <c r="W641" i="26"/>
  <c r="W642" i="26"/>
  <c r="W643" i="26"/>
  <c r="W644" i="26"/>
  <c r="W645" i="26"/>
  <c r="W646" i="26"/>
  <c r="W647" i="26"/>
  <c r="W648" i="26"/>
  <c r="W649" i="26"/>
  <c r="W650" i="26"/>
  <c r="W651" i="26"/>
  <c r="W652" i="26"/>
  <c r="W653" i="26"/>
  <c r="W654" i="26"/>
  <c r="W655" i="26"/>
  <c r="W656" i="26"/>
  <c r="W657" i="26"/>
  <c r="W658" i="26"/>
  <c r="W659" i="26"/>
  <c r="W660" i="26"/>
  <c r="W661" i="26"/>
  <c r="W662" i="26"/>
  <c r="W663" i="26"/>
  <c r="W664" i="26"/>
  <c r="W665" i="26"/>
  <c r="W666" i="26"/>
  <c r="W667" i="26"/>
  <c r="W668" i="26"/>
  <c r="W669" i="26"/>
  <c r="W670" i="26"/>
  <c r="W671" i="26"/>
  <c r="W672" i="26"/>
  <c r="W673" i="26"/>
  <c r="W674" i="26"/>
  <c r="W675" i="26"/>
  <c r="W676" i="26"/>
  <c r="W677" i="26"/>
  <c r="W678" i="26"/>
  <c r="W679" i="26"/>
  <c r="W680" i="26"/>
  <c r="W681" i="26"/>
  <c r="W682" i="26"/>
  <c r="W683" i="26"/>
  <c r="W684" i="26"/>
  <c r="W685" i="26"/>
  <c r="W686" i="26"/>
  <c r="W687" i="26"/>
  <c r="W688" i="26"/>
  <c r="W689" i="26"/>
  <c r="W690" i="26"/>
  <c r="W691" i="26"/>
  <c r="W692" i="26"/>
  <c r="W693" i="26"/>
  <c r="W694" i="26"/>
  <c r="W695" i="26"/>
  <c r="W696" i="26"/>
  <c r="W697" i="26"/>
  <c r="W698" i="26"/>
  <c r="W699" i="26"/>
  <c r="W700" i="26"/>
  <c r="W701" i="26"/>
  <c r="W702" i="26"/>
  <c r="W703" i="26"/>
  <c r="W704" i="26"/>
  <c r="W705" i="26"/>
  <c r="W706" i="26"/>
  <c r="W707" i="26"/>
  <c r="W708" i="26"/>
  <c r="W709" i="26"/>
  <c r="W710" i="26"/>
  <c r="W711" i="26"/>
  <c r="W712" i="26"/>
  <c r="W713" i="26"/>
  <c r="W714" i="26"/>
  <c r="W715" i="26"/>
  <c r="W716" i="26"/>
  <c r="W717" i="26"/>
  <c r="W718" i="26"/>
  <c r="W719" i="26"/>
  <c r="W720" i="26"/>
  <c r="W721" i="26"/>
  <c r="W722" i="26"/>
  <c r="W723" i="26"/>
  <c r="W724" i="26"/>
  <c r="W725" i="26"/>
  <c r="W726" i="26"/>
  <c r="W727" i="26"/>
  <c r="W728" i="26"/>
  <c r="W729" i="26"/>
  <c r="W730" i="26"/>
  <c r="W731" i="26"/>
  <c r="W732" i="26"/>
  <c r="W733" i="26"/>
  <c r="W734" i="26"/>
  <c r="W735" i="26"/>
  <c r="W736" i="26"/>
  <c r="W737" i="26"/>
  <c r="W738" i="26"/>
  <c r="W739" i="26"/>
  <c r="W740" i="26"/>
  <c r="W741" i="26"/>
  <c r="W742" i="26"/>
  <c r="W743" i="26"/>
  <c r="W744" i="26"/>
  <c r="W745" i="26"/>
  <c r="W746" i="26"/>
  <c r="W747" i="26"/>
  <c r="W748" i="26"/>
  <c r="W749" i="26"/>
  <c r="W750" i="26"/>
  <c r="W751" i="26"/>
  <c r="W752" i="26"/>
  <c r="W753" i="26"/>
  <c r="W754" i="26"/>
  <c r="W755" i="26"/>
  <c r="W756" i="26"/>
  <c r="W757" i="26"/>
  <c r="W758" i="26"/>
  <c r="W759" i="26"/>
  <c r="W760" i="26"/>
  <c r="W761" i="26"/>
  <c r="W762" i="26"/>
  <c r="W763" i="26"/>
  <c r="W764" i="26"/>
  <c r="W765" i="26"/>
  <c r="W766" i="26"/>
  <c r="W767" i="26"/>
  <c r="W768" i="26"/>
  <c r="W769" i="26"/>
  <c r="W770" i="26"/>
  <c r="W771" i="26"/>
  <c r="W772" i="26"/>
  <c r="W773" i="26"/>
  <c r="W774" i="26"/>
  <c r="W775" i="26"/>
  <c r="W776" i="26"/>
  <c r="W777" i="26"/>
  <c r="W778" i="26"/>
  <c r="W779" i="26"/>
  <c r="W780" i="26"/>
  <c r="W781" i="26"/>
  <c r="W782" i="26"/>
  <c r="W783" i="26"/>
  <c r="W784" i="26"/>
  <c r="W785" i="26"/>
  <c r="W786" i="26"/>
  <c r="W787" i="26"/>
  <c r="W788" i="26"/>
  <c r="W789" i="26"/>
  <c r="W790" i="26"/>
  <c r="W791" i="26"/>
  <c r="W792" i="26"/>
  <c r="W793" i="26"/>
  <c r="W794" i="26"/>
  <c r="W795" i="26"/>
  <c r="W796" i="26"/>
  <c r="W797" i="26"/>
  <c r="W798" i="26"/>
  <c r="W799" i="26"/>
  <c r="W800" i="26"/>
  <c r="W801" i="26"/>
  <c r="W802" i="26"/>
  <c r="W803" i="26"/>
  <c r="W804" i="26"/>
  <c r="W805" i="26"/>
  <c r="W806" i="26"/>
  <c r="W807" i="26"/>
  <c r="W808" i="26"/>
  <c r="W809" i="26"/>
  <c r="W810" i="26"/>
  <c r="W811" i="26"/>
  <c r="W812" i="26"/>
  <c r="W813" i="26"/>
  <c r="W814" i="26"/>
  <c r="W815" i="26"/>
  <c r="W816" i="26"/>
  <c r="W817" i="26"/>
  <c r="W818" i="26"/>
  <c r="W819" i="26"/>
  <c r="W820" i="26"/>
  <c r="W821" i="26"/>
  <c r="W822" i="26"/>
  <c r="W823" i="26"/>
  <c r="W824" i="26"/>
  <c r="W825" i="26"/>
  <c r="W826" i="26"/>
  <c r="W827" i="26"/>
  <c r="W828" i="26"/>
  <c r="W829" i="26"/>
  <c r="W2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V788" i="26"/>
  <c r="V789" i="26"/>
  <c r="V790" i="26"/>
  <c r="V791" i="26"/>
  <c r="V792" i="26"/>
  <c r="V793" i="26"/>
  <c r="V794" i="26"/>
  <c r="V795" i="26"/>
  <c r="V796" i="26"/>
  <c r="V797" i="26"/>
  <c r="V798" i="26"/>
  <c r="V799" i="26"/>
  <c r="V800" i="26"/>
  <c r="V801" i="26"/>
  <c r="V802" i="26"/>
  <c r="V803" i="26"/>
  <c r="V804" i="26"/>
  <c r="V805" i="26"/>
  <c r="V806" i="26"/>
  <c r="V807" i="26"/>
  <c r="V808" i="26"/>
  <c r="V809" i="26"/>
  <c r="V810" i="26"/>
  <c r="V811" i="26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V738" i="26"/>
  <c r="V739" i="26"/>
  <c r="V740" i="26"/>
  <c r="V741" i="26"/>
  <c r="V742" i="26"/>
  <c r="V743" i="26"/>
  <c r="V744" i="26"/>
  <c r="V745" i="26"/>
  <c r="V746" i="26"/>
  <c r="V747" i="26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V448" i="26"/>
  <c r="V449" i="26"/>
  <c r="V450" i="26"/>
  <c r="V451" i="26"/>
  <c r="V452" i="26"/>
  <c r="V453" i="26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V484" i="26"/>
  <c r="V485" i="26"/>
  <c r="V486" i="26"/>
  <c r="V487" i="26"/>
  <c r="V488" i="26"/>
  <c r="V489" i="26"/>
  <c r="V490" i="26"/>
  <c r="V491" i="26"/>
  <c r="V492" i="26"/>
  <c r="V493" i="26"/>
  <c r="V494" i="26"/>
  <c r="V495" i="26"/>
  <c r="V496" i="26"/>
  <c r="V497" i="26"/>
  <c r="V498" i="26"/>
  <c r="V499" i="26"/>
  <c r="V500" i="26"/>
  <c r="V501" i="26"/>
  <c r="V502" i="26"/>
  <c r="V503" i="26"/>
  <c r="V504" i="26"/>
  <c r="V505" i="26"/>
  <c r="V506" i="26"/>
  <c r="V507" i="26"/>
  <c r="V508" i="26"/>
  <c r="V509" i="26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V442" i="26"/>
  <c r="V443" i="26"/>
  <c r="V444" i="26"/>
  <c r="V364" i="26"/>
  <c r="V365" i="26"/>
  <c r="V366" i="26"/>
  <c r="V367" i="26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V394" i="26"/>
  <c r="V395" i="26"/>
  <c r="V396" i="26"/>
  <c r="V397" i="26"/>
  <c r="V398" i="26"/>
  <c r="V399" i="26"/>
  <c r="V400" i="26"/>
  <c r="V401" i="26"/>
  <c r="V402" i="26"/>
  <c r="V403" i="26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V345" i="26"/>
  <c r="V346" i="26"/>
  <c r="V347" i="26"/>
  <c r="V348" i="26"/>
  <c r="V349" i="26"/>
  <c r="V350" i="26"/>
  <c r="V306" i="26"/>
  <c r="V307" i="26"/>
  <c r="V308" i="26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V321" i="26"/>
  <c r="V322" i="26"/>
  <c r="V323" i="26"/>
  <c r="V324" i="26"/>
  <c r="V325" i="26"/>
  <c r="V326" i="26"/>
  <c r="V327" i="26"/>
  <c r="V328" i="26"/>
  <c r="V329" i="26"/>
  <c r="V330" i="26"/>
  <c r="V331" i="26"/>
  <c r="V332" i="26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V231" i="26"/>
  <c r="V232" i="26"/>
  <c r="V233" i="26"/>
  <c r="V234" i="26"/>
  <c r="V235" i="26"/>
  <c r="V236" i="26"/>
  <c r="V237" i="26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V267" i="26"/>
  <c r="V268" i="26"/>
  <c r="V269" i="26"/>
  <c r="V270" i="26"/>
  <c r="V271" i="26"/>
  <c r="V272" i="26"/>
  <c r="V273" i="26"/>
  <c r="V274" i="26"/>
  <c r="V3" i="26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2" i="26"/>
  <c r="K489" i="26"/>
  <c r="K490" i="26"/>
  <c r="K491" i="26"/>
  <c r="K492" i="26"/>
  <c r="K493" i="26"/>
  <c r="K494" i="26"/>
  <c r="K495" i="26"/>
  <c r="K496" i="26"/>
  <c r="K497" i="26"/>
  <c r="K498" i="26"/>
  <c r="K499" i="26"/>
  <c r="K500" i="26"/>
  <c r="K501" i="26"/>
  <c r="K502" i="26"/>
  <c r="K503" i="26"/>
  <c r="K504" i="26"/>
  <c r="K505" i="26"/>
  <c r="K506" i="26"/>
  <c r="K507" i="26"/>
  <c r="K508" i="26"/>
  <c r="K509" i="26"/>
  <c r="K510" i="26"/>
  <c r="K511" i="26"/>
  <c r="K512" i="26"/>
  <c r="K513" i="26"/>
  <c r="K514" i="26"/>
  <c r="K515" i="26"/>
  <c r="K516" i="26"/>
  <c r="K517" i="26"/>
  <c r="K518" i="26"/>
  <c r="K519" i="26"/>
  <c r="K520" i="26"/>
  <c r="K521" i="26"/>
  <c r="K522" i="26"/>
  <c r="K422" i="26"/>
  <c r="K423" i="26"/>
  <c r="K424" i="26"/>
  <c r="K425" i="26"/>
  <c r="K426" i="26"/>
  <c r="K427" i="26"/>
  <c r="K428" i="26"/>
  <c r="K429" i="26"/>
  <c r="K430" i="26"/>
  <c r="K431" i="26"/>
  <c r="K432" i="26"/>
  <c r="K433" i="26"/>
  <c r="K434" i="26"/>
  <c r="K435" i="26"/>
  <c r="K436" i="26"/>
  <c r="K437" i="26"/>
  <c r="K438" i="26"/>
  <c r="K439" i="26"/>
  <c r="K440" i="26"/>
  <c r="K441" i="26"/>
  <c r="K442" i="26"/>
  <c r="K443" i="26"/>
  <c r="K444" i="26"/>
  <c r="K445" i="26"/>
  <c r="K446" i="26"/>
  <c r="K447" i="26"/>
  <c r="K448" i="26"/>
  <c r="K449" i="26"/>
  <c r="K450" i="26"/>
  <c r="K451" i="26"/>
  <c r="K452" i="26"/>
  <c r="K453" i="26"/>
  <c r="K454" i="26"/>
  <c r="K455" i="26"/>
  <c r="K456" i="26"/>
  <c r="K457" i="26"/>
  <c r="K458" i="26"/>
  <c r="K459" i="26"/>
  <c r="K460" i="26"/>
  <c r="K461" i="26"/>
  <c r="K462" i="26"/>
  <c r="K463" i="26"/>
  <c r="K464" i="26"/>
  <c r="K465" i="26"/>
  <c r="K466" i="26"/>
  <c r="K467" i="26"/>
  <c r="K468" i="26"/>
  <c r="K469" i="26"/>
  <c r="K470" i="26"/>
  <c r="K471" i="26"/>
  <c r="K472" i="26"/>
  <c r="K473" i="26"/>
  <c r="K474" i="26"/>
  <c r="K475" i="26"/>
  <c r="K476" i="26"/>
  <c r="K477" i="26"/>
  <c r="K478" i="26"/>
  <c r="K479" i="26"/>
  <c r="K480" i="26"/>
  <c r="K481" i="26"/>
  <c r="K482" i="26"/>
  <c r="K483" i="26"/>
  <c r="K484" i="26"/>
  <c r="K485" i="26"/>
  <c r="K486" i="26"/>
  <c r="K487" i="26"/>
  <c r="K488" i="26"/>
  <c r="K329" i="26"/>
  <c r="K330" i="26"/>
  <c r="K331" i="26"/>
  <c r="K332" i="26"/>
  <c r="K333" i="26"/>
  <c r="K334" i="26"/>
  <c r="K335" i="26"/>
  <c r="K336" i="26"/>
  <c r="K337" i="26"/>
  <c r="K338" i="26"/>
  <c r="K339" i="26"/>
  <c r="K340" i="26"/>
  <c r="K341" i="26"/>
  <c r="K342" i="26"/>
  <c r="K343" i="26"/>
  <c r="K344" i="26"/>
  <c r="K345" i="26"/>
  <c r="K346" i="26"/>
  <c r="K347" i="26"/>
  <c r="K348" i="26"/>
  <c r="K349" i="26"/>
  <c r="K350" i="26"/>
  <c r="K351" i="26"/>
  <c r="K352" i="26"/>
  <c r="K353" i="26"/>
  <c r="K354" i="26"/>
  <c r="K355" i="26"/>
  <c r="K356" i="26"/>
  <c r="K357" i="26"/>
  <c r="K358" i="26"/>
  <c r="K359" i="26"/>
  <c r="K360" i="26"/>
  <c r="K361" i="26"/>
  <c r="K362" i="26"/>
  <c r="K363" i="26"/>
  <c r="K364" i="26"/>
  <c r="K365" i="26"/>
  <c r="K366" i="26"/>
  <c r="K367" i="26"/>
  <c r="K368" i="26"/>
  <c r="K369" i="26"/>
  <c r="K370" i="26"/>
  <c r="K371" i="26"/>
  <c r="K372" i="26"/>
  <c r="K373" i="26"/>
  <c r="K374" i="26"/>
  <c r="K375" i="26"/>
  <c r="K376" i="26"/>
  <c r="K377" i="26"/>
  <c r="K378" i="26"/>
  <c r="K379" i="26"/>
  <c r="K380" i="26"/>
  <c r="K381" i="26"/>
  <c r="K382" i="26"/>
  <c r="K383" i="26"/>
  <c r="K384" i="26"/>
  <c r="K385" i="26"/>
  <c r="K386" i="26"/>
  <c r="K387" i="26"/>
  <c r="K388" i="26"/>
  <c r="K389" i="26"/>
  <c r="K390" i="26"/>
  <c r="K391" i="26"/>
  <c r="K392" i="26"/>
  <c r="K393" i="26"/>
  <c r="K394" i="26"/>
  <c r="K395" i="26"/>
  <c r="K396" i="26"/>
  <c r="K397" i="26"/>
  <c r="K398" i="26"/>
  <c r="K399" i="26"/>
  <c r="K400" i="26"/>
  <c r="K401" i="26"/>
  <c r="K402" i="26"/>
  <c r="K403" i="26"/>
  <c r="K404" i="26"/>
  <c r="K405" i="26"/>
  <c r="K406" i="26"/>
  <c r="K407" i="26"/>
  <c r="K408" i="26"/>
  <c r="K409" i="26"/>
  <c r="K410" i="26"/>
  <c r="K411" i="26"/>
  <c r="K412" i="26"/>
  <c r="K413" i="26"/>
  <c r="K414" i="26"/>
  <c r="K415" i="26"/>
  <c r="K416" i="26"/>
  <c r="K417" i="26"/>
  <c r="K418" i="26"/>
  <c r="K419" i="26"/>
  <c r="K420" i="26"/>
  <c r="K421" i="26"/>
  <c r="K251" i="26"/>
  <c r="K252" i="26"/>
  <c r="K253" i="26"/>
  <c r="K254" i="26"/>
  <c r="K255" i="26"/>
  <c r="K256" i="26"/>
  <c r="K257" i="26"/>
  <c r="K258" i="26"/>
  <c r="K259" i="26"/>
  <c r="K260" i="26"/>
  <c r="K261" i="26"/>
  <c r="K262" i="26"/>
  <c r="K263" i="26"/>
  <c r="K264" i="26"/>
  <c r="K265" i="26"/>
  <c r="K266" i="26"/>
  <c r="K267" i="26"/>
  <c r="K268" i="26"/>
  <c r="K269" i="26"/>
  <c r="K270" i="26"/>
  <c r="K271" i="26"/>
  <c r="K272" i="26"/>
  <c r="K273" i="26"/>
  <c r="K274" i="26"/>
  <c r="K275" i="26"/>
  <c r="K276" i="26"/>
  <c r="K277" i="26"/>
  <c r="K278" i="26"/>
  <c r="K279" i="26"/>
  <c r="K280" i="26"/>
  <c r="K281" i="26"/>
  <c r="K282" i="26"/>
  <c r="K283" i="26"/>
  <c r="K284" i="26"/>
  <c r="K285" i="26"/>
  <c r="K286" i="26"/>
  <c r="K287" i="26"/>
  <c r="K288" i="26"/>
  <c r="K289" i="26"/>
  <c r="K290" i="26"/>
  <c r="K291" i="26"/>
  <c r="K292" i="26"/>
  <c r="K293" i="26"/>
  <c r="K294" i="26"/>
  <c r="K295" i="26"/>
  <c r="K296" i="26"/>
  <c r="K297" i="26"/>
  <c r="K298" i="26"/>
  <c r="K299" i="26"/>
  <c r="K300" i="26"/>
  <c r="K301" i="26"/>
  <c r="K302" i="26"/>
  <c r="K303" i="26"/>
  <c r="K304" i="26"/>
  <c r="K305" i="26"/>
  <c r="K306" i="26"/>
  <c r="K307" i="26"/>
  <c r="K308" i="26"/>
  <c r="K309" i="26"/>
  <c r="K310" i="26"/>
  <c r="K311" i="26"/>
  <c r="K312" i="26"/>
  <c r="K313" i="26"/>
  <c r="K314" i="26"/>
  <c r="K315" i="26"/>
  <c r="K316" i="26"/>
  <c r="K317" i="26"/>
  <c r="K318" i="26"/>
  <c r="K319" i="26"/>
  <c r="K320" i="26"/>
  <c r="K321" i="26"/>
  <c r="K322" i="26"/>
  <c r="K323" i="26"/>
  <c r="K324" i="26"/>
  <c r="K325" i="26"/>
  <c r="K326" i="26"/>
  <c r="K327" i="26"/>
  <c r="K328" i="26"/>
  <c r="K228" i="26"/>
  <c r="K229" i="26"/>
  <c r="K230" i="26"/>
  <c r="K231" i="26"/>
  <c r="K232" i="26"/>
  <c r="K233" i="26"/>
  <c r="K234" i="26"/>
  <c r="K235" i="26"/>
  <c r="K236" i="26"/>
  <c r="K237" i="26"/>
  <c r="K238" i="26"/>
  <c r="K239" i="26"/>
  <c r="K240" i="26"/>
  <c r="K241" i="26"/>
  <c r="K242" i="26"/>
  <c r="K243" i="26"/>
  <c r="K244" i="26"/>
  <c r="K245" i="26"/>
  <c r="K246" i="26"/>
  <c r="K247" i="26"/>
  <c r="K248" i="26"/>
  <c r="K249" i="26"/>
  <c r="K250" i="26"/>
  <c r="K197" i="26"/>
  <c r="K198" i="26"/>
  <c r="K199" i="26"/>
  <c r="K200" i="26"/>
  <c r="K201" i="26"/>
  <c r="K202" i="26"/>
  <c r="K203" i="26"/>
  <c r="K204" i="26"/>
  <c r="K205" i="26"/>
  <c r="K206" i="26"/>
  <c r="K207" i="26"/>
  <c r="K208" i="26"/>
  <c r="K209" i="26"/>
  <c r="K210" i="26"/>
  <c r="K211" i="26"/>
  <c r="K212" i="26"/>
  <c r="K213" i="26"/>
  <c r="K214" i="26"/>
  <c r="K215" i="26"/>
  <c r="K216" i="26"/>
  <c r="K217" i="26"/>
  <c r="K218" i="26"/>
  <c r="K219" i="26"/>
  <c r="K220" i="26"/>
  <c r="K221" i="26"/>
  <c r="K222" i="26"/>
  <c r="K223" i="26"/>
  <c r="K224" i="26"/>
  <c r="K225" i="26"/>
  <c r="K226" i="26"/>
  <c r="K227" i="26"/>
  <c r="K160" i="26"/>
  <c r="K161" i="26"/>
  <c r="K162" i="26"/>
  <c r="K163" i="26"/>
  <c r="K164" i="26"/>
  <c r="K165" i="26"/>
  <c r="K166" i="26"/>
  <c r="K167" i="26"/>
  <c r="K168" i="26"/>
  <c r="K169" i="26"/>
  <c r="K170" i="26"/>
  <c r="K171" i="26"/>
  <c r="K172" i="26"/>
  <c r="K173" i="26"/>
  <c r="K174" i="26"/>
  <c r="K175" i="26"/>
  <c r="K176" i="26"/>
  <c r="K177" i="26"/>
  <c r="K178" i="26"/>
  <c r="K179" i="26"/>
  <c r="K180" i="26"/>
  <c r="K181" i="26"/>
  <c r="K182" i="26"/>
  <c r="K183" i="26"/>
  <c r="K184" i="26"/>
  <c r="K185" i="26"/>
  <c r="K186" i="26"/>
  <c r="K187" i="26"/>
  <c r="K188" i="26"/>
  <c r="K189" i="26"/>
  <c r="K190" i="26"/>
  <c r="K191" i="26"/>
  <c r="K192" i="26"/>
  <c r="K193" i="26"/>
  <c r="K194" i="26"/>
  <c r="K195" i="26"/>
  <c r="K196" i="26"/>
  <c r="K3" i="26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63" i="26"/>
  <c r="K64" i="26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K93" i="26"/>
  <c r="K94" i="26"/>
  <c r="K95" i="26"/>
  <c r="K96" i="26"/>
  <c r="K97" i="26"/>
  <c r="K98" i="26"/>
  <c r="K99" i="26"/>
  <c r="K100" i="26"/>
  <c r="K101" i="26"/>
  <c r="K102" i="26"/>
  <c r="K103" i="26"/>
  <c r="K104" i="26"/>
  <c r="K105" i="26"/>
  <c r="K106" i="26"/>
  <c r="K107" i="26"/>
  <c r="K108" i="26"/>
  <c r="K109" i="26"/>
  <c r="K110" i="26"/>
  <c r="K111" i="26"/>
  <c r="K112" i="26"/>
  <c r="K113" i="26"/>
  <c r="K114" i="26"/>
  <c r="K115" i="26"/>
  <c r="K116" i="26"/>
  <c r="K117" i="26"/>
  <c r="K118" i="26"/>
  <c r="K119" i="26"/>
  <c r="K120" i="26"/>
  <c r="K121" i="26"/>
  <c r="K122" i="26"/>
  <c r="K123" i="26"/>
  <c r="K124" i="26"/>
  <c r="K125" i="26"/>
  <c r="K126" i="26"/>
  <c r="K127" i="26"/>
  <c r="K128" i="26"/>
  <c r="K129" i="26"/>
  <c r="K130" i="26"/>
  <c r="K131" i="26"/>
  <c r="K132" i="26"/>
  <c r="K133" i="26"/>
  <c r="K134" i="26"/>
  <c r="K135" i="26"/>
  <c r="K136" i="26"/>
  <c r="K137" i="26"/>
  <c r="K138" i="26"/>
  <c r="K139" i="26"/>
  <c r="K140" i="26"/>
  <c r="K141" i="26"/>
  <c r="K142" i="26"/>
  <c r="K143" i="26"/>
  <c r="K144" i="26"/>
  <c r="K145" i="26"/>
  <c r="K146" i="26"/>
  <c r="K147" i="26"/>
  <c r="K148" i="26"/>
  <c r="K149" i="26"/>
  <c r="K150" i="26"/>
  <c r="K151" i="26"/>
  <c r="K152" i="26"/>
  <c r="K153" i="26"/>
  <c r="K154" i="26"/>
  <c r="K155" i="26"/>
  <c r="K156" i="26"/>
  <c r="K157" i="26"/>
  <c r="K158" i="26"/>
  <c r="K159" i="26"/>
  <c r="K2" i="26"/>
  <c r="I15" i="26"/>
  <c r="I24" i="26"/>
  <c r="I33" i="26"/>
  <c r="I42" i="26"/>
  <c r="Q9" i="6"/>
  <c r="P9" i="6"/>
  <c r="Q8" i="6"/>
  <c r="P8" i="6"/>
  <c r="Q4" i="6"/>
  <c r="P4" i="6"/>
  <c r="Q3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63" i="44"/>
  <c r="N158" i="44"/>
  <c r="N154" i="44"/>
  <c r="N150" i="44"/>
  <c r="N146" i="44"/>
  <c r="N142" i="44"/>
  <c r="N137" i="44"/>
  <c r="N133" i="44"/>
  <c r="N129" i="44"/>
  <c r="N125" i="44"/>
  <c r="N121" i="44"/>
  <c r="N117" i="44"/>
  <c r="N113" i="44"/>
  <c r="N109" i="44"/>
  <c r="N105" i="44"/>
  <c r="N101" i="44"/>
  <c r="N97" i="44"/>
  <c r="N93" i="44"/>
  <c r="N89" i="44"/>
  <c r="N85" i="44"/>
  <c r="N81" i="44"/>
  <c r="N77" i="44"/>
  <c r="N73" i="44"/>
  <c r="N68" i="44"/>
  <c r="N64" i="44"/>
  <c r="N60" i="44"/>
  <c r="N56" i="44"/>
  <c r="N52" i="44"/>
  <c r="N48" i="44"/>
  <c r="N44" i="44"/>
  <c r="N40" i="44"/>
  <c r="N36" i="44"/>
  <c r="N31" i="44"/>
  <c r="N27" i="44"/>
  <c r="N23" i="44"/>
  <c r="N18" i="44"/>
  <c r="N10" i="44"/>
  <c r="O6" i="44"/>
  <c r="N504" i="44" s="1"/>
  <c r="P5" i="38"/>
  <c r="V5" i="38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3" i="5"/>
  <c r="N3" i="6"/>
  <c r="P49" i="10"/>
  <c r="M5" i="12"/>
  <c r="M6" i="12"/>
  <c r="M7" i="12"/>
  <c r="M8" i="12"/>
  <c r="M9" i="12"/>
  <c r="M10" i="12"/>
  <c r="M11" i="12"/>
  <c r="M12" i="12"/>
  <c r="M13" i="12"/>
  <c r="M14" i="12"/>
  <c r="M15" i="12"/>
  <c r="M17" i="12"/>
  <c r="M18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4" i="12"/>
  <c r="M3" i="12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9" i="5"/>
  <c r="AK49" i="5"/>
  <c r="AJ49" i="5"/>
  <c r="AI49" i="5"/>
  <c r="AH49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T49" i="5"/>
  <c r="AU23" i="5"/>
  <c r="AT23" i="5"/>
  <c r="AT17" i="5"/>
  <c r="AT16" i="5"/>
  <c r="AU13" i="5"/>
  <c r="L73" i="12"/>
  <c r="L65" i="12"/>
  <c r="L66" i="12"/>
  <c r="L67" i="12"/>
  <c r="L68" i="12"/>
  <c r="L69" i="12"/>
  <c r="L70" i="12"/>
  <c r="L71" i="12"/>
  <c r="L72" i="12"/>
  <c r="L64" i="12"/>
  <c r="K66" i="12"/>
  <c r="K67" i="12"/>
  <c r="K68" i="12"/>
  <c r="K69" i="12"/>
  <c r="K70" i="12"/>
  <c r="K71" i="12"/>
  <c r="K72" i="12"/>
  <c r="K73" i="12"/>
  <c r="K74" i="12"/>
  <c r="K65" i="12"/>
  <c r="K64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50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51" i="12"/>
  <c r="K50" i="12"/>
  <c r="K49" i="12"/>
  <c r="L43" i="12"/>
  <c r="L44" i="12"/>
  <c r="L45" i="12"/>
  <c r="L46" i="12"/>
  <c r="L47" i="12"/>
  <c r="L42" i="12"/>
  <c r="K44" i="12"/>
  <c r="K45" i="12"/>
  <c r="K46" i="12"/>
  <c r="K47" i="12"/>
  <c r="K48" i="12"/>
  <c r="K43" i="12"/>
  <c r="K42" i="12"/>
  <c r="L36" i="12"/>
  <c r="L37" i="12"/>
  <c r="L38" i="12"/>
  <c r="L39" i="12"/>
  <c r="L40" i="12"/>
  <c r="L35" i="12"/>
  <c r="K37" i="12"/>
  <c r="K38" i="12"/>
  <c r="K39" i="12"/>
  <c r="K40" i="12"/>
  <c r="K41" i="12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L9" i="12"/>
  <c r="L10" i="12"/>
  <c r="L11" i="12"/>
  <c r="L12" i="12"/>
  <c r="L13" i="12"/>
  <c r="L14" i="12"/>
  <c r="L15" i="12"/>
  <c r="L16" i="12"/>
  <c r="M16" i="12" s="1"/>
  <c r="L17" i="12"/>
  <c r="L18" i="12"/>
  <c r="L8" i="12"/>
  <c r="K10" i="12"/>
  <c r="K11" i="12"/>
  <c r="K12" i="12"/>
  <c r="K13" i="12"/>
  <c r="K14" i="12"/>
  <c r="K15" i="12"/>
  <c r="K16" i="12"/>
  <c r="K17" i="12"/>
  <c r="K18" i="12"/>
  <c r="K9" i="12"/>
  <c r="K8" i="12"/>
  <c r="L4" i="12"/>
  <c r="L5" i="12"/>
  <c r="L6" i="12"/>
  <c r="L3" i="12"/>
  <c r="K7" i="12"/>
  <c r="K6" i="12"/>
  <c r="K5" i="12"/>
  <c r="K4" i="12"/>
  <c r="K3" i="12"/>
  <c r="L49" i="10"/>
  <c r="L63" i="10"/>
  <c r="L74" i="10"/>
  <c r="O74" i="10"/>
  <c r="O63" i="10"/>
  <c r="O49" i="10"/>
  <c r="I19" i="10"/>
  <c r="L18" i="10" s="1"/>
  <c r="L19" i="10"/>
  <c r="O19" i="10"/>
  <c r="L7" i="12"/>
  <c r="O62" i="10"/>
  <c r="O47" i="10"/>
  <c r="O40" i="10"/>
  <c r="O33" i="10"/>
  <c r="O18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C7" i="6"/>
  <c r="B3" i="6"/>
  <c r="B4" i="6"/>
  <c r="B5" i="6"/>
  <c r="B6" i="6"/>
  <c r="B7" i="6"/>
  <c r="B8" i="6"/>
  <c r="B9" i="6"/>
  <c r="B2" i="6"/>
  <c r="AW64" i="5"/>
  <c r="AW50" i="5"/>
  <c r="AW49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9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I70" i="12"/>
  <c r="I69" i="12"/>
  <c r="I68" i="12"/>
  <c r="I67" i="12"/>
  <c r="I66" i="12"/>
  <c r="I65" i="12"/>
  <c r="I64" i="12"/>
  <c r="N171" i="44" l="1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T18" i="27" s="1"/>
  <c r="X14" i="26" s="1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I52" i="12"/>
  <c r="I53" i="12"/>
  <c r="J53" i="12" s="1"/>
  <c r="N53" i="5" s="1"/>
  <c r="I54" i="12"/>
  <c r="J54" i="12" s="1"/>
  <c r="N54" i="5" s="1"/>
  <c r="I55" i="12"/>
  <c r="I56" i="12"/>
  <c r="J56" i="12" s="1"/>
  <c r="N56" i="5" s="1"/>
  <c r="I57" i="12"/>
  <c r="J57" i="12" s="1"/>
  <c r="N57" i="5" s="1"/>
  <c r="I58" i="12"/>
  <c r="J58" i="12" s="1"/>
  <c r="N58" i="5" s="1"/>
  <c r="I59" i="12"/>
  <c r="I60" i="12"/>
  <c r="J60" i="12" s="1"/>
  <c r="N60" i="5" s="1"/>
  <c r="I61" i="12"/>
  <c r="G50" i="12"/>
  <c r="M50" i="5" s="1"/>
  <c r="D47" i="12"/>
  <c r="L47" i="5" s="1"/>
  <c r="H45" i="12"/>
  <c r="H46" i="12"/>
  <c r="J46" i="12" s="1"/>
  <c r="N46" i="5" s="1"/>
  <c r="H47" i="12"/>
  <c r="H48" i="12"/>
  <c r="H44" i="12"/>
  <c r="J44" i="12" s="1"/>
  <c r="N44" i="5" s="1"/>
  <c r="H38" i="12"/>
  <c r="H39" i="12"/>
  <c r="J39" i="12" s="1"/>
  <c r="N39" i="5" s="1"/>
  <c r="H40" i="12"/>
  <c r="H41" i="12"/>
  <c r="J41" i="12" s="1"/>
  <c r="N41" i="5" s="1"/>
  <c r="H37" i="12"/>
  <c r="J37" i="12" s="1"/>
  <c r="N37" i="5" s="1"/>
  <c r="D28" i="12"/>
  <c r="L28" i="5" s="1"/>
  <c r="H23" i="12"/>
  <c r="J23" i="12" s="1"/>
  <c r="N23" i="5" s="1"/>
  <c r="H24" i="12"/>
  <c r="J24" i="12" s="1"/>
  <c r="N24" i="5" s="1"/>
  <c r="H25" i="12"/>
  <c r="H26" i="12"/>
  <c r="H27" i="12"/>
  <c r="H28" i="12"/>
  <c r="J28" i="12" s="1"/>
  <c r="N28" i="5" s="1"/>
  <c r="H29" i="12"/>
  <c r="J29" i="12" s="1"/>
  <c r="N29" i="5" s="1"/>
  <c r="H30" i="12"/>
  <c r="H31" i="12"/>
  <c r="H32" i="12"/>
  <c r="H33" i="12"/>
  <c r="J33" i="12" s="1"/>
  <c r="N33" i="5" s="1"/>
  <c r="H34" i="12"/>
  <c r="H22" i="12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J13" i="12" s="1"/>
  <c r="N13" i="5" s="1"/>
  <c r="H14" i="12"/>
  <c r="J14" i="12" s="1"/>
  <c r="N14" i="5" s="1"/>
  <c r="H15" i="12"/>
  <c r="H16" i="12"/>
  <c r="H17" i="12"/>
  <c r="J17" i="12" s="1"/>
  <c r="N17" i="5" s="1"/>
  <c r="H18" i="12"/>
  <c r="H11" i="12"/>
  <c r="J11" i="12" s="1"/>
  <c r="N11" i="5" s="1"/>
  <c r="H10" i="12"/>
  <c r="T3" i="12"/>
  <c r="C2" i="6" s="1"/>
  <c r="S4" i="12"/>
  <c r="S5" i="12"/>
  <c r="S6" i="12"/>
  <c r="S7" i="12"/>
  <c r="S8" i="12"/>
  <c r="S9" i="12"/>
  <c r="S10" i="12"/>
  <c r="U10" i="12" s="1"/>
  <c r="O9" i="6" s="1"/>
  <c r="S3" i="12"/>
  <c r="U4" i="12"/>
  <c r="O3" i="6" s="1"/>
  <c r="U5" i="12"/>
  <c r="O4" i="6" s="1"/>
  <c r="U6" i="12"/>
  <c r="O5" i="6" s="1"/>
  <c r="U7" i="12"/>
  <c r="O6" i="6" s="1"/>
  <c r="U8" i="12"/>
  <c r="O7" i="6" s="1"/>
  <c r="U9" i="12"/>
  <c r="O8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J61" i="12"/>
  <c r="N61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J55" i="12"/>
  <c r="N55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J52" i="12"/>
  <c r="N52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N49" i="5" s="1"/>
  <c r="G49" i="12"/>
  <c r="M49" i="5" s="1"/>
  <c r="D49" i="12"/>
  <c r="L49" i="5" s="1"/>
  <c r="J48" i="12"/>
  <c r="N48" i="5" s="1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J34" i="12"/>
  <c r="N34" i="5" s="1"/>
  <c r="G34" i="12"/>
  <c r="M34" i="5" s="1"/>
  <c r="D34" i="12"/>
  <c r="L34" i="5" s="1"/>
  <c r="G33" i="12"/>
  <c r="M33" i="5" s="1"/>
  <c r="D33" i="12"/>
  <c r="L33" i="5" s="1"/>
  <c r="J32" i="12"/>
  <c r="N32" i="5" s="1"/>
  <c r="G32" i="12"/>
  <c r="M32" i="5" s="1"/>
  <c r="D32" i="12"/>
  <c r="L32" i="5" s="1"/>
  <c r="J31" i="12"/>
  <c r="N31" i="5" s="1"/>
  <c r="G31" i="12"/>
  <c r="M31" i="5" s="1"/>
  <c r="D31" i="12"/>
  <c r="L31" i="5" s="1"/>
  <c r="J30" i="12"/>
  <c r="N30" i="5" s="1"/>
  <c r="G30" i="12"/>
  <c r="M30" i="5" s="1"/>
  <c r="D30" i="12"/>
  <c r="L30" i="5" s="1"/>
  <c r="G29" i="12"/>
  <c r="M29" i="5" s="1"/>
  <c r="D29" i="12"/>
  <c r="L29" i="5" s="1"/>
  <c r="G28" i="12"/>
  <c r="M28" i="5" s="1"/>
  <c r="J27" i="12"/>
  <c r="N27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J16" i="12"/>
  <c r="N16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9" i="5"/>
  <c r="AE49" i="5"/>
  <c r="AD49" i="5"/>
  <c r="AC49" i="5"/>
  <c r="AB49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9" i="5"/>
  <c r="Y49" i="5"/>
  <c r="X49" i="5"/>
  <c r="W49" i="5"/>
  <c r="V49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9" i="5"/>
  <c r="AR49" i="5"/>
  <c r="AQ49" i="5"/>
  <c r="AP49" i="5"/>
  <c r="AO49" i="5"/>
  <c r="AN49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9" i="5"/>
  <c r="S49" i="5"/>
  <c r="R49" i="5"/>
  <c r="Q49" i="5"/>
  <c r="P49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U9" i="10" s="1"/>
  <c r="D8" i="6" s="1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7" i="6"/>
  <c r="N8" i="6"/>
  <c r="L5" i="6"/>
  <c r="L6" i="6"/>
  <c r="L7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R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I49" i="5" s="1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H49" i="5" s="1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H3" i="17" l="1"/>
  <c r="H2" i="17"/>
  <c r="H6" i="17"/>
  <c r="H4" i="17"/>
  <c r="H8" i="17"/>
  <c r="H7" i="17"/>
  <c r="C5" i="16"/>
  <c r="R2" i="6" s="1"/>
  <c r="C6" i="16"/>
  <c r="C3" i="16"/>
  <c r="I2" i="26"/>
  <c r="J2" i="26" s="1"/>
  <c r="M8" i="17"/>
  <c r="M7" i="17"/>
  <c r="M6" i="17"/>
  <c r="M4" i="17"/>
  <c r="Q6" i="6" s="1"/>
  <c r="M3" i="17"/>
  <c r="M2" i="17"/>
  <c r="P2" i="6" s="1"/>
  <c r="C7" i="16"/>
  <c r="C8" i="17"/>
  <c r="C7" i="17"/>
  <c r="C6" i="17"/>
  <c r="C4" i="17"/>
  <c r="C3" i="17"/>
  <c r="C2" i="17"/>
  <c r="J3" i="26"/>
  <c r="C4" i="16"/>
  <c r="Q11" i="44"/>
  <c r="Q13" i="44"/>
  <c r="Q10" i="44"/>
  <c r="Q12" i="44"/>
  <c r="Q14" i="44"/>
  <c r="T525" i="44"/>
  <c r="T521" i="44"/>
  <c r="T517" i="44"/>
  <c r="T513" i="44"/>
  <c r="T509" i="44"/>
  <c r="T505" i="44"/>
  <c r="T501" i="44"/>
  <c r="T496" i="44"/>
  <c r="T492" i="44"/>
  <c r="T488" i="44"/>
  <c r="T484" i="44"/>
  <c r="T479" i="44"/>
  <c r="T475" i="44"/>
  <c r="T471" i="44"/>
  <c r="T467" i="44"/>
  <c r="T463" i="44"/>
  <c r="T459" i="44"/>
  <c r="T454" i="44"/>
  <c r="T450" i="44"/>
  <c r="T446" i="44"/>
  <c r="T441" i="44"/>
  <c r="T437" i="44"/>
  <c r="T432" i="44"/>
  <c r="T428" i="44"/>
  <c r="T424" i="44"/>
  <c r="T420" i="44"/>
  <c r="T416" i="44"/>
  <c r="T412" i="44"/>
  <c r="T408" i="44"/>
  <c r="T404" i="44"/>
  <c r="T400" i="44"/>
  <c r="T395" i="44"/>
  <c r="T391" i="44"/>
  <c r="T387" i="44"/>
  <c r="T383" i="44"/>
  <c r="T379" i="44"/>
  <c r="T375" i="44"/>
  <c r="T371" i="44"/>
  <c r="T367" i="44"/>
  <c r="T363" i="44"/>
  <c r="T358" i="44"/>
  <c r="T354" i="44"/>
  <c r="T350" i="44"/>
  <c r="T346" i="44"/>
  <c r="T342" i="44"/>
  <c r="T338" i="44"/>
  <c r="T334" i="44"/>
  <c r="T330" i="44"/>
  <c r="T326" i="44"/>
  <c r="T322" i="44"/>
  <c r="T318" i="44"/>
  <c r="T313" i="44"/>
  <c r="T309" i="44"/>
  <c r="T305" i="44"/>
  <c r="T301" i="44"/>
  <c r="T297" i="44"/>
  <c r="T293" i="44"/>
  <c r="T289" i="44"/>
  <c r="T285" i="44"/>
  <c r="T281" i="44"/>
  <c r="T277" i="44"/>
  <c r="T273" i="44"/>
  <c r="T268" i="44"/>
  <c r="T264" i="44"/>
  <c r="T260" i="44"/>
  <c r="T256" i="44"/>
  <c r="T252" i="44"/>
  <c r="T248" i="44"/>
  <c r="T243" i="44"/>
  <c r="T239" i="44"/>
  <c r="T235" i="44"/>
  <c r="T231" i="44"/>
  <c r="T227" i="44"/>
  <c r="T223" i="44"/>
  <c r="T218" i="44"/>
  <c r="T214" i="44"/>
  <c r="T210" i="44"/>
  <c r="T206" i="44"/>
  <c r="T202" i="44"/>
  <c r="T197" i="44"/>
  <c r="T526" i="44"/>
  <c r="T522" i="44"/>
  <c r="T518" i="44"/>
  <c r="T514" i="44"/>
  <c r="T510" i="44"/>
  <c r="T506" i="44"/>
  <c r="T502" i="44"/>
  <c r="T497" i="44"/>
  <c r="T493" i="44"/>
  <c r="T489" i="44"/>
  <c r="T485" i="44"/>
  <c r="T480" i="44"/>
  <c r="T476" i="44"/>
  <c r="T472" i="44"/>
  <c r="T468" i="44"/>
  <c r="T464" i="44"/>
  <c r="T460" i="44"/>
  <c r="T455" i="44"/>
  <c r="T451" i="44"/>
  <c r="T447" i="44"/>
  <c r="T443" i="44"/>
  <c r="T438" i="44"/>
  <c r="T433" i="44"/>
  <c r="T429" i="44"/>
  <c r="T425" i="44"/>
  <c r="T421" i="44"/>
  <c r="T417" i="44"/>
  <c r="T413" i="44"/>
  <c r="T409" i="44"/>
  <c r="T405" i="44"/>
  <c r="T401" i="44"/>
  <c r="T396" i="44"/>
  <c r="T392" i="44"/>
  <c r="T388" i="44"/>
  <c r="T384" i="44"/>
  <c r="T380" i="44"/>
  <c r="T376" i="44"/>
  <c r="T372" i="44"/>
  <c r="T368" i="44"/>
  <c r="T364" i="44"/>
  <c r="T359" i="44"/>
  <c r="T355" i="44"/>
  <c r="T351" i="44"/>
  <c r="T347" i="44"/>
  <c r="T343" i="44"/>
  <c r="T339" i="44"/>
  <c r="T335" i="44"/>
  <c r="T331" i="44"/>
  <c r="T327" i="44"/>
  <c r="T323" i="44"/>
  <c r="T319" i="44"/>
  <c r="T314" i="44"/>
  <c r="T310" i="44"/>
  <c r="T306" i="44"/>
  <c r="T302" i="44"/>
  <c r="T298" i="44"/>
  <c r="T294" i="44"/>
  <c r="T290" i="44"/>
  <c r="T286" i="44"/>
  <c r="T282" i="44"/>
  <c r="T278" i="44"/>
  <c r="T274" i="44"/>
  <c r="T270" i="44"/>
  <c r="T265" i="44"/>
  <c r="T261" i="44"/>
  <c r="T257" i="44"/>
  <c r="T253" i="44"/>
  <c r="T249" i="44"/>
  <c r="T244" i="44"/>
  <c r="T240" i="44"/>
  <c r="T236" i="44"/>
  <c r="T232" i="44"/>
  <c r="T228" i="44"/>
  <c r="T224" i="44"/>
  <c r="T219" i="44"/>
  <c r="T215" i="44"/>
  <c r="T211" i="44"/>
  <c r="T207" i="44"/>
  <c r="T203" i="44"/>
  <c r="T199" i="44"/>
  <c r="T194" i="44"/>
  <c r="T190" i="44"/>
  <c r="T186" i="44"/>
  <c r="T182" i="44"/>
  <c r="T178" i="44"/>
  <c r="T523" i="44"/>
  <c r="T500" i="44"/>
  <c r="T490" i="44"/>
  <c r="T466" i="44"/>
  <c r="T457" i="44"/>
  <c r="T431" i="44"/>
  <c r="T422" i="44"/>
  <c r="T398" i="44"/>
  <c r="T389" i="44"/>
  <c r="T366" i="44"/>
  <c r="T356" i="44"/>
  <c r="T333" i="44"/>
  <c r="T324" i="44"/>
  <c r="T300" i="44"/>
  <c r="T291" i="44"/>
  <c r="T267" i="44"/>
  <c r="T258" i="44"/>
  <c r="T234" i="44"/>
  <c r="T225" i="44"/>
  <c r="T201" i="44"/>
  <c r="T192" i="44"/>
  <c r="T185" i="44"/>
  <c r="T174" i="44"/>
  <c r="T170" i="44"/>
  <c r="T166" i="44"/>
  <c r="T162" i="44"/>
  <c r="T157" i="44"/>
  <c r="T153" i="44"/>
  <c r="T149" i="44"/>
  <c r="T145" i="44"/>
  <c r="T141" i="44"/>
  <c r="T136" i="44"/>
  <c r="T132" i="44"/>
  <c r="T128" i="44"/>
  <c r="T124" i="44"/>
  <c r="T120" i="44"/>
  <c r="T116" i="44"/>
  <c r="T112" i="44"/>
  <c r="T108" i="44"/>
  <c r="T104" i="44"/>
  <c r="T100" i="44"/>
  <c r="T96" i="44"/>
  <c r="T92" i="44"/>
  <c r="T88" i="44"/>
  <c r="T84" i="44"/>
  <c r="T80" i="44"/>
  <c r="T76" i="44"/>
  <c r="T72" i="44"/>
  <c r="T67" i="44"/>
  <c r="T63" i="44"/>
  <c r="T59" i="44"/>
  <c r="T55" i="44"/>
  <c r="T51" i="44"/>
  <c r="T47" i="44"/>
  <c r="T43" i="44"/>
  <c r="T39" i="44"/>
  <c r="T35" i="44"/>
  <c r="T30" i="44"/>
  <c r="T26" i="44"/>
  <c r="T21" i="44"/>
  <c r="T17" i="44"/>
  <c r="T520" i="44"/>
  <c r="T511" i="44"/>
  <c r="T487" i="44"/>
  <c r="T477" i="44"/>
  <c r="T453" i="44"/>
  <c r="T444" i="44"/>
  <c r="T419" i="44"/>
  <c r="T410" i="44"/>
  <c r="T386" i="44"/>
  <c r="T377" i="44"/>
  <c r="T353" i="44"/>
  <c r="T344" i="44"/>
  <c r="T321" i="44"/>
  <c r="T311" i="44"/>
  <c r="T288" i="44"/>
  <c r="T279" i="44"/>
  <c r="T255" i="44"/>
  <c r="T245" i="44"/>
  <c r="T222" i="44"/>
  <c r="T212" i="44"/>
  <c r="T179" i="44"/>
  <c r="T13" i="44"/>
  <c r="T7" i="44"/>
  <c r="T508" i="44"/>
  <c r="T499" i="44"/>
  <c r="T474" i="44"/>
  <c r="T465" i="44"/>
  <c r="T440" i="44"/>
  <c r="T430" i="44"/>
  <c r="T407" i="44"/>
  <c r="T397" i="44"/>
  <c r="T374" i="44"/>
  <c r="T365" i="44"/>
  <c r="T341" i="44"/>
  <c r="T332" i="44"/>
  <c r="T308" i="44"/>
  <c r="T299" i="44"/>
  <c r="T276" i="44"/>
  <c r="T266" i="44"/>
  <c r="T242" i="44"/>
  <c r="T233" i="44"/>
  <c r="T209" i="44"/>
  <c r="T200" i="44"/>
  <c r="T191" i="44"/>
  <c r="T184" i="44"/>
  <c r="T177" i="44"/>
  <c r="T173" i="44"/>
  <c r="T169" i="44"/>
  <c r="T165" i="44"/>
  <c r="T161" i="44"/>
  <c r="T156" i="44"/>
  <c r="T152" i="44"/>
  <c r="T148" i="44"/>
  <c r="T144" i="44"/>
  <c r="T139" i="44"/>
  <c r="T135" i="44"/>
  <c r="T131" i="44"/>
  <c r="T127" i="44"/>
  <c r="T123" i="44"/>
  <c r="T119" i="44"/>
  <c r="T115" i="44"/>
  <c r="T111" i="44"/>
  <c r="T107" i="44"/>
  <c r="T103" i="44"/>
  <c r="T99" i="44"/>
  <c r="T95" i="44"/>
  <c r="T91" i="44"/>
  <c r="T87" i="44"/>
  <c r="T83" i="44"/>
  <c r="T79" i="44"/>
  <c r="T75" i="44"/>
  <c r="T71" i="44"/>
  <c r="T66" i="44"/>
  <c r="T62" i="44"/>
  <c r="T58" i="44"/>
  <c r="T54" i="44"/>
  <c r="T50" i="44"/>
  <c r="T46" i="44"/>
  <c r="T42" i="44"/>
  <c r="T38" i="44"/>
  <c r="T34" i="44"/>
  <c r="T29" i="44"/>
  <c r="T25" i="44"/>
  <c r="T20" i="44"/>
  <c r="T16" i="44"/>
  <c r="T10" i="44"/>
  <c r="T519" i="44"/>
  <c r="T495" i="44"/>
  <c r="T486" i="44"/>
  <c r="T462" i="44"/>
  <c r="T452" i="44"/>
  <c r="T427" i="44"/>
  <c r="T418" i="44"/>
  <c r="T394" i="44"/>
  <c r="T385" i="44"/>
  <c r="T361" i="44"/>
  <c r="T352" i="44"/>
  <c r="T329" i="44"/>
  <c r="T320" i="44"/>
  <c r="T296" i="44"/>
  <c r="T287" i="44"/>
  <c r="T263" i="44"/>
  <c r="T254" i="44"/>
  <c r="T230" i="44"/>
  <c r="T221" i="44"/>
  <c r="T196" i="44"/>
  <c r="T189" i="44"/>
  <c r="T516" i="44"/>
  <c r="T507" i="44"/>
  <c r="T483" i="44"/>
  <c r="T473" i="44"/>
  <c r="T449" i="44"/>
  <c r="T439" i="44"/>
  <c r="T415" i="44"/>
  <c r="T406" i="44"/>
  <c r="T382" i="44"/>
  <c r="T373" i="44"/>
  <c r="T349" i="44"/>
  <c r="T340" i="44"/>
  <c r="T317" i="44"/>
  <c r="T307" i="44"/>
  <c r="T284" i="44"/>
  <c r="T275" i="44"/>
  <c r="T251" i="44"/>
  <c r="T241" i="44"/>
  <c r="T217" i="44"/>
  <c r="T208" i="44"/>
  <c r="T183" i="44"/>
  <c r="T176" i="44"/>
  <c r="T172" i="44"/>
  <c r="T168" i="44"/>
  <c r="T164" i="44"/>
  <c r="T160" i="44"/>
  <c r="T155" i="44"/>
  <c r="T151" i="44"/>
  <c r="T147" i="44"/>
  <c r="T143" i="44"/>
  <c r="T138" i="44"/>
  <c r="T134" i="44"/>
  <c r="T130" i="44"/>
  <c r="T126" i="44"/>
  <c r="T122" i="44"/>
  <c r="T118" i="44"/>
  <c r="T114" i="44"/>
  <c r="T110" i="44"/>
  <c r="T106" i="44"/>
  <c r="T102" i="44"/>
  <c r="T98" i="44"/>
  <c r="T94" i="44"/>
  <c r="T90" i="44"/>
  <c r="T86" i="44"/>
  <c r="T82" i="44"/>
  <c r="T78" i="44"/>
  <c r="T74" i="44"/>
  <c r="T69" i="44"/>
  <c r="T65" i="44"/>
  <c r="T61" i="44"/>
  <c r="T57" i="44"/>
  <c r="T53" i="44"/>
  <c r="T49" i="44"/>
  <c r="T45" i="44"/>
  <c r="T41" i="44"/>
  <c r="T37" i="44"/>
  <c r="T32" i="44"/>
  <c r="T28" i="44"/>
  <c r="T24" i="44"/>
  <c r="T19" i="44"/>
  <c r="T15" i="44"/>
  <c r="T12" i="44"/>
  <c r="T6" i="44"/>
  <c r="T504" i="44"/>
  <c r="T494" i="44"/>
  <c r="T470" i="44"/>
  <c r="T461" i="44"/>
  <c r="T436" i="44"/>
  <c r="T426" i="44"/>
  <c r="T403" i="44"/>
  <c r="T393" i="44"/>
  <c r="T370" i="44"/>
  <c r="T360" i="44"/>
  <c r="T337" i="44"/>
  <c r="T328" i="44"/>
  <c r="T304" i="44"/>
  <c r="T295" i="44"/>
  <c r="T272" i="44"/>
  <c r="T262" i="44"/>
  <c r="T238" i="44"/>
  <c r="T229" i="44"/>
  <c r="T205" i="44"/>
  <c r="T195" i="44"/>
  <c r="T188" i="44"/>
  <c r="T181" i="44"/>
  <c r="T9" i="44"/>
  <c r="T524" i="44"/>
  <c r="T515" i="44"/>
  <c r="T491" i="44"/>
  <c r="T481" i="44"/>
  <c r="T458" i="44"/>
  <c r="T448" i="44"/>
  <c r="T423" i="44"/>
  <c r="T414" i="44"/>
  <c r="T390" i="44"/>
  <c r="T381" i="44"/>
  <c r="T357" i="44"/>
  <c r="T348" i="44"/>
  <c r="T325" i="44"/>
  <c r="T316" i="44"/>
  <c r="T292" i="44"/>
  <c r="T283" i="44"/>
  <c r="T259" i="44"/>
  <c r="T250" i="44"/>
  <c r="T226" i="44"/>
  <c r="T216" i="44"/>
  <c r="T193" i="44"/>
  <c r="T175" i="44"/>
  <c r="T171" i="44"/>
  <c r="T167" i="44"/>
  <c r="T163" i="44"/>
  <c r="T158" i="44"/>
  <c r="T154" i="44"/>
  <c r="T150" i="44"/>
  <c r="T146" i="44"/>
  <c r="T142" i="44"/>
  <c r="T137" i="44"/>
  <c r="T133" i="44"/>
  <c r="T129" i="44"/>
  <c r="T125" i="44"/>
  <c r="T121" i="44"/>
  <c r="T117" i="44"/>
  <c r="T113" i="44"/>
  <c r="T109" i="44"/>
  <c r="T105" i="44"/>
  <c r="T101" i="44"/>
  <c r="T97" i="44"/>
  <c r="T93" i="44"/>
  <c r="T89" i="44"/>
  <c r="T85" i="44"/>
  <c r="T81" i="44"/>
  <c r="T77" i="44"/>
  <c r="T73" i="44"/>
  <c r="T68" i="44"/>
  <c r="T64" i="44"/>
  <c r="T60" i="44"/>
  <c r="T56" i="44"/>
  <c r="T52" i="44"/>
  <c r="T48" i="44"/>
  <c r="T44" i="44"/>
  <c r="T40" i="44"/>
  <c r="T36" i="44"/>
  <c r="T31" i="44"/>
  <c r="T27" i="44"/>
  <c r="T23" i="44"/>
  <c r="T18" i="44"/>
  <c r="T14" i="44"/>
  <c r="T512" i="44"/>
  <c r="T503" i="44"/>
  <c r="T478" i="44"/>
  <c r="T469" i="44"/>
  <c r="T445" i="44"/>
  <c r="T434" i="44"/>
  <c r="T411" i="44"/>
  <c r="T402" i="44"/>
  <c r="T378" i="44"/>
  <c r="T369" i="44"/>
  <c r="T345" i="44"/>
  <c r="T336" i="44"/>
  <c r="T312" i="44"/>
  <c r="T303" i="44"/>
  <c r="T280" i="44"/>
  <c r="T271" i="44"/>
  <c r="T247" i="44"/>
  <c r="T237" i="44"/>
  <c r="T213" i="44"/>
  <c r="T204" i="44"/>
  <c r="T187" i="44"/>
  <c r="T180" i="44"/>
  <c r="T11" i="44"/>
  <c r="T8" i="44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J19" i="10"/>
  <c r="J19" i="5" s="1"/>
  <c r="J74" i="10"/>
  <c r="J74" i="5" s="1"/>
  <c r="K33" i="10"/>
  <c r="M33" i="10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N48" i="10"/>
  <c r="P48" i="10" s="1"/>
  <c r="K59" i="10"/>
  <c r="N59" i="10"/>
  <c r="P59" i="10" s="1"/>
  <c r="K74" i="10"/>
  <c r="M74" i="10" s="1"/>
  <c r="N74" i="10"/>
  <c r="P74" i="10" s="1"/>
  <c r="K19" i="10"/>
  <c r="M19" i="10" s="1"/>
  <c r="N19" i="10"/>
  <c r="P19" i="10" s="1"/>
  <c r="L15" i="10"/>
  <c r="O15" i="10"/>
  <c r="L46" i="10"/>
  <c r="O46" i="10"/>
  <c r="K47" i="10"/>
  <c r="M47" i="10" s="1"/>
  <c r="N47" i="10"/>
  <c r="P47" i="10" s="1"/>
  <c r="K41" i="10"/>
  <c r="M41" i="10" s="1"/>
  <c r="N41" i="10"/>
  <c r="P41" i="10" s="1"/>
  <c r="L60" i="10"/>
  <c r="O60" i="10"/>
  <c r="L52" i="10"/>
  <c r="O52" i="10"/>
  <c r="P52" i="10" s="1"/>
  <c r="K58" i="10"/>
  <c r="N58" i="10"/>
  <c r="K73" i="10"/>
  <c r="M73" i="10" s="1"/>
  <c r="N73" i="10"/>
  <c r="P73" i="10" s="1"/>
  <c r="L16" i="10"/>
  <c r="O16" i="10"/>
  <c r="L31" i="10"/>
  <c r="O31" i="10"/>
  <c r="L45" i="10"/>
  <c r="O45" i="10"/>
  <c r="K40" i="10"/>
  <c r="M40" i="10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O35" i="10"/>
  <c r="P35" i="10" s="1"/>
  <c r="J71" i="10"/>
  <c r="J71" i="5" s="1"/>
  <c r="L4" i="10"/>
  <c r="M4" i="10" s="1"/>
  <c r="O4" i="10"/>
  <c r="P4" i="10" s="1"/>
  <c r="K18" i="10"/>
  <c r="M18" i="10" s="1"/>
  <c r="N18" i="10"/>
  <c r="P18" i="10" s="1"/>
  <c r="L29" i="10"/>
  <c r="O29" i="10"/>
  <c r="L21" i="10"/>
  <c r="M21" i="10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O50" i="10"/>
  <c r="P50" i="10" s="1"/>
  <c r="K56" i="10"/>
  <c r="N56" i="10"/>
  <c r="L66" i="10"/>
  <c r="O66" i="10"/>
  <c r="K71" i="10"/>
  <c r="N71" i="10"/>
  <c r="L23" i="10"/>
  <c r="M23" i="10" s="1"/>
  <c r="O23" i="10"/>
  <c r="K5" i="10"/>
  <c r="N5" i="10"/>
  <c r="K11" i="10"/>
  <c r="N11" i="10"/>
  <c r="J55" i="10"/>
  <c r="J55" i="5" s="1"/>
  <c r="L12" i="10"/>
  <c r="M12" i="10" s="1"/>
  <c r="O12" i="10"/>
  <c r="L28" i="10"/>
  <c r="O28" i="10"/>
  <c r="L20" i="10"/>
  <c r="M20" i="10" s="1"/>
  <c r="O20" i="10"/>
  <c r="P20" i="10" s="1"/>
  <c r="K28" i="10"/>
  <c r="N28" i="10"/>
  <c r="L43" i="10"/>
  <c r="M43" i="10" s="1"/>
  <c r="O43" i="10"/>
  <c r="P43" i="10" s="1"/>
  <c r="K38" i="10"/>
  <c r="N38" i="10"/>
  <c r="L57" i="10"/>
  <c r="M57" i="10" s="1"/>
  <c r="O57" i="10"/>
  <c r="P57" i="10" s="1"/>
  <c r="K63" i="10"/>
  <c r="M63" i="10" s="1"/>
  <c r="N63" i="10"/>
  <c r="P63" i="10" s="1"/>
  <c r="K55" i="10"/>
  <c r="N55" i="10"/>
  <c r="L65" i="10"/>
  <c r="M65" i="10" s="1"/>
  <c r="O65" i="10"/>
  <c r="P65" i="10" s="1"/>
  <c r="K70" i="10"/>
  <c r="M70" i="10" s="1"/>
  <c r="N70" i="10"/>
  <c r="K7" i="10"/>
  <c r="M7" i="10" s="1"/>
  <c r="N7" i="10"/>
  <c r="P7" i="10" s="1"/>
  <c r="K31" i="10"/>
  <c r="N31" i="10"/>
  <c r="K30" i="10"/>
  <c r="N30" i="10"/>
  <c r="J51" i="10"/>
  <c r="J51" i="5" s="1"/>
  <c r="L11" i="10"/>
  <c r="O11" i="10"/>
  <c r="P11" i="10" s="1"/>
  <c r="K16" i="10"/>
  <c r="N16" i="10"/>
  <c r="L27" i="10"/>
  <c r="O27" i="10"/>
  <c r="K22" i="10"/>
  <c r="N22" i="10"/>
  <c r="K27" i="10"/>
  <c r="N27" i="10"/>
  <c r="L42" i="10"/>
  <c r="M42" i="10" s="1"/>
  <c r="O42" i="10"/>
  <c r="P42" i="10" s="1"/>
  <c r="L56" i="10"/>
  <c r="O56" i="10"/>
  <c r="K62" i="10"/>
  <c r="M62" i="10" s="1"/>
  <c r="N62" i="10"/>
  <c r="P62" i="10" s="1"/>
  <c r="K54" i="10"/>
  <c r="N54" i="10"/>
  <c r="L72" i="10"/>
  <c r="M72" i="10" s="1"/>
  <c r="O72" i="10"/>
  <c r="L64" i="10"/>
  <c r="M64" i="10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N34" i="10"/>
  <c r="P34" i="10" s="1"/>
  <c r="K26" i="10"/>
  <c r="N26" i="10"/>
  <c r="K44" i="10"/>
  <c r="N44" i="10"/>
  <c r="L39" i="10"/>
  <c r="M39" i="10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J49" i="5" s="1"/>
  <c r="AV49" i="5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J3" i="16" l="1"/>
  <c r="J5" i="16"/>
  <c r="R7" i="6" s="1"/>
  <c r="J6" i="16"/>
  <c r="J4" i="16"/>
  <c r="Y146" i="26"/>
  <c r="Y25" i="26"/>
  <c r="Y60" i="26"/>
  <c r="Y20" i="26"/>
  <c r="Y150" i="26"/>
  <c r="T3" i="17"/>
  <c r="T2" i="17"/>
  <c r="P7" i="6" s="1"/>
  <c r="T6" i="17"/>
  <c r="T4" i="17"/>
  <c r="Q5" i="6" s="1"/>
  <c r="T7" i="17"/>
  <c r="X2" i="26"/>
  <c r="Y2" i="26" s="1"/>
  <c r="T8" i="17"/>
  <c r="Y89" i="26"/>
  <c r="Y274" i="26"/>
  <c r="Y84" i="26"/>
  <c r="Y278" i="26"/>
  <c r="Y99" i="26"/>
  <c r="Y263" i="26"/>
  <c r="Y129" i="26"/>
  <c r="Y69" i="26"/>
  <c r="Y29" i="26"/>
  <c r="Y46" i="26"/>
  <c r="Y94" i="26"/>
  <c r="Y188" i="26"/>
  <c r="Y245" i="26"/>
  <c r="Y254" i="26"/>
  <c r="J7" i="16"/>
  <c r="Y55" i="26"/>
  <c r="Y197" i="26"/>
  <c r="Y250" i="26"/>
  <c r="Y124" i="26"/>
  <c r="Y64" i="26"/>
  <c r="Y141" i="26"/>
  <c r="Y215" i="26"/>
  <c r="Y133" i="26"/>
  <c r="Y276" i="26"/>
  <c r="Y73" i="26"/>
  <c r="Y154" i="26"/>
  <c r="Y33" i="26"/>
  <c r="Y171" i="26"/>
  <c r="Y157" i="26"/>
  <c r="Y207" i="26"/>
  <c r="Y70" i="26"/>
  <c r="Y184" i="26"/>
  <c r="Y193" i="26"/>
  <c r="Y272" i="26"/>
  <c r="Y98" i="26"/>
  <c r="Y192" i="26"/>
  <c r="Y115" i="26"/>
  <c r="Y258" i="26"/>
  <c r="Y59" i="26"/>
  <c r="Y201" i="26"/>
  <c r="Y15" i="26"/>
  <c r="Y14" i="26"/>
  <c r="Y128" i="26"/>
  <c r="Y271" i="26"/>
  <c r="Y68" i="26"/>
  <c r="Y145" i="26"/>
  <c r="Y28" i="26"/>
  <c r="Y170" i="26"/>
  <c r="Y280" i="26"/>
  <c r="Y158" i="26"/>
  <c r="Y228" i="26"/>
  <c r="Y37" i="26"/>
  <c r="Y175" i="26"/>
  <c r="Y135" i="26"/>
  <c r="Y139" i="26"/>
  <c r="Y127" i="26"/>
  <c r="Y182" i="26"/>
  <c r="Y212" i="26"/>
  <c r="Y131" i="26"/>
  <c r="Y45" i="26"/>
  <c r="Y168" i="26"/>
  <c r="Y13" i="26"/>
  <c r="Y107" i="26"/>
  <c r="Y51" i="26"/>
  <c r="Y120" i="26"/>
  <c r="Y137" i="26"/>
  <c r="Y50" i="26"/>
  <c r="Y54" i="26"/>
  <c r="Y102" i="26"/>
  <c r="Y253" i="26"/>
  <c r="Y119" i="26"/>
  <c r="Y262" i="26"/>
  <c r="Y63" i="26"/>
  <c r="Y140" i="26"/>
  <c r="Y205" i="26"/>
  <c r="Y19" i="26"/>
  <c r="Y275" i="26"/>
  <c r="Y72" i="26"/>
  <c r="Y149" i="26"/>
  <c r="Y32" i="26"/>
  <c r="Y174" i="26"/>
  <c r="Y4" i="26"/>
  <c r="Y81" i="26"/>
  <c r="Y162" i="26"/>
  <c r="Y232" i="26"/>
  <c r="Y41" i="26"/>
  <c r="Y266" i="26"/>
  <c r="Y67" i="26"/>
  <c r="Y144" i="26"/>
  <c r="Y23" i="26"/>
  <c r="Y169" i="26"/>
  <c r="Y279" i="26"/>
  <c r="Y76" i="26"/>
  <c r="Y153" i="26"/>
  <c r="Y227" i="26"/>
  <c r="Y36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P60" i="10"/>
  <c r="M31" i="10"/>
  <c r="P71" i="10"/>
  <c r="P16" i="10"/>
  <c r="P29" i="10"/>
  <c r="M44" i="10"/>
  <c r="P10" i="10"/>
  <c r="P23" i="10"/>
  <c r="P38" i="10"/>
  <c r="M22" i="10"/>
  <c r="P28" i="10"/>
  <c r="M5" i="10"/>
  <c r="M29" i="10"/>
  <c r="P27" i="10"/>
  <c r="M28" i="10"/>
  <c r="P12" i="10"/>
  <c r="P17" i="10"/>
  <c r="P72" i="10"/>
  <c r="P15" i="10"/>
  <c r="P70" i="10"/>
  <c r="P30" i="10"/>
  <c r="P56" i="10"/>
  <c r="P44" i="10"/>
  <c r="M60" i="10"/>
  <c r="P45" i="10"/>
  <c r="P54" i="10"/>
  <c r="P55" i="10"/>
  <c r="P5" i="10"/>
  <c r="P22" i="10"/>
  <c r="M55" i="10"/>
  <c r="P58" i="10"/>
  <c r="M17" i="10"/>
  <c r="M58" i="10"/>
  <c r="P31" i="10"/>
  <c r="P46" i="10"/>
  <c r="P26" i="10"/>
  <c r="P66" i="10"/>
  <c r="M56" i="10"/>
  <c r="M59" i="10"/>
  <c r="M54" i="10"/>
  <c r="M30" i="10"/>
  <c r="M46" i="10"/>
  <c r="M26" i="10"/>
  <c r="M10" i="10"/>
  <c r="M27" i="10"/>
  <c r="M66" i="10"/>
  <c r="M16" i="10"/>
  <c r="M15" i="10"/>
  <c r="M38" i="10"/>
  <c r="M11" i="10"/>
  <c r="M6" i="10"/>
  <c r="M45" i="10"/>
  <c r="M71" i="10"/>
  <c r="M37" i="10"/>
  <c r="M67" i="10"/>
  <c r="M24" i="10"/>
  <c r="M51" i="10"/>
  <c r="M53" i="10"/>
  <c r="M32" i="10"/>
  <c r="M69" i="10"/>
  <c r="M68" i="10"/>
  <c r="M36" i="10"/>
  <c r="M61" i="10"/>
  <c r="M25" i="10"/>
  <c r="M13" i="10"/>
  <c r="M14" i="10"/>
  <c r="M9" i="10"/>
  <c r="M3" i="10"/>
  <c r="D5" i="5"/>
  <c r="G4" i="5"/>
  <c r="F4" i="5"/>
  <c r="Y236" i="26" l="1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<sst xmlns="http://schemas.openxmlformats.org/spreadsheetml/2006/main" count="839" uniqueCount="270">
  <si>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</si>
  <si>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</si>
  <si>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</si>
  <si>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</si>
  <si>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</si>
  <si>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</si>
  <si>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</si>
  <si>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</si>
  <si>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</si>
  <si>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</si>
  <si>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</si>
  <si>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</si>
  <si>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</si>
  <si>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</si>
  <si>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</si>
  <si>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</si>
  <si>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</si>
  <si>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</si>
  <si>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</si>
  <si>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</si>
  <si>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</si>
  <si>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</si>
  <si>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</si>
  <si>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</si>
  <si>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</si>
  <si>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</si>
  <si>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</si>
  <si>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</si>
  <si>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</si>
  <si>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</si>
  <si>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</si>
  <si>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</si>
  <si>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</si>
  <si>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</si>
  <si>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</si>
  <si>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</si>
  <si>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</si>
  <si>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</si>
  <si>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</si>
  <si>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</si>
  <si>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</si>
  <si>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</si>
  <si>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</si>
  <si>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</si>
  <si>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</si>
  <si>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</si>
  <si>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</si>
  <si>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</si>
  <si>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</si>
  <si>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</si>
  <si>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</si>
  <si>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</si>
  <si>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</si>
  <si>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</si>
  <si>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</si>
  <si>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</si>
  <si>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</si>
  <si>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</si>
  <si>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</si>
  <si>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</si>
  <si>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</si>
  <si>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</si>
  <si>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</si>
  <si>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</si>
  <si>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</si>
  <si>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</si>
  <si>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</si>
  <si>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</si>
  <si>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</si>
  <si>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</si>
  <si>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</si>
  <si>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</si>
  <si>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</si>
  <si>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</si>
  <si>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</si>
  <si>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</si>
  <si>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</si>
  <si>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</si>
  <si>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</si>
  <si>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</si>
  <si>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</si>
  <si>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</si>
  <si>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</si>
  <si>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</si>
  <si>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</si>
  <si>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</si>
  <si>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</si>
  <si>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</si>
  <si>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</si>
  <si>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</si>
  <si>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</si>
  <si>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</si>
  <si>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</si>
  <si>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</si>
  <si>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</si>
  <si>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</si>
  <si>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</si>
  <si>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</si>
  <si>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</si>
  <si>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</si>
  <si>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</si>
  <si>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</si>
  <si>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</si>
  <si>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</si>
  <si>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</si>
  <si>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</si>
  <si>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</si>
  <si>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</si>
  <si>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</si>
  <si>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</si>
  <si>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</si>
  <si>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</si>
  <si>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</si>
  <si>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</si>
  <si>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</si>
  <si>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</si>
  <si>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</si>
  <si>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</si>
  <si>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</si>
  <si>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</si>
  <si>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</si>
  <si>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</si>
  <si>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</si>
  <si>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</si>
  <si>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</si>
  <si>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</si>
  <si>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</si>
  <si>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</si>
  <si>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</si>
  <si>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</si>
  <si>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</si>
  <si>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</si>
  <si>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</si>
  <si>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</si>
  <si>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</si>
  <si>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</si>
  <si>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</si>
  <si>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</si>
  <si>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</si>
  <si>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</si>
  <si>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</si>
  <si>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</si>
  <si>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</si>
  <si>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</si>
  <si>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</si>
  <si>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</si>
  <si>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</si>
  <si>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</si>
  <si>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</si>
  <si>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</si>
  <si>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</si>
  <si>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</si>
  <si>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</si>
  <si>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</si>
  <si>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</si>
  <si>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</si>
  <si>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</si>
  <si>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</si>
  <si>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</si>
  <si>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</si>
  <si>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</si>
  <si>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</si>
  <si>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</si>
  <si>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</si>
  <si>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</si>
  <si>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</si>
  <si>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</si>
  <si>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</si>
  <si>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</si>
  <si>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</si>
  <si>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</si>
  <si>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</si>
  <si>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</si>
  <si>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</si>
  <si>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</si>
  <si>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</si>
  <si>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</si>
  <si>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</si>
  <si>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</si>
  <si>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</si>
  <si>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</si>
  <si>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</si>
  <si>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</si>
  <si>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</si>
  <si>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</si>
  <si>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</si>
  <si>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</si>
  <si>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</si>
  <si>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</si>
  <si>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</si>
  <si>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</si>
  <si>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</si>
  <si>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</si>
  <si>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</si>
  <si>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</si>
  <si>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</si>
  <si>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</si>
  <si>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</si>
  <si>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</si>
  <si>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</si>
  <si>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</si>
  <si>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</si>
  <si>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</si>
  <si>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</si>
  <si>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</si>
  <si>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</si>
  <si>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</si>
  <si>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</si>
  <si>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</si>
  <si>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</si>
  <si>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</si>
  <si>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</si>
  <si>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</si>
  <si>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</si>
  <si>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</si>
  <si>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</si>
  <si>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</si>
  <si>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</si>
  <si>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</si>
  <si>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</si>
  <si>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</si>
  <si>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</si>
  <si>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</si>
  <si>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</si>
  <si>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</si>
  <si>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</si>
  <si>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</si>
  <si>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</si>
  <si>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</si>
  <si>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</si>
  <si>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</si>
  <si>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</si>
  <si>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</si>
  <si>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</si>
  <si>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</si>
  <si>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</si>
  <si>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</si>
  <si>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</si>
  <si>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</si>
  <si>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</si>
  <si>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</si>
  <si>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</si>
  <si>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</si>
  <si>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</si>
  <si>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</si>
  <si>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</si>
  <si>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</si>
  <si>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</si>
  <si>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</si>
  <si>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</si>
  <si>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Average Diameter</t>
  </si>
  <si>
    <t>Stdev Diameter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</si>
  <si>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</si>
  <si>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</si>
  <si>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</si>
  <si>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</si>
  <si>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</si>
  <si>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</si>
  <si>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</si>
  <si>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</si>
  <si>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D50-ksn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</si>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</sst>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E1" workbookViewId="0">
      <selection activeCell="I7" sqref="I7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46" t="s">
        <v>54</v>
      </c>
      <c r="C1" s="47"/>
      <c r="D1" s="48"/>
      <c r="E1" s="46" t="s">
        <v>55</v>
      </c>
      <c r="F1" s="47"/>
      <c r="G1" s="48"/>
      <c r="H1" s="46" t="s">
        <v>56</v>
      </c>
      <c r="I1" s="47"/>
      <c r="J1" s="48"/>
      <c r="K1" s="46" t="s">
        <v>66</v>
      </c>
      <c r="L1" s="47"/>
      <c r="M1" s="48"/>
      <c r="N1" s="14"/>
      <c r="O1" s="27" t="s">
        <v>51</v>
      </c>
      <c r="P1" s="46" t="s">
        <v>167</v>
      </c>
      <c r="Q1" s="47"/>
      <c r="R1" s="48"/>
      <c r="S1" s="46" t="s">
        <v>168</v>
      </c>
      <c r="T1" s="47"/>
      <c r="U1" s="48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F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256</v>
      </c>
      <c r="J1" s="44" t="s">
        <v>225</v>
      </c>
      <c r="K1" s="44" t="s">
        <v>257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259</v>
      </c>
      <c r="W1" s="44" t="s">
        <v>225</v>
      </c>
      <c r="X1" s="44" t="s">
        <v>258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topLeftCell="B190" zoomScaleNormal="100" workbookViewId="0">
      <selection activeCell="Q242" sqref="Q242"/>
    </sheetView>
  </sheetViews>
  <sheetFormatPr defaultRowHeight="14.4"/>
  <cols>
    <col min="1" max="1" width="22.33203125" customWidth="1"/>
    <col min="4" max="4" width="21.886718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256</v>
      </c>
      <c r="H1" s="44" t="s">
        <v>225</v>
      </c>
      <c r="I1" s="44" t="s">
        <v>257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259</v>
      </c>
      <c r="S1" s="44" t="s">
        <v>225</v>
      </c>
      <c r="T1" s="44" t="s">
        <v>258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6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65">
        <f>(SUM(COUNT(R2:R$829))/SUM(COUNT(R$2:R$829)))*100</f>
        <v>100</v>
      </c>
      <c r="T2">
        <f>'LC1.Shallow2'!V6</f>
        <v>361.09598898158674</v>
      </c>
      <c r="U2" s="6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6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65">
        <f>(SUM(COUNT(R3:R$829))/SUM(COUNT(R$2:R$829)))*100</f>
        <v>99.879227053140099</v>
      </c>
      <c r="T3">
        <f>'LC1.Shallow2'!V7</f>
        <v>163.80629429348846</v>
      </c>
      <c r="U3" s="6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6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65">
        <f>(SUM(COUNT(R4:R$829))/SUM(COUNT(R$2:R$829)))*100</f>
        <v>99.758454106280197</v>
      </c>
      <c r="T4">
        <f>'LC1.Shallow2'!V8</f>
        <v>303.8893867479141</v>
      </c>
      <c r="U4" s="6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6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65">
        <f>(SUM(COUNT(R5:R$829))/SUM(COUNT(R$2:R$829)))*100</f>
        <v>99.637681159420282</v>
      </c>
      <c r="T5">
        <f>'LC1.Shallow2'!V9</f>
        <v>578.69514863145503</v>
      </c>
      <c r="U5" s="6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6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65">
        <f>(SUM(COUNT(R6:R$829))/SUM(COUNT(R$2:R$829)))*100</f>
        <v>99.516908212560381</v>
      </c>
      <c r="T6">
        <f>'LC1.Shallow2'!V10</f>
        <v>261.78793844333654</v>
      </c>
      <c r="U6" s="6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6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65">
        <f>(SUM(COUNT(R7:R$829))/SUM(COUNT(R$2:R$829)))*100</f>
        <v>99.39613526570048</v>
      </c>
      <c r="T7">
        <f>'LC1.Shallow2'!V11</f>
        <v>332.95494412634326</v>
      </c>
      <c r="U7" s="6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6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65">
        <f>(SUM(COUNT(R8:R$829))/SUM(COUNT(R$2:R$829)))*100</f>
        <v>99.275362318840578</v>
      </c>
      <c r="T8">
        <f>'LC1.Shallow2'!V12</f>
        <v>1692.011861376802</v>
      </c>
      <c r="U8" s="6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6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65">
        <f>(SUM(COUNT(R9:R$829))/SUM(COUNT(R$2:R$829)))*100</f>
        <v>99.154589371980677</v>
      </c>
      <c r="T9">
        <f>'LC1.Shallow2'!V13</f>
        <v>225.15496268430061</v>
      </c>
      <c r="U9" s="6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6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65">
        <f>(SUM(COUNT(R10:R$829))/SUM(COUNT(R$2:R$829)))*100</f>
        <v>99.033816425120762</v>
      </c>
      <c r="T10">
        <f>'LC1.Shallow2'!V14</f>
        <v>151.32128372498855</v>
      </c>
      <c r="U10" s="6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6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65">
        <f>(SUM(COUNT(R11:R$829))/SUM(COUNT(R$2:R$829)))*100</f>
        <v>98.91304347826086</v>
      </c>
      <c r="T11">
        <f>'LC1.Shallow2'!V15</f>
        <v>305.8197132619236</v>
      </c>
      <c r="U11" s="6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6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65">
        <f>(SUM(COUNT(R12:R$829))/SUM(COUNT(R$2:R$829)))*100</f>
        <v>98.792270531400959</v>
      </c>
      <c r="T12">
        <f>'LC1.Shallow2'!V16</f>
        <v>342.57144078813405</v>
      </c>
      <c r="U12" s="6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6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65">
        <f>(SUM(COUNT(R13:R$829))/SUM(COUNT(R$2:R$829)))*100</f>
        <v>98.671497584541072</v>
      </c>
      <c r="T13">
        <f>'LC1.Shallow2'!V17</f>
        <v>626.68770009504999</v>
      </c>
      <c r="U13" s="6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6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65">
        <f>(SUM(COUNT(R14:R$829))/SUM(COUNT(R$2:R$829)))*100</f>
        <v>98.550724637681171</v>
      </c>
      <c r="T14">
        <f>'LC1.Shallow2'!V19</f>
        <v>133.63437224374857</v>
      </c>
      <c r="U14" s="6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6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65">
        <f>(SUM(COUNT(R15:R$829))/SUM(COUNT(R$2:R$829)))*100</f>
        <v>98.429951690821255</v>
      </c>
      <c r="T15">
        <f>'LC1.Shallow2'!V20</f>
        <v>241.94566930101257</v>
      </c>
      <c r="U15" s="6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6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65">
        <f>(SUM(COUNT(R16:R$829))/SUM(COUNT(R$2:R$829)))*100</f>
        <v>98.309178743961354</v>
      </c>
      <c r="T16">
        <f>'LC1.Shallow2'!V21</f>
        <v>153.13648585473439</v>
      </c>
      <c r="U16" s="6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6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65">
        <f>(SUM(COUNT(R17:R$829))/SUM(COUNT(R$2:R$829)))*100</f>
        <v>98.188405797101453</v>
      </c>
      <c r="T17">
        <f>'LC1.Shallow2'!V22</f>
        <v>1048.5304065242776</v>
      </c>
      <c r="U17" s="6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6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65">
        <f>(SUM(COUNT(R18:R$829))/SUM(COUNT(R$2:R$829)))*100</f>
        <v>98.067632850241552</v>
      </c>
      <c r="T18">
        <f>'LC1.Shallow2'!V23</f>
        <v>393.62301657534226</v>
      </c>
      <c r="U18" s="6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6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65">
        <f>(SUM(COUNT(R19:R$829))/SUM(COUNT(R$2:R$829)))*100</f>
        <v>97.94685990338165</v>
      </c>
      <c r="T19">
        <f>'LC1.Shallow2'!V24</f>
        <v>306.33035762733164</v>
      </c>
      <c r="U19" s="6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6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65">
        <f>(SUM(COUNT(R20:R$829))/SUM(COUNT(R$2:R$829)))*100</f>
        <v>97.826086956521735</v>
      </c>
      <c r="T20">
        <f>'LC1.Shallow2'!V25</f>
        <v>471.52804767653322</v>
      </c>
      <c r="U20" s="6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6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65">
        <f>(SUM(COUNT(R21:R$829))/SUM(COUNT(R$2:R$829)))*100</f>
        <v>97.705314009661834</v>
      </c>
      <c r="T21">
        <f>'LC1.Shallow2'!V26</f>
        <v>861.30160411834504</v>
      </c>
      <c r="U21" s="6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6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65">
        <f>(SUM(COUNT(R22:R$829))/SUM(COUNT(R$2:R$829)))*100</f>
        <v>97.584541062801932</v>
      </c>
      <c r="T22">
        <f>'LC1.Shallow2'!V27</f>
        <v>439.42466001038707</v>
      </c>
      <c r="U22" s="6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6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65">
        <f>(SUM(COUNT(R23:R$829))/SUM(COUNT(R$2:R$829)))*100</f>
        <v>97.463768115942031</v>
      </c>
      <c r="T23">
        <f>'LC1.Shallow2'!V28</f>
        <v>309.35945494357605</v>
      </c>
      <c r="U23" s="6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6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65">
        <f>(SUM(COUNT(R24:R$829))/SUM(COUNT(R$2:R$829)))*100</f>
        <v>97.34299516908213</v>
      </c>
      <c r="T24">
        <f>'LC1.Shallow2'!V29</f>
        <v>321.51671266383471</v>
      </c>
      <c r="U24" s="6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6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65">
        <f>(SUM(COUNT(R25:R$829))/SUM(COUNT(R$2:R$829)))*100</f>
        <v>97.222222222222214</v>
      </c>
      <c r="T25">
        <f>'LC1.Shallow2'!V30</f>
        <v>298.24257834752348</v>
      </c>
      <c r="U25" s="6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6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65">
        <f>(SUM(COUNT(R26:R$829))/SUM(COUNT(R$2:R$829)))*100</f>
        <v>97.101449275362313</v>
      </c>
      <c r="T26">
        <f>'LC1.Shallow2'!V31</f>
        <v>1553.8833134015506</v>
      </c>
      <c r="U26" s="6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6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65">
        <f>(SUM(COUNT(R27:R$829))/SUM(COUNT(R$2:R$829)))*100</f>
        <v>96.980676328502412</v>
      </c>
      <c r="T27">
        <f>'LC1.Shallow2'!V32</f>
        <v>2158.4585850214207</v>
      </c>
      <c r="U27" s="6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6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65">
        <f>(SUM(COUNT(R28:R$829))/SUM(COUNT(R$2:R$829)))*100</f>
        <v>96.859903381642511</v>
      </c>
      <c r="T28">
        <f>'LC1.Shallow2'!V33</f>
        <v>1066.09544351618</v>
      </c>
      <c r="U28" s="6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6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65">
        <f>(SUM(COUNT(R29:R$829))/SUM(COUNT(R$2:R$829)))*100</f>
        <v>96.739130434782609</v>
      </c>
      <c r="T29">
        <f>'LC1.Shallow2'!V34</f>
        <v>226.08806736857355</v>
      </c>
      <c r="U29" s="6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6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65">
        <f>(SUM(COUNT(R30:R$829))/SUM(COUNT(R$2:R$829)))*100</f>
        <v>96.618357487922708</v>
      </c>
      <c r="T30">
        <f>'LC1.Shallow2'!V35</f>
        <v>806.64483440829542</v>
      </c>
      <c r="U30" s="6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6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65">
        <f>(SUM(COUNT(R31:R$829))/SUM(COUNT(R$2:R$829)))*100</f>
        <v>96.497584541062793</v>
      </c>
      <c r="T31">
        <f>'LC1.Shallow2'!V36</f>
        <v>467.44414465748469</v>
      </c>
      <c r="U31" s="6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6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65">
        <f>(SUM(COUNT(R32:R$829))/SUM(COUNT(R$2:R$829)))*100</f>
        <v>96.376811594202891</v>
      </c>
      <c r="T32">
        <f>'LC1.Shallow2'!V37</f>
        <v>160.26251961350351</v>
      </c>
      <c r="U32" s="6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6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65">
        <f>(SUM(COUNT(R33:R$829))/SUM(COUNT(R$2:R$829)))*100</f>
        <v>96.25603864734299</v>
      </c>
      <c r="T33">
        <f>'LC1.Shallow2'!V38</f>
        <v>276.59936684286805</v>
      </c>
      <c r="U33" s="6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6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65">
        <f>(SUM(COUNT(R34:R$829))/SUM(COUNT(R$2:R$829)))*100</f>
        <v>96.135265700483103</v>
      </c>
      <c r="T34">
        <f>'LC1.Shallow2'!V39</f>
        <v>987.35852876713977</v>
      </c>
      <c r="U34" s="6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6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65">
        <f>(SUM(COUNT(R35:R$829))/SUM(COUNT(R$2:R$829)))*100</f>
        <v>96.014492753623188</v>
      </c>
      <c r="T35">
        <f>'LC1.Shallow2'!V40</f>
        <v>406.38500248444137</v>
      </c>
      <c r="U35" s="6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6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65">
        <f>(SUM(COUNT(R36:R$829))/SUM(COUNT(R$2:R$829)))*100</f>
        <v>95.893719806763286</v>
      </c>
      <c r="T36">
        <f>'LC1.Shallow2'!V41</f>
        <v>436.62773566502597</v>
      </c>
      <c r="U36" s="6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6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65">
        <f>(SUM(COUNT(R37:R$829))/SUM(COUNT(R$2:R$829)))*100</f>
        <v>95.772946859903385</v>
      </c>
      <c r="T37">
        <f>'LC1.Shallow2'!V42</f>
        <v>298.29137393430261</v>
      </c>
      <c r="U37" s="6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6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65">
        <f>(SUM(COUNT(R38:R$829))/SUM(COUNT(R$2:R$829)))*100</f>
        <v>95.652173913043484</v>
      </c>
      <c r="T38">
        <f>'LC1.Shallow2'!V43</f>
        <v>285.72179808298188</v>
      </c>
      <c r="U38" s="6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6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65">
        <f>(SUM(COUNT(R39:R$829))/SUM(COUNT(R$2:R$829)))*100</f>
        <v>95.531400966183583</v>
      </c>
      <c r="T39">
        <f>'LC1.Shallow2'!V44</f>
        <v>221.10466135928044</v>
      </c>
      <c r="U39" s="6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6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65">
        <f>(SUM(COUNT(R40:R$829))/SUM(COUNT(R$2:R$829)))*100</f>
        <v>95.410628019323667</v>
      </c>
      <c r="T40">
        <f>'LC1.Shallow2'!V45</f>
        <v>165.20016183495849</v>
      </c>
      <c r="U40" s="6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6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65">
        <f>(SUM(COUNT(R41:R$829))/SUM(COUNT(R$2:R$829)))*100</f>
        <v>95.289855072463766</v>
      </c>
      <c r="T41">
        <f>'LC1.Shallow2'!V46</f>
        <v>258.94469689296477</v>
      </c>
      <c r="U41" s="6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6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65">
        <f>(SUM(COUNT(R42:R$829))/SUM(COUNT(R$2:R$829)))*100</f>
        <v>95.169082125603865</v>
      </c>
      <c r="T42">
        <f>'LC1.Shallow2'!V48</f>
        <v>137.99463076619477</v>
      </c>
      <c r="U42" s="6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6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65">
        <f>(SUM(COUNT(R43:R$829))/SUM(COUNT(R$2:R$829)))*100</f>
        <v>95.048309178743963</v>
      </c>
      <c r="T43">
        <f>'LC1.Shallow2'!V49</f>
        <v>215.20383554547578</v>
      </c>
      <c r="U43" s="6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6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65">
        <f>(SUM(COUNT(R44:R$829))/SUM(COUNT(R$2:R$829)))*100</f>
        <v>94.927536231884062</v>
      </c>
      <c r="T44">
        <f>'LC1.Shallow2'!V50</f>
        <v>194.71432618028919</v>
      </c>
      <c r="U44" s="6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6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65">
        <f>(SUM(COUNT(R45:R$829))/SUM(COUNT(R$2:R$829)))*100</f>
        <v>94.806763285024147</v>
      </c>
      <c r="T45">
        <f>'LC1.Shallow2'!V51</f>
        <v>900.85733440238175</v>
      </c>
      <c r="U45" s="6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6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65">
        <f>(SUM(COUNT(R46:R$829))/SUM(COUNT(R$2:R$829)))*100</f>
        <v>94.685990338164245</v>
      </c>
      <c r="T46">
        <f>'LC1.Shallow2'!V52</f>
        <v>270.73927926483248</v>
      </c>
      <c r="U46" s="6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6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65">
        <f>(SUM(COUNT(R47:R$829))/SUM(COUNT(R$2:R$829)))*100</f>
        <v>94.565217391304344</v>
      </c>
      <c r="T47">
        <f>'LC1.Shallow2'!V53</f>
        <v>121.86286597547443</v>
      </c>
      <c r="U47" s="6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6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65">
        <f>(SUM(COUNT(R48:R$829))/SUM(COUNT(R$2:R$829)))*100</f>
        <v>94.444444444444443</v>
      </c>
      <c r="T48">
        <f>'LC1.Shallow2'!V54</f>
        <v>432.47868108648862</v>
      </c>
      <c r="U48" s="6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6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65">
        <f>(SUM(COUNT(R49:R$829))/SUM(COUNT(R$2:R$829)))*100</f>
        <v>94.323671497584542</v>
      </c>
      <c r="T49">
        <f>'LC1.Shallow2'!V55</f>
        <v>256.81572467195127</v>
      </c>
      <c r="U49" s="6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65">
        <f>(SUM(COUNT(R50:R$829))/SUM(COUNT(R$2:R$829)))*100</f>
        <v>94.20289855072464</v>
      </c>
      <c r="T50">
        <f>'LC1.Shallow2'!V56</f>
        <v>364.16644162382852</v>
      </c>
      <c r="U50" s="6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65">
        <f>(SUM(COUNT(R51:R$829))/SUM(COUNT(R$2:R$829)))*100</f>
        <v>94.082125603864725</v>
      </c>
      <c r="T51">
        <f>'LC1.Shallow2'!V57</f>
        <v>254.60944836188929</v>
      </c>
      <c r="U51" s="6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65">
        <f>(SUM(COUNT(R52:R$829))/SUM(COUNT(R$2:R$829)))*100</f>
        <v>93.961352657004824</v>
      </c>
      <c r="T52">
        <f>'LC1.Shallow2'!V58</f>
        <v>246.63286083969143</v>
      </c>
      <c r="U52" s="6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65">
        <f>(SUM(COUNT(R53:R$829))/SUM(COUNT(R$2:R$829)))*100</f>
        <v>93.840579710144922</v>
      </c>
      <c r="T53">
        <f>'LC1.Shallow2'!V59</f>
        <v>409.05273242584451</v>
      </c>
      <c r="U53" s="6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65">
        <f>(SUM(COUNT(R54:R$829))/SUM(COUNT(R$2:R$829)))*100</f>
        <v>93.719806763285035</v>
      </c>
      <c r="T54">
        <f>'LC1.Shallow2'!V60</f>
        <v>405.898199144469</v>
      </c>
      <c r="U54" s="6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65">
        <f>(SUM(COUNT(R55:R$829))/SUM(COUNT(R$2:R$829)))*100</f>
        <v>93.59903381642512</v>
      </c>
      <c r="T55">
        <f>'LC1.Shallow2'!V61</f>
        <v>1004.4126471579009</v>
      </c>
      <c r="U55" s="6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65">
        <f>(SUM(COUNT(R56:R$829))/SUM(COUNT(R$2:R$829)))*100</f>
        <v>93.478260869565219</v>
      </c>
      <c r="T56">
        <f>'LC1.Shallow2'!V62</f>
        <v>163.43326546928134</v>
      </c>
      <c r="U56" s="6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65">
        <f>(SUM(COUNT(R57:R$829))/SUM(COUNT(R$2:R$829)))*100</f>
        <v>93.357487922705317</v>
      </c>
      <c r="T57">
        <f>'LC1.Shallow2'!V63</f>
        <v>319.89582643371313</v>
      </c>
      <c r="U57" s="6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65">
        <f>(SUM(COUNT(R58:R$829))/SUM(COUNT(R$2:R$829)))*100</f>
        <v>93.236714975845416</v>
      </c>
      <c r="T58">
        <f>'LC1.Shallow2'!V64</f>
        <v>181.67079822261584</v>
      </c>
      <c r="U58" s="6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65">
        <f>(SUM(COUNT(R59:R$829))/SUM(COUNT(R$2:R$829)))*100</f>
        <v>93.115942028985515</v>
      </c>
      <c r="T59">
        <f>'LC1.Shallow2'!V65</f>
        <v>340.14397317153845</v>
      </c>
      <c r="U59" s="6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65">
        <f>(SUM(COUNT(R60:R$829))/SUM(COUNT(R$2:R$829)))*100</f>
        <v>92.995169082125599</v>
      </c>
      <c r="T60">
        <f>'LC1.Shallow2'!V66</f>
        <v>297.39863405123248</v>
      </c>
      <c r="U60" s="6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65">
        <f>(SUM(COUNT(R61:R$829))/SUM(COUNT(R$2:R$829)))*100</f>
        <v>92.874396135265698</v>
      </c>
      <c r="T61">
        <f>'LC1.Shallow2'!V67</f>
        <v>1312.1606798422483</v>
      </c>
      <c r="U61" s="6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65">
        <f>(SUM(COUNT(R62:R$829))/SUM(COUNT(R$2:R$829)))*100</f>
        <v>92.753623188405797</v>
      </c>
      <c r="T62">
        <f>'LC1.Shallow2'!V68</f>
        <v>380.60883417782719</v>
      </c>
      <c r="U62" s="6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65">
        <f>(SUM(COUNT(R63:R$829))/SUM(COUNT(R$2:R$829)))*100</f>
        <v>92.632850241545896</v>
      </c>
      <c r="T63">
        <f>'LC1.Shallow2'!V69</f>
        <v>163.55251596240046</v>
      </c>
      <c r="U63" s="6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65">
        <f>(SUM(COUNT(R64:R$829))/SUM(COUNT(R$2:R$829)))*100</f>
        <v>92.512077294685994</v>
      </c>
      <c r="T64">
        <f>'LC1.Shallow2'!V70</f>
        <v>401.74824331231082</v>
      </c>
      <c r="U64" s="6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65">
        <f>(SUM(COUNT(R65:R$829))/SUM(COUNT(R$2:R$829)))*100</f>
        <v>92.391304347826093</v>
      </c>
      <c r="T65">
        <f>'LC1.Shallow2'!V71</f>
        <v>199.63712166904901</v>
      </c>
      <c r="U65" s="6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65">
        <f>(SUM(COUNT(R66:R$829))/SUM(COUNT(R$2:R$829)))*100</f>
        <v>92.270531400966178</v>
      </c>
      <c r="T66">
        <f>'LC1.Shallow2'!V72</f>
        <v>216.0501214692969</v>
      </c>
      <c r="U66" s="6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65">
        <f>(SUM(COUNT(R67:R$829))/SUM(COUNT(R$2:R$829)))*100</f>
        <v>92.149758454106276</v>
      </c>
      <c r="T67">
        <f>'LC1.Shallow2'!V73</f>
        <v>316.64698937575957</v>
      </c>
      <c r="U67" s="6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65">
        <f>(SUM(COUNT(R68:R$829))/SUM(COUNT(R$2:R$829)))*100</f>
        <v>92.028985507246375</v>
      </c>
      <c r="T68">
        <f>'LC1.Shallow2'!V74</f>
        <v>212.84580571056216</v>
      </c>
      <c r="U68" s="6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65">
        <f>(SUM(COUNT(R69:R$829))/SUM(COUNT(R$2:R$829)))*100</f>
        <v>91.908212560386474</v>
      </c>
      <c r="T69">
        <f>'LC1.Shallow2'!V75</f>
        <v>172.5886642224115</v>
      </c>
      <c r="U69" s="6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65">
        <f>(SUM(COUNT(R70:R$829))/SUM(COUNT(R$2:R$829)))*100</f>
        <v>91.787439613526573</v>
      </c>
      <c r="T70">
        <f>'LC1.Shallow2'!V76</f>
        <v>258.03624647309516</v>
      </c>
      <c r="U70" s="6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65">
        <f>(SUM(COUNT(R71:R$829))/SUM(COUNT(R$2:R$829)))*100</f>
        <v>91.666666666666657</v>
      </c>
      <c r="T71">
        <f>'LC1.Shallow2'!V77</f>
        <v>233.03609119684137</v>
      </c>
      <c r="U71" s="6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65">
        <f>(SUM(COUNT(R72:R$829))/SUM(COUNT(R$2:R$829)))*100</f>
        <v>91.545893719806756</v>
      </c>
      <c r="T72">
        <f>'LC1.Shallow2'!V78</f>
        <v>209.36900842146619</v>
      </c>
      <c r="U72" s="6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65">
        <f>(SUM(COUNT(R73:R$829))/SUM(COUNT(R$2:R$829)))*100</f>
        <v>91.425120772946855</v>
      </c>
      <c r="T73">
        <f>'LC1.Shallow2'!V79</f>
        <v>148.18657379539653</v>
      </c>
      <c r="U73" s="6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65">
        <f>(SUM(COUNT(R74:R$829))/SUM(COUNT(R$2:R$829)))*100</f>
        <v>91.304347826086953</v>
      </c>
      <c r="T74">
        <f>'LC1.Shallow2'!V80</f>
        <v>304.50837228361075</v>
      </c>
      <c r="U74" s="6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65">
        <f>(SUM(COUNT(R75:R$829))/SUM(COUNT(R$2:R$829)))*100</f>
        <v>91.183574879227052</v>
      </c>
      <c r="T75">
        <f>'LC1.Shallow2'!V81</f>
        <v>280.5102095024323</v>
      </c>
      <c r="U75" s="6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65">
        <f>(SUM(COUNT(R76:R$829))/SUM(COUNT(R$2:R$829)))*100</f>
        <v>91.062801932367151</v>
      </c>
      <c r="T76">
        <f>'LC1.Shallow2'!V82</f>
        <v>325.7430836295772</v>
      </c>
      <c r="U76" s="6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65">
        <f>(SUM(COUNT(R77:R$829))/SUM(COUNT(R$2:R$829)))*100</f>
        <v>90.94202898550725</v>
      </c>
      <c r="T77">
        <f>'LC1.Shallow2'!V83</f>
        <v>193.30687861156539</v>
      </c>
      <c r="U77" s="6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65">
        <f>(SUM(COUNT(R78:R$829))/SUM(COUNT(R$2:R$829)))*100</f>
        <v>90.821256038647348</v>
      </c>
      <c r="T78">
        <f>'LC1.Shallow2'!V84</f>
        <v>191.11623011858515</v>
      </c>
      <c r="U78" s="6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65">
        <f>(SUM(COUNT(R79:R$829))/SUM(COUNT(R$2:R$829)))*100</f>
        <v>90.700483091787447</v>
      </c>
      <c r="T79">
        <f>'LC1.Shallow2'!V85</f>
        <v>397.67170420357792</v>
      </c>
      <c r="U79" s="6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65">
        <f>(SUM(COUNT(R80:R$829))/SUM(COUNT(R$2:R$829)))*100</f>
        <v>90.579710144927532</v>
      </c>
      <c r="T80">
        <f>'LC1.Shallow2'!V86</f>
        <v>341.64154180061036</v>
      </c>
      <c r="U80" s="6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65">
        <f>(SUM(COUNT(R81:R$829))/SUM(COUNT(R$2:R$829)))*100</f>
        <v>90.45893719806763</v>
      </c>
      <c r="T81">
        <f>'LC1.Shallow2'!V87</f>
        <v>393.58667820076425</v>
      </c>
      <c r="U81" s="6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65">
        <f>(SUM(COUNT(R82:R$829))/SUM(COUNT(R$2:R$829)))*100</f>
        <v>90.338164251207729</v>
      </c>
      <c r="T82">
        <f>'LC1.Shallow2'!V88</f>
        <v>362.34290629896719</v>
      </c>
      <c r="U82" s="6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65">
        <f>(SUM(COUNT(R83:R$829))/SUM(COUNT(R$2:R$829)))*100</f>
        <v>90.217391304347828</v>
      </c>
      <c r="T83">
        <f>'LC1.Shallow2'!V89</f>
        <v>236.21495292250069</v>
      </c>
      <c r="U83" s="6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65">
        <f>(SUM(COUNT(R84:R$829))/SUM(COUNT(R$2:R$829)))*100</f>
        <v>90.096618357487927</v>
      </c>
      <c r="T84">
        <f>'LC1.Shallow2'!V90</f>
        <v>228.81402447524175</v>
      </c>
      <c r="U84" s="6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65">
        <f>(SUM(COUNT(R85:R$829))/SUM(COUNT(R$2:R$829)))*100</f>
        <v>89.975845410628025</v>
      </c>
      <c r="T85">
        <f>'LC1.Shallow2'!V91</f>
        <v>170.68462718777937</v>
      </c>
      <c r="U85" s="6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65">
        <f>(SUM(COUNT(R86:R$829))/SUM(COUNT(R$2:R$829)))*100</f>
        <v>89.85507246376811</v>
      </c>
      <c r="T86">
        <f>'LC1.Shallow2'!V92</f>
        <v>216.05559380082136</v>
      </c>
      <c r="U86" s="6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65">
        <f>(SUM(COUNT(R87:R$829))/SUM(COUNT(R$2:R$829)))*100</f>
        <v>89.734299516908209</v>
      </c>
      <c r="T87">
        <f>'LC1.Shallow2'!V93</f>
        <v>182.8601592364833</v>
      </c>
      <c r="U87" s="6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65">
        <f>(SUM(COUNT(R88:R$829))/SUM(COUNT(R$2:R$829)))*100</f>
        <v>89.613526570048307</v>
      </c>
      <c r="T88">
        <f>'LC1.Shallow2'!V94</f>
        <v>461.23811589791262</v>
      </c>
      <c r="U88" s="6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65">
        <f>(SUM(COUNT(R89:R$829))/SUM(COUNT(R$2:R$829)))*100</f>
        <v>89.492753623188406</v>
      </c>
      <c r="T89">
        <f>'LC1.Shallow2'!V95</f>
        <v>193.66376961670181</v>
      </c>
      <c r="U89" s="6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65">
        <f>(SUM(COUNT(R90:R$829))/SUM(COUNT(R$2:R$829)))*100</f>
        <v>89.371980676328505</v>
      </c>
      <c r="T90">
        <f>'LC1.Shallow2'!V96</f>
        <v>292.82259583944506</v>
      </c>
      <c r="U90" s="6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65">
        <f>(SUM(COUNT(R91:R$829))/SUM(COUNT(R$2:R$829)))*100</f>
        <v>89.251207729468589</v>
      </c>
      <c r="T91">
        <f>'LC1.Shallow2'!V97</f>
        <v>197.01375240093674</v>
      </c>
      <c r="U91" s="6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65">
        <f>(SUM(COUNT(R92:R$829))/SUM(COUNT(R$2:R$829)))*100</f>
        <v>89.130434782608688</v>
      </c>
      <c r="T92">
        <f>'LC1.Shallow2'!V98</f>
        <v>144.65685298906146</v>
      </c>
      <c r="U92" s="6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65">
        <f>(SUM(COUNT(R93:R$829))/SUM(COUNT(R$2:R$829)))*100</f>
        <v>89.009661835748787</v>
      </c>
      <c r="T93">
        <f>'LC1.Shallow2'!V99</f>
        <v>214.44778463637306</v>
      </c>
      <c r="U93" s="6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65">
        <f>(SUM(COUNT(R94:R$829))/SUM(COUNT(R$2:R$829)))*100</f>
        <v>88.888888888888886</v>
      </c>
      <c r="T94">
        <f>'LC1.Shallow2'!V100</f>
        <v>497.96465631660334</v>
      </c>
      <c r="U94" s="6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65">
        <f>(SUM(COUNT(R95:R$829))/SUM(COUNT(R$2:R$829)))*100</f>
        <v>88.768115942028984</v>
      </c>
      <c r="T95">
        <f>'LC1.Shallow2'!V101</f>
        <v>214.61124575294377</v>
      </c>
      <c r="U95" s="6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65">
        <f>(SUM(COUNT(R96:R$829))/SUM(COUNT(R$2:R$829)))*100</f>
        <v>88.647342995169083</v>
      </c>
      <c r="T96">
        <f>'LC1.Shallow2'!V102</f>
        <v>332.95088588390342</v>
      </c>
      <c r="U96" s="6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65">
        <f>(SUM(COUNT(R97:R$829))/SUM(COUNT(R$2:R$829)))*100</f>
        <v>88.526570048309182</v>
      </c>
      <c r="T97">
        <f>'LC1.Shallow2'!V103</f>
        <v>162.67520398714771</v>
      </c>
      <c r="U97" s="6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65">
        <f>(SUM(COUNT(R98:R$829))/SUM(COUNT(R$2:R$829)))*100</f>
        <v>88.405797101449281</v>
      </c>
      <c r="T98">
        <f>'LC1.Shallow2'!V104</f>
        <v>245.89612732542605</v>
      </c>
      <c r="U98" s="6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65">
        <f>(SUM(COUNT(R99:R$829))/SUM(COUNT(R$2:R$829)))*100</f>
        <v>88.285024154589379</v>
      </c>
      <c r="T99">
        <f>'LC1.Shallow2'!V105</f>
        <v>145.53508739224208</v>
      </c>
      <c r="U99" s="6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65">
        <f>(SUM(COUNT(R100:R$829))/SUM(COUNT(R$2:R$829)))*100</f>
        <v>88.164251207729478</v>
      </c>
      <c r="T100">
        <f>'LC1.Shallow2'!V106</f>
        <v>617.00635413858708</v>
      </c>
      <c r="U100" s="6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65">
        <f>(SUM(COUNT(R101:R$829))/SUM(COUNT(R$2:R$829)))*100</f>
        <v>88.043478260869563</v>
      </c>
      <c r="T101">
        <f>'LC1.Shallow2'!V107</f>
        <v>202.78706673780209</v>
      </c>
      <c r="U101" s="6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65">
        <f>(SUM(COUNT(R102:R$829))/SUM(COUNT(R$2:R$829)))*100</f>
        <v>87.922705314009661</v>
      </c>
      <c r="T102">
        <f>'LC1.Shallow2'!V108</f>
        <v>332.66444653690814</v>
      </c>
      <c r="U102" s="6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65">
        <f>(SUM(COUNT(R103:R$829))/SUM(COUNT(R$2:R$829)))*100</f>
        <v>87.80193236714976</v>
      </c>
      <c r="T103">
        <f>'LC1.Shallow2'!V110</f>
        <v>189.12204367681088</v>
      </c>
      <c r="U103" s="6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65">
        <f>(SUM(COUNT(R104:R$829))/SUM(COUNT(R$2:R$829)))*100</f>
        <v>87.681159420289859</v>
      </c>
      <c r="T104">
        <f>'LC1.Shallow2'!V111</f>
        <v>395.96567342857617</v>
      </c>
      <c r="U104" s="6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65">
        <f>(SUM(COUNT(R105:R$829))/SUM(COUNT(R$2:R$829)))*100</f>
        <v>87.560386473429958</v>
      </c>
      <c r="T105">
        <f>'LC1.Shallow2'!V112</f>
        <v>303.16453467336652</v>
      </c>
      <c r="U105" s="6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65">
        <f>(SUM(COUNT(R106:R$829))/SUM(COUNT(R$2:R$829)))*100</f>
        <v>87.439613526570042</v>
      </c>
      <c r="T106">
        <f>'LC1.Shallow2'!V113</f>
        <v>281.21660084612023</v>
      </c>
      <c r="U106" s="6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65">
        <f>(SUM(COUNT(R107:R$829))/SUM(COUNT(R$2:R$829)))*100</f>
        <v>87.318840579710141</v>
      </c>
      <c r="T107">
        <f>'LC1.Shallow2'!V114</f>
        <v>442.79259641424881</v>
      </c>
      <c r="U107" s="6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65">
        <f>(SUM(COUNT(R108:R$829))/SUM(COUNT(R$2:R$829)))*100</f>
        <v>87.19806763285024</v>
      </c>
      <c r="T108">
        <f>'LC1.Shallow2'!V115</f>
        <v>258.90391361951339</v>
      </c>
      <c r="U108" s="6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65">
        <f>(SUM(COUNT(R109:R$829))/SUM(COUNT(R$2:R$829)))*100</f>
        <v>87.077294685990339</v>
      </c>
      <c r="T109">
        <f>'LC1.Shallow2'!V116</f>
        <v>558.45111175227828</v>
      </c>
      <c r="U109" s="6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65">
        <f>(SUM(COUNT(R110:R$829))/SUM(COUNT(R$2:R$829)))*100</f>
        <v>86.956521739130437</v>
      </c>
      <c r="T110">
        <f>'LC1.Shallow2'!V117</f>
        <v>319.92541547095999</v>
      </c>
      <c r="U110" s="6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65">
        <f>(SUM(COUNT(R111:R$829))/SUM(COUNT(R$2:R$829)))*100</f>
        <v>86.835748792270522</v>
      </c>
      <c r="T111">
        <f>'LC1.Shallow2'!V118</f>
        <v>219.80127014053724</v>
      </c>
      <c r="U111" s="6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65">
        <f>(SUM(COUNT(R112:R$829))/SUM(COUNT(R$2:R$829)))*100</f>
        <v>86.714975845410621</v>
      </c>
      <c r="T112">
        <f>'LC1.Shallow2'!V119</f>
        <v>1076.647148875601</v>
      </c>
      <c r="U112" s="6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65">
        <f>(SUM(COUNT(R113:R$829))/SUM(COUNT(R$2:R$829)))*100</f>
        <v>86.594202898550719</v>
      </c>
      <c r="T113">
        <f>'LC1.Shallow2'!V120</f>
        <v>295.42970168707564</v>
      </c>
      <c r="U113" s="6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65">
        <f>(SUM(COUNT(R114:R$829))/SUM(COUNT(R$2:R$829)))*100</f>
        <v>86.473429951690818</v>
      </c>
      <c r="T114">
        <f>'LC1.Shallow2'!V121</f>
        <v>306.0433690251906</v>
      </c>
      <c r="U114" s="6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65">
        <f>(SUM(COUNT(R115:R$829))/SUM(COUNT(R$2:R$829)))*100</f>
        <v>86.352657004830917</v>
      </c>
      <c r="T115">
        <f>'LC1.Shallow2'!V122</f>
        <v>310.59950973231605</v>
      </c>
      <c r="U115" s="6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65">
        <f>(SUM(COUNT(R116:R$829))/SUM(COUNT(R$2:R$829)))*100</f>
        <v>86.231884057971016</v>
      </c>
      <c r="T116">
        <f>'LC1.Shallow2'!V123</f>
        <v>210.88657090024412</v>
      </c>
      <c r="U116" s="6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65">
        <f>(SUM(COUNT(R117:R$829))/SUM(COUNT(R$2:R$829)))*100</f>
        <v>86.111111111111114</v>
      </c>
      <c r="T117">
        <f>'LC1.Shallow2'!V124</f>
        <v>385.49352359622588</v>
      </c>
      <c r="U117" s="6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65">
        <f>(SUM(COUNT(R118:R$829))/SUM(COUNT(R$2:R$829)))*100</f>
        <v>85.990338164251213</v>
      </c>
      <c r="T118">
        <f>'LC1.Shallow2'!V125</f>
        <v>548.77173904362212</v>
      </c>
      <c r="U118" s="6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65">
        <f>(SUM(COUNT(R119:R$829))/SUM(COUNT(R$2:R$829)))*100</f>
        <v>85.869565217391312</v>
      </c>
      <c r="T119">
        <f>'LC1.Shallow2'!V126</f>
        <v>243.60575122373891</v>
      </c>
      <c r="U119" s="6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65">
        <f>(SUM(COUNT(R120:R$829))/SUM(COUNT(R$2:R$829)))*100</f>
        <v>85.748792270531411</v>
      </c>
      <c r="T120">
        <f>'LC1.Shallow2'!V127</f>
        <v>503.9962572284598</v>
      </c>
      <c r="U120" s="6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65">
        <f>(SUM(COUNT(R121:R$829))/SUM(COUNT(R$2:R$829)))*100</f>
        <v>85.628019323671495</v>
      </c>
      <c r="T121">
        <f>'LC1.Shallow2'!V128</f>
        <v>206.61889676873966</v>
      </c>
      <c r="U121" s="6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65">
        <f>(SUM(COUNT(R122:R$829))/SUM(COUNT(R$2:R$829)))*100</f>
        <v>85.507246376811594</v>
      </c>
      <c r="T122">
        <f>'LC1.Shallow2'!V129</f>
        <v>1279.2966806604859</v>
      </c>
      <c r="U122" s="6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65">
        <f>(SUM(COUNT(R123:R$829))/SUM(COUNT(R$2:R$829)))*100</f>
        <v>85.386473429951693</v>
      </c>
      <c r="T123">
        <f>'LC1.Shallow2'!V130</f>
        <v>128.87643585856557</v>
      </c>
      <c r="U123" s="6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65">
        <f>(SUM(COUNT(R124:R$829))/SUM(COUNT(R$2:R$829)))*100</f>
        <v>85.265700483091791</v>
      </c>
      <c r="T124">
        <f>'LC1.Shallow2'!V131</f>
        <v>1232.397573898091</v>
      </c>
      <c r="U124" s="6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65">
        <f>(SUM(COUNT(R125:R$829))/SUM(COUNT(R$2:R$829)))*100</f>
        <v>85.14492753623189</v>
      </c>
      <c r="T125">
        <f>'LC1.Shallow2'!V132</f>
        <v>224.42204897790631</v>
      </c>
      <c r="U125" s="6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65">
        <f>(SUM(COUNT(R126:R$829))/SUM(COUNT(R$2:R$829)))*100</f>
        <v>85.024154589371975</v>
      </c>
      <c r="T126">
        <f>'LC1.Shallow2'!V133</f>
        <v>143.12480815411985</v>
      </c>
      <c r="U126" s="6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65">
        <f>(SUM(COUNT(R127:R$829))/SUM(COUNT(R$2:R$829)))*100</f>
        <v>84.903381642512073</v>
      </c>
      <c r="T127">
        <f>'LC1.Shallow2'!V134</f>
        <v>404.58826905590087</v>
      </c>
      <c r="U127" s="6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65">
        <f>(SUM(COUNT(R128:R$829))/SUM(COUNT(R$2:R$829)))*100</f>
        <v>84.782608695652172</v>
      </c>
      <c r="T128">
        <f>'LC1.Shallow2'!V135</f>
        <v>229.73154453805361</v>
      </c>
      <c r="U128" s="6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65">
        <f>(SUM(COUNT(R129:R$829))/SUM(COUNT(R$2:R$829)))*100</f>
        <v>84.661835748792271</v>
      </c>
      <c r="T129">
        <f>'LC1.Shallow2'!V136</f>
        <v>1306.1328107962008</v>
      </c>
      <c r="U129" s="6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65">
        <f>(SUM(COUNT(R130:R$829))/SUM(COUNT(R$2:R$829)))*100</f>
        <v>84.54106280193237</v>
      </c>
      <c r="T130">
        <f>'LC1.Shallow2'!V137</f>
        <v>251.17825930286031</v>
      </c>
      <c r="U130" s="6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65">
        <f>(SUM(COUNT(R131:R$829))/SUM(COUNT(R$2:R$829)))*100</f>
        <v>84.420289855072468</v>
      </c>
      <c r="T131">
        <f>'LC1.Shallow2'!V138</f>
        <v>176.44891511476573</v>
      </c>
      <c r="U131" s="6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65">
        <f>(SUM(COUNT(R132:R$829))/SUM(COUNT(R$2:R$829)))*100</f>
        <v>84.299516908212553</v>
      </c>
      <c r="T132">
        <f>'LC1.Shallow2'!V140</f>
        <v>240.70085497679597</v>
      </c>
      <c r="U132" s="6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65">
        <f>(SUM(COUNT(R133:R$829))/SUM(COUNT(R$2:R$829)))*100</f>
        <v>84.178743961352652</v>
      </c>
      <c r="T133">
        <f>'LC1.Shallow2'!V141</f>
        <v>628.23436637009263</v>
      </c>
      <c r="U133" s="6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65">
        <f>(SUM(COUNT(R134:R$829))/SUM(COUNT(R$2:R$829)))*100</f>
        <v>84.05797101449275</v>
      </c>
      <c r="T134">
        <f>'LC1.Shallow2'!V142</f>
        <v>266.10531646775496</v>
      </c>
      <c r="U134" s="6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65">
        <f>(SUM(COUNT(R135:R$829))/SUM(COUNT(R$2:R$829)))*100</f>
        <v>83.937198067632849</v>
      </c>
      <c r="T135">
        <f>'LC1.Shallow2'!V143</f>
        <v>480.96565549577986</v>
      </c>
      <c r="U135" s="6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65">
        <f>(SUM(COUNT(R136:R$829))/SUM(COUNT(R$2:R$829)))*100</f>
        <v>83.816425120772948</v>
      </c>
      <c r="T136">
        <f>'LC1.Shallow2'!V144</f>
        <v>373.01163157249516</v>
      </c>
      <c r="U136" s="6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65">
        <f>(SUM(COUNT(R137:R$829))/SUM(COUNT(R$2:R$829)))*100</f>
        <v>83.695652173913047</v>
      </c>
      <c r="T137">
        <f>'LC1.Shallow2'!V145</f>
        <v>325.83842753518525</v>
      </c>
      <c r="U137" s="6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65">
        <f>(SUM(COUNT(R138:R$829))/SUM(COUNT(R$2:R$829)))*100</f>
        <v>83.574879227053145</v>
      </c>
      <c r="T138">
        <f>'LC1.Shallow2'!V146</f>
        <v>770.4664048583054</v>
      </c>
      <c r="U138" s="6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65">
        <f>(SUM(COUNT(R139:R$829))/SUM(COUNT(R$2:R$829)))*100</f>
        <v>83.454106280193244</v>
      </c>
      <c r="T139">
        <f>'LC1.Shallow2'!V147</f>
        <v>940.3456035555065</v>
      </c>
      <c r="U139" s="6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65">
        <f>(SUM(COUNT(R140:R$829))/SUM(COUNT(R$2:R$829)))*100</f>
        <v>83.333333333333343</v>
      </c>
      <c r="T140">
        <f>'LC1.Shallow2'!V148</f>
        <v>385.41038411464348</v>
      </c>
      <c r="U140" s="6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65">
        <f>(SUM(COUNT(R141:R$829))/SUM(COUNT(R$2:R$829)))*100</f>
        <v>83.212560386473427</v>
      </c>
      <c r="T141">
        <f>'LC1.Shallow2'!V149</f>
        <v>211.84480223337493</v>
      </c>
      <c r="U141" s="6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65">
        <f>(SUM(COUNT(R142:R$829))/SUM(COUNT(R$2:R$829)))*100</f>
        <v>83.091787439613526</v>
      </c>
      <c r="T142">
        <f>'LC1.Shallow2'!V150</f>
        <v>879.18097282045312</v>
      </c>
      <c r="U142" s="6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65">
        <f>(SUM(COUNT(R143:R$829))/SUM(COUNT(R$2:R$829)))*100</f>
        <v>82.971014492753625</v>
      </c>
      <c r="T143">
        <f>'LC1.Shallow2'!V151</f>
        <v>213.65991893905618</v>
      </c>
      <c r="U143" s="6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65">
        <f>(SUM(COUNT(R144:R$829))/SUM(COUNT(R$2:R$829)))*100</f>
        <v>82.850241545893724</v>
      </c>
      <c r="T144">
        <f>'LC1.Shallow2'!V152</f>
        <v>227.55770339455628</v>
      </c>
      <c r="U144" s="6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65">
        <f>(SUM(COUNT(R145:R$829))/SUM(COUNT(R$2:R$829)))*100</f>
        <v>82.729468599033822</v>
      </c>
      <c r="T145">
        <f>'LC1.Shallow2'!V153</f>
        <v>813.14203135369894</v>
      </c>
      <c r="U145" s="6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65">
        <f>(SUM(COUNT(R146:R$829))/SUM(COUNT(R$2:R$829)))*100</f>
        <v>82.608695652173907</v>
      </c>
      <c r="T146">
        <f>'LC1.Shallow2'!V154</f>
        <v>342.62339674365279</v>
      </c>
      <c r="U146" s="6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65">
        <f>(SUM(COUNT(R147:R$829))/SUM(COUNT(R$2:R$829)))*100</f>
        <v>82.487922705314006</v>
      </c>
      <c r="T147">
        <f>'LC1.Shallow2'!V155</f>
        <v>253.36990388311159</v>
      </c>
      <c r="U147" s="6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65">
        <f>(SUM(COUNT(R148:R$829))/SUM(COUNT(R$2:R$829)))*100</f>
        <v>82.367149758454104</v>
      </c>
      <c r="T148">
        <f>'LC1.Shallow2'!V156</f>
        <v>135.80703731355919</v>
      </c>
      <c r="U148" s="6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65">
        <f>(SUM(COUNT(R149:R$829))/SUM(COUNT(R$2:R$829)))*100</f>
        <v>82.246376811594203</v>
      </c>
      <c r="T149">
        <f>'LC1.Shallow2'!V157</f>
        <v>285.25499516224886</v>
      </c>
      <c r="U149" s="6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65">
        <f>(SUM(COUNT(R150:R$829))/SUM(COUNT(R$2:R$829)))*100</f>
        <v>82.125603864734302</v>
      </c>
      <c r="T150">
        <f>'LC1.Shallow2'!V158</f>
        <v>805.55730234727446</v>
      </c>
      <c r="U150" s="6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65">
        <f>(SUM(COUNT(R151:R$829))/SUM(COUNT(R$2:R$829)))*100</f>
        <v>82.004830917874401</v>
      </c>
      <c r="T151">
        <f>'LC1.Shallow2'!V159</f>
        <v>202.30867801093831</v>
      </c>
      <c r="U151" s="6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65">
        <f>(SUM(COUNT(R152:R$829))/SUM(COUNT(R$2:R$829)))*100</f>
        <v>81.884057971014485</v>
      </c>
      <c r="T152">
        <f>'LC1.Shallow2'!V160</f>
        <v>174.16088871949304</v>
      </c>
      <c r="U152" s="6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65">
        <f>(SUM(COUNT(R153:R$829))/SUM(COUNT(R$2:R$829)))*100</f>
        <v>81.763285024154584</v>
      </c>
      <c r="T153">
        <f>'LC1.Shallow2'!V161</f>
        <v>205.94771101543742</v>
      </c>
      <c r="U153" s="6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65">
        <f>(SUM(COUNT(R154:R$829))/SUM(COUNT(R$2:R$829)))*100</f>
        <v>81.642512077294683</v>
      </c>
      <c r="T154">
        <f>'LC1.Shallow2'!V162</f>
        <v>184.19389425871148</v>
      </c>
      <c r="U154" s="6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65">
        <f>(SUM(COUNT(R155:R$829))/SUM(COUNT(R$2:R$829)))*100</f>
        <v>81.521739130434781</v>
      </c>
      <c r="T155">
        <f>'LC1.Shallow2'!V163</f>
        <v>175.33546371833242</v>
      </c>
      <c r="U155" s="6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65">
        <f>(SUM(COUNT(R156:R$829))/SUM(COUNT(R$2:R$829)))*100</f>
        <v>81.40096618357488</v>
      </c>
      <c r="T156">
        <f>'LC1.Shallow2'!V164</f>
        <v>453.27427349250314</v>
      </c>
      <c r="U156" s="6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65">
        <f>(SUM(COUNT(R157:R$829))/SUM(COUNT(R$2:R$829)))*100</f>
        <v>81.280193236714965</v>
      </c>
      <c r="T157">
        <f>'LC1.Shallow2'!V165</f>
        <v>184.66932624565476</v>
      </c>
      <c r="U157" s="6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65">
        <f>(SUM(COUNT(R158:R$829))/SUM(COUNT(R$2:R$829)))*100</f>
        <v>81.159420289855078</v>
      </c>
      <c r="T158">
        <f>'LC1.Shallow2'!V166</f>
        <v>267.46546638085857</v>
      </c>
      <c r="U158" s="6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65">
        <f>(SUM(COUNT(R159:R$829))/SUM(COUNT(R$2:R$829)))*100</f>
        <v>81.038647342995176</v>
      </c>
      <c r="T159">
        <f>'LC1.Shallow2'!V167</f>
        <v>135.90009485935548</v>
      </c>
      <c r="U159" s="6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65">
        <f>(SUM(COUNT(R160:R$829))/SUM(COUNT(R$2:R$829)))*100</f>
        <v>80.917874396135275</v>
      </c>
      <c r="T160">
        <f>'LC1.Shallow2'!V168</f>
        <v>393.29570977484389</v>
      </c>
      <c r="U160" s="6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65">
        <f>(SUM(COUNT(R161:R$829))/SUM(COUNT(R$2:R$829)))*100</f>
        <v>80.79710144927536</v>
      </c>
      <c r="T161">
        <f>'LC1.Shallow2'!V169</f>
        <v>458.85188240374885</v>
      </c>
      <c r="U161" s="6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65">
        <f>(SUM(COUNT(R162:R$829))/SUM(COUNT(R$2:R$829)))*100</f>
        <v>80.676328502415458</v>
      </c>
      <c r="T162">
        <f>'LC1.Shallow2'!V170</f>
        <v>478.86212969529561</v>
      </c>
      <c r="U162" s="6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65">
        <f>(SUM(COUNT(R163:R$829))/SUM(COUNT(R$2:R$829)))*100</f>
        <v>80.555555555555557</v>
      </c>
      <c r="T163">
        <f>'LC1.Shallow2'!V172</f>
        <v>231.87192685828029</v>
      </c>
      <c r="U163" s="6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65">
        <f>(SUM(COUNT(R164:R$829))/SUM(COUNT(R$2:R$829)))*100</f>
        <v>80.434782608695656</v>
      </c>
      <c r="T164">
        <f>'LC1.Shallow2'!V173</f>
        <v>534.02348628228242</v>
      </c>
      <c r="U164" s="6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65">
        <f>(SUM(COUNT(R165:R$829))/SUM(COUNT(R$2:R$829)))*100</f>
        <v>80.314009661835755</v>
      </c>
      <c r="T165">
        <f>'LC1.Shallow2'!V174</f>
        <v>201.38865562653493</v>
      </c>
      <c r="U165" s="6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65">
        <f>(SUM(COUNT(R166:R$829))/SUM(COUNT(R$2:R$829)))*100</f>
        <v>80.193236714975853</v>
      </c>
      <c r="T166">
        <f>'LC1.Shallow2'!V175</f>
        <v>233.54670485907016</v>
      </c>
      <c r="U166" s="6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65">
        <f>(SUM(COUNT(R167:R$829))/SUM(COUNT(R$2:R$829)))*100</f>
        <v>80.072463768115938</v>
      </c>
      <c r="T167">
        <f>'LC1.Shallow2'!V176</f>
        <v>264.36962840262726</v>
      </c>
      <c r="U167" s="6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65">
        <f>(SUM(COUNT(R168:R$829))/SUM(COUNT(R$2:R$829)))*100</f>
        <v>79.951690821256037</v>
      </c>
      <c r="T168">
        <f>'LC1.Shallow2'!V177</f>
        <v>421.44387343583503</v>
      </c>
      <c r="U168" s="6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65">
        <f>(SUM(COUNT(R169:R$829))/SUM(COUNT(R$2:R$829)))*100</f>
        <v>79.830917874396135</v>
      </c>
      <c r="T169">
        <f>'LC1.Shallow2'!V178</f>
        <v>163.61993258242467</v>
      </c>
      <c r="U169" s="6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65">
        <f>(SUM(COUNT(R170:R$829))/SUM(COUNT(R$2:R$829)))*100</f>
        <v>79.710144927536234</v>
      </c>
      <c r="T170">
        <f>'LC1.Shallow2'!V179</f>
        <v>184.13190970349203</v>
      </c>
      <c r="U170" s="6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65">
        <f>(SUM(COUNT(R171:R$829))/SUM(COUNT(R$2:R$829)))*100</f>
        <v>79.589371980676333</v>
      </c>
      <c r="T171">
        <f>'LC1.Shallow2'!V180</f>
        <v>177.09440530974462</v>
      </c>
      <c r="U171" s="6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65">
        <f>(SUM(COUNT(R172:R$829))/SUM(COUNT(R$2:R$829)))*100</f>
        <v>79.468599033816417</v>
      </c>
      <c r="T172">
        <f>'LC1.Shallow2'!V181</f>
        <v>178.45791213363094</v>
      </c>
      <c r="U172" s="6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65">
        <f>(SUM(COUNT(R173:R$829))/SUM(COUNT(R$2:R$829)))*100</f>
        <v>79.347826086956516</v>
      </c>
      <c r="T173">
        <f>'LC1.Shallow2'!V182</f>
        <v>354.19750238852453</v>
      </c>
      <c r="U173" s="6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65">
        <f>(SUM(COUNT(R174:R$829))/SUM(COUNT(R$2:R$829)))*100</f>
        <v>79.227053140096615</v>
      </c>
      <c r="T174">
        <f>'LC1.Shallow2'!V183</f>
        <v>516.08613538959889</v>
      </c>
      <c r="U174" s="6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65">
        <f>(SUM(COUNT(R175:R$829))/SUM(COUNT(R$2:R$829)))*100</f>
        <v>79.106280193236714</v>
      </c>
      <c r="T175">
        <f>'LC1.Shallow2'!V184</f>
        <v>218.50674115555222</v>
      </c>
      <c r="U175" s="6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65">
        <f>(SUM(COUNT(R176:R$829))/SUM(COUNT(R$2:R$829)))*100</f>
        <v>78.985507246376812</v>
      </c>
      <c r="T176">
        <f>'LC1.Shallow2'!V185</f>
        <v>121.25910302918233</v>
      </c>
      <c r="U176" s="6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65">
        <f>(SUM(COUNT(R177:R$829))/SUM(COUNT(R$2:R$829)))*100</f>
        <v>78.864734299516897</v>
      </c>
      <c r="T177">
        <f>'LC1.Shallow2'!V186</f>
        <v>411.36295927662059</v>
      </c>
      <c r="U177" s="6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65">
        <f>(SUM(COUNT(R178:R$829))/SUM(COUNT(R$2:R$829)))*100</f>
        <v>78.74396135265701</v>
      </c>
      <c r="T178">
        <f>'LC1.Shallow2'!V188</f>
        <v>665.82864443239225</v>
      </c>
      <c r="U178" s="6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65">
        <f>(SUM(COUNT(R179:R$829))/SUM(COUNT(R$2:R$829)))*100</f>
        <v>78.623188405797109</v>
      </c>
      <c r="T179">
        <f>'LC1.Shallow2'!V189</f>
        <v>525.17689329120583</v>
      </c>
      <c r="U179" s="6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65">
        <f>(SUM(COUNT(R180:R$829))/SUM(COUNT(R$2:R$829)))*100</f>
        <v>78.502415458937207</v>
      </c>
      <c r="T180">
        <f>'LC1.Shallow2'!V190</f>
        <v>838.28729024065296</v>
      </c>
      <c r="U180" s="6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65">
        <f>(SUM(COUNT(R181:R$829))/SUM(COUNT(R$2:R$829)))*100</f>
        <v>78.381642512077292</v>
      </c>
      <c r="T181">
        <f>'LC1.Shallow2'!V191</f>
        <v>1345.976518367351</v>
      </c>
      <c r="U181" s="6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65">
        <f>(SUM(COUNT(R182:R$829))/SUM(COUNT(R$2:R$829)))*100</f>
        <v>78.260869565217391</v>
      </c>
      <c r="T182">
        <f>'LC1.Shallow2'!V192</f>
        <v>1711.7991233673661</v>
      </c>
      <c r="U182" s="6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65">
        <f>(SUM(COUNT(R183:R$829))/SUM(COUNT(R$2:R$829)))*100</f>
        <v>78.140096618357489</v>
      </c>
      <c r="T183">
        <f>'LC1.Shallow2'!V193</f>
        <v>1649.5536656918744</v>
      </c>
      <c r="U183" s="6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65">
        <f>(SUM(COUNT(R184:R$829))/SUM(COUNT(R$2:R$829)))*100</f>
        <v>78.019323671497588</v>
      </c>
      <c r="T184">
        <f>'LC1.Shallow2'!V194</f>
        <v>1303.6156956992133</v>
      </c>
      <c r="U184" s="6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65">
        <f>(SUM(COUNT(R185:R$829))/SUM(COUNT(R$2:R$829)))*100</f>
        <v>77.898550724637687</v>
      </c>
      <c r="T185">
        <f>'LC1.Shallow2'!V195</f>
        <v>202.04216653644158</v>
      </c>
      <c r="U185" s="6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65">
        <f>(SUM(COUNT(R186:R$829))/SUM(COUNT(R$2:R$829)))*100</f>
        <v>77.777777777777786</v>
      </c>
      <c r="T186">
        <f>'LC1.Shallow2'!V196</f>
        <v>170.83911200268381</v>
      </c>
      <c r="U186" s="6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65">
        <f>(SUM(COUNT(R187:R$829))/SUM(COUNT(R$2:R$829)))*100</f>
        <v>77.65700483091787</v>
      </c>
      <c r="T187">
        <f>'LC1.Shallow2'!V197</f>
        <v>1030.297576059588</v>
      </c>
      <c r="U187" s="6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65">
        <f>(SUM(COUNT(R188:R$829))/SUM(COUNT(R$2:R$829)))*100</f>
        <v>77.536231884057969</v>
      </c>
      <c r="T188">
        <f>'LC1.Shallow2'!V198</f>
        <v>1340.3460887593158</v>
      </c>
      <c r="U188" s="6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65">
        <f>(SUM(COUNT(R189:R$829))/SUM(COUNT(R$2:R$829)))*100</f>
        <v>77.415458937198068</v>
      </c>
      <c r="T189">
        <f>'LC1.Shallow2'!V199</f>
        <v>758.10464032618302</v>
      </c>
      <c r="U189" s="6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65">
        <f>(SUM(COUNT(R190:R$829))/SUM(COUNT(R$2:R$829)))*100</f>
        <v>77.294685990338166</v>
      </c>
      <c r="T190">
        <f>'LC1.Shallow2'!V200</f>
        <v>379.38909504721107</v>
      </c>
      <c r="U190" s="6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65">
        <f>(SUM(COUNT(R191:R$829))/SUM(COUNT(R$2:R$829)))*100</f>
        <v>77.173913043478265</v>
      </c>
      <c r="T191">
        <f>'LC1.Shallow2'!V201</f>
        <v>503.2895346628614</v>
      </c>
      <c r="U191" s="6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65">
        <f>(SUM(COUNT(R192:R$829))/SUM(COUNT(R$2:R$829)))*100</f>
        <v>77.05314009661835</v>
      </c>
      <c r="T192">
        <f>'LC1.Shallow2'!V202</f>
        <v>758.61767842917254</v>
      </c>
      <c r="U192" s="6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65">
        <f>(SUM(COUNT(R193:R$829))/SUM(COUNT(R$2:R$829)))*100</f>
        <v>76.932367149758448</v>
      </c>
      <c r="T193">
        <f>'LC1.Shallow2'!V203</f>
        <v>208.46567098946238</v>
      </c>
      <c r="U193" s="6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65">
        <f>(SUM(COUNT(R194:R$829))/SUM(COUNT(R$2:R$829)))*100</f>
        <v>76.811594202898547</v>
      </c>
      <c r="T194">
        <f>'LC1.Shallow2'!V204</f>
        <v>491.67864380705998</v>
      </c>
      <c r="U194" s="6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65">
        <f>(SUM(COUNT(R195:R$829))/SUM(COUNT(R$2:R$829)))*100</f>
        <v>76.690821256038646</v>
      </c>
      <c r="T195">
        <f>'LC1.Shallow2'!V205</f>
        <v>251.09832399292515</v>
      </c>
      <c r="U195" s="6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65">
        <f>(SUM(COUNT(R196:R$829))/SUM(COUNT(R$2:R$829)))*100</f>
        <v>76.570048309178745</v>
      </c>
      <c r="T196">
        <f>'LC1.Shallow2'!V206</f>
        <v>314.06040949798711</v>
      </c>
      <c r="U196" s="6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65">
        <f>(SUM(COUNT(R197:R$829))/SUM(COUNT(R$2:R$829)))*100</f>
        <v>76.449275362318829</v>
      </c>
      <c r="T197">
        <f>'LC1.Shallow2'!V207</f>
        <v>220.17685582718948</v>
      </c>
      <c r="U197" s="6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65">
        <f>(SUM(COUNT(R198:R$829))/SUM(COUNT(R$2:R$829)))*100</f>
        <v>76.328502415458928</v>
      </c>
      <c r="T198">
        <f>'LC1.Shallow2'!V208</f>
        <v>960.31911113168655</v>
      </c>
      <c r="U198" s="6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65">
        <f>(SUM(COUNT(R199:R$829))/SUM(COUNT(R$2:R$829)))*100</f>
        <v>76.207729468599041</v>
      </c>
      <c r="T199">
        <f>'LC1.Shallow2'!V209</f>
        <v>659.74632309062645</v>
      </c>
      <c r="U199" s="6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65">
        <f>(SUM(COUNT(R200:R$829))/SUM(COUNT(R$2:R$829)))*100</f>
        <v>76.08695652173914</v>
      </c>
      <c r="T200">
        <f>'LC1.Shallow2'!V211</f>
        <v>448.93483479153662</v>
      </c>
      <c r="U200" s="6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65">
        <f>(SUM(COUNT(R201:R$829))/SUM(COUNT(R$2:R$829)))*100</f>
        <v>75.966183574879238</v>
      </c>
      <c r="T201">
        <f>'LC1.Shallow2'!V212</f>
        <v>775.07110614128021</v>
      </c>
      <c r="U201" s="6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65">
        <f>(SUM(COUNT(R202:R$829))/SUM(COUNT(R$2:R$829)))*100</f>
        <v>75.845410628019323</v>
      </c>
      <c r="T202">
        <f>'LC1.Shallow2'!V213</f>
        <v>413.12947780252978</v>
      </c>
      <c r="U202" s="6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65">
        <f>(SUM(COUNT(R203:R$829))/SUM(COUNT(R$2:R$829)))*100</f>
        <v>75.724637681159422</v>
      </c>
      <c r="T203">
        <f>'LC1.Shallow2'!V214</f>
        <v>541.93606456514829</v>
      </c>
      <c r="U203" s="6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65">
        <f>(SUM(COUNT(R204:R$829))/SUM(COUNT(R$2:R$829)))*100</f>
        <v>75.60386473429952</v>
      </c>
      <c r="T204">
        <f>'LC1.Shallow2'!V215</f>
        <v>167.65322930506301</v>
      </c>
      <c r="U204" s="6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65">
        <f>(SUM(COUNT(R205:R$829))/SUM(COUNT(R$2:R$829)))*100</f>
        <v>75.483091787439619</v>
      </c>
      <c r="T205">
        <f>'LC1.Shallow2'!V216</f>
        <v>1567.5743261448863</v>
      </c>
      <c r="U205" s="6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65">
        <f>(SUM(COUNT(R206:R$829))/SUM(COUNT(R$2:R$829)))*100</f>
        <v>75.362318840579718</v>
      </c>
      <c r="T206">
        <f>'LC1.Shallow2'!V217</f>
        <v>206.50940711586216</v>
      </c>
      <c r="U206" s="6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65">
        <f>(SUM(COUNT(R207:R$829))/SUM(COUNT(R$2:R$829)))*100</f>
        <v>75.241545893719803</v>
      </c>
      <c r="T207">
        <f>'LC1.Shallow2'!V219</f>
        <v>282.60655169866175</v>
      </c>
      <c r="U207" s="6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65">
        <f>(SUM(COUNT(R208:R$829))/SUM(COUNT(R$2:R$829)))*100</f>
        <v>75.120772946859901</v>
      </c>
      <c r="T208">
        <f>'LC1.Shallow2'!V220</f>
        <v>311.94806513881053</v>
      </c>
      <c r="U208" s="6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65">
        <f>(SUM(COUNT(R209:R$829))/SUM(COUNT(R$2:R$829)))*100</f>
        <v>75</v>
      </c>
      <c r="T209">
        <f>'LC1.Shallow2'!V221</f>
        <v>215.27112144139306</v>
      </c>
      <c r="U209" s="6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65">
        <f>(SUM(COUNT(R210:R$829))/SUM(COUNT(R$2:R$829)))*100</f>
        <v>74.879227053140099</v>
      </c>
      <c r="T210">
        <f>'LC1.Shallow2'!V222</f>
        <v>195.08415255444405</v>
      </c>
      <c r="U210" s="6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65">
        <f>(SUM(COUNT(R211:R$829))/SUM(COUNT(R$2:R$829)))*100</f>
        <v>74.758454106280197</v>
      </c>
      <c r="T211">
        <f>'LC1.Shallow2'!V223</f>
        <v>376.18747323234066</v>
      </c>
      <c r="U211" s="6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65">
        <f>(SUM(COUNT(R212:R$829))/SUM(COUNT(R$2:R$829)))*100</f>
        <v>74.637681159420282</v>
      </c>
      <c r="T212">
        <f>'LC1.Shallow2'!V224</f>
        <v>390.77510026032809</v>
      </c>
      <c r="U212" s="6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65">
        <f>(SUM(COUNT(R213:R$829))/SUM(COUNT(R$2:R$829)))*100</f>
        <v>74.516908212560381</v>
      </c>
      <c r="T213">
        <f>'LC1.Shallow2'!V225</f>
        <v>321.75582612422534</v>
      </c>
      <c r="U213" s="6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65">
        <f>(SUM(COUNT(R214:R$829))/SUM(COUNT(R$2:R$829)))*100</f>
        <v>74.39613526570048</v>
      </c>
      <c r="T214">
        <f>'LC1.Shallow2'!V226</f>
        <v>208.43998478279292</v>
      </c>
      <c r="U214" s="6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65">
        <f>(SUM(COUNT(R215:R$829))/SUM(COUNT(R$2:R$829)))*100</f>
        <v>74.275362318840578</v>
      </c>
      <c r="T215">
        <f>'LC1.Shallow2'!V227</f>
        <v>243.210520245157</v>
      </c>
      <c r="U215" s="6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65">
        <f>(SUM(COUNT(R216:R$829))/SUM(COUNT(R$2:R$829)))*100</f>
        <v>74.154589371980677</v>
      </c>
      <c r="T216">
        <f>'LC1.Shallow2'!V228</f>
        <v>492.0655548115389</v>
      </c>
      <c r="U216" s="6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65">
        <f>(SUM(COUNT(R217:R$829))/SUM(COUNT(R$2:R$829)))*100</f>
        <v>74.033816425120762</v>
      </c>
      <c r="T217">
        <f>'LC1.Shallow2'!V229</f>
        <v>185.57926249817885</v>
      </c>
      <c r="U217" s="6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65">
        <f>(SUM(COUNT(R218:R$829))/SUM(COUNT(R$2:R$829)))*100</f>
        <v>73.91304347826086</v>
      </c>
      <c r="T218">
        <f>'LC1.Shallow2'!V230</f>
        <v>372.9148997139647</v>
      </c>
      <c r="U218" s="6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65">
        <f>(SUM(COUNT(R219:R$829))/SUM(COUNT(R$2:R$829)))*100</f>
        <v>73.792270531400959</v>
      </c>
      <c r="T219">
        <f>'LC1.Shallow2'!V231</f>
        <v>301.47682218678119</v>
      </c>
      <c r="U219" s="6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65">
        <f>(SUM(COUNT(R220:R$829))/SUM(COUNT(R$2:R$829)))*100</f>
        <v>73.671497584541072</v>
      </c>
      <c r="T220">
        <f>'LC1.Shallow2'!V232</f>
        <v>404.87342205588067</v>
      </c>
      <c r="U220" s="6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65">
        <f>(SUM(COUNT(R221:R$829))/SUM(COUNT(R$2:R$829)))*100</f>
        <v>73.550724637681171</v>
      </c>
      <c r="T221">
        <f>'LC1.Shallow2'!V233</f>
        <v>236.90632992910292</v>
      </c>
      <c r="U221" s="6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65">
        <f>(SUM(COUNT(R222:R$829))/SUM(COUNT(R$2:R$829)))*100</f>
        <v>73.429951690821255</v>
      </c>
      <c r="T222">
        <f>'LC1.Shallow2'!V234</f>
        <v>173.63207476450523</v>
      </c>
      <c r="U222" s="6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65">
        <f>(SUM(COUNT(R223:R$829))/SUM(COUNT(R$2:R$829)))*100</f>
        <v>73.309178743961354</v>
      </c>
      <c r="T223">
        <f>'LC1.Shallow2'!V235</f>
        <v>313.35148214947532</v>
      </c>
      <c r="U223" s="6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65">
        <f>(SUM(COUNT(R224:R$829))/SUM(COUNT(R$2:R$829)))*100</f>
        <v>73.188405797101453</v>
      </c>
      <c r="T224">
        <f>'LC1.Shallow2'!V236</f>
        <v>1118.6437220388793</v>
      </c>
      <c r="U224" s="6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65">
        <f>(SUM(COUNT(R225:R$829))/SUM(COUNT(R$2:R$829)))*100</f>
        <v>73.067632850241552</v>
      </c>
      <c r="T225">
        <f>'LC1.Shallow2'!V237</f>
        <v>572.48120008752994</v>
      </c>
      <c r="U225" s="6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65">
        <f>(SUM(COUNT(R226:R$829))/SUM(COUNT(R$2:R$829)))*100</f>
        <v>72.94685990338165</v>
      </c>
      <c r="T226">
        <f>'LC1.Shallow2'!V238</f>
        <v>250.74993254036821</v>
      </c>
      <c r="U226" s="6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65">
        <f>(SUM(COUNT(R227:R$829))/SUM(COUNT(R$2:R$829)))*100</f>
        <v>72.826086956521735</v>
      </c>
      <c r="T227">
        <f>'LC1.Shallow2'!V239</f>
        <v>303.15103785177678</v>
      </c>
      <c r="U227" s="6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65">
        <f>(SUM(COUNT(R228:R$829))/SUM(COUNT(R$2:R$829)))*100</f>
        <v>72.705314009661834</v>
      </c>
      <c r="T228">
        <f>'LC1.Shallow2'!V240</f>
        <v>180.7758718496415</v>
      </c>
      <c r="U228" s="6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65">
        <f>(SUM(COUNT(R229:R$829))/SUM(COUNT(R$2:R$829)))*100</f>
        <v>72.584541062801932</v>
      </c>
      <c r="T229">
        <f>'LC1.Shallow2'!V241</f>
        <v>631.43231422760141</v>
      </c>
      <c r="U229" s="6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65">
        <f>(SUM(COUNT(R230:R$829))/SUM(COUNT(R$2:R$829)))*100</f>
        <v>72.463768115942031</v>
      </c>
      <c r="T230">
        <f>'LC1.Shallow2'!V242</f>
        <v>203.47951196802057</v>
      </c>
      <c r="U230" s="6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65">
        <f>(SUM(COUNT(R231:R$829))/SUM(COUNT(R$2:R$829)))*100</f>
        <v>72.34299516908213</v>
      </c>
      <c r="T231">
        <f>'LC1.Shallow2'!V243</f>
        <v>324.06595337866264</v>
      </c>
      <c r="U231" s="6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65">
        <f>(SUM(COUNT(R232:R$829))/SUM(COUNT(R$2:R$829)))*100</f>
        <v>72.222222222222214</v>
      </c>
      <c r="T232">
        <f>'LC1.Shallow2'!V244</f>
        <v>721.9218264736752</v>
      </c>
      <c r="U232" s="6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65">
        <f>(SUM(COUNT(R233:R$829))/SUM(COUNT(R$2:R$829)))*100</f>
        <v>72.101449275362313</v>
      </c>
      <c r="T233">
        <f>'LC1.Shallow2'!V245</f>
        <v>214.99578708982699</v>
      </c>
      <c r="U233" s="6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65">
        <f>(SUM(COUNT(R234:R$829))/SUM(COUNT(R$2:R$829)))*100</f>
        <v>71.980676328502412</v>
      </c>
      <c r="T234">
        <f>'LC1.Shallow2'!V246</f>
        <v>167.97300034310211</v>
      </c>
      <c r="U234" s="6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65">
        <f>(SUM(COUNT(R235:R$829))/SUM(COUNT(R$2:R$829)))*100</f>
        <v>71.859903381642511</v>
      </c>
      <c r="T235">
        <f>'LC1.Shallow2'!V247</f>
        <v>281.95581992735066</v>
      </c>
      <c r="U235" s="6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65">
        <f>(SUM(COUNT(R236:R$829))/SUM(COUNT(R$2:R$829)))*100</f>
        <v>71.739130434782609</v>
      </c>
      <c r="T236">
        <f>'LC1.Shallow2'!V248</f>
        <v>346.73291665381231</v>
      </c>
      <c r="U236" s="6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65">
        <f>(SUM(COUNT(R237:R$829))/SUM(COUNT(R$2:R$829)))*100</f>
        <v>71.618357487922708</v>
      </c>
      <c r="T237">
        <f>'LC1.Shallow2'!V249</f>
        <v>211.63342529621517</v>
      </c>
      <c r="U237" s="6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65">
        <f>(SUM(COUNT(R238:R$829))/SUM(COUNT(R$2:R$829)))*100</f>
        <v>71.497584541062793</v>
      </c>
      <c r="T238">
        <f>'LC1.Shallow2'!V250</f>
        <v>234.00339712025564</v>
      </c>
      <c r="U238" s="6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65">
        <f>(SUM(COUNT(R239:R$829))/SUM(COUNT(R$2:R$829)))*100</f>
        <v>71.376811594202891</v>
      </c>
      <c r="T239">
        <f>'LC1.Shallow2'!V251</f>
        <v>140.53938142755311</v>
      </c>
      <c r="U239" s="6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65">
        <f>(SUM(COUNT(R240:R$829))/SUM(COUNT(R$2:R$829)))*100</f>
        <v>71.25603864734299</v>
      </c>
      <c r="T240">
        <f>'LC1.Shallow2'!V252</f>
        <v>302.6927220068539</v>
      </c>
      <c r="U240" s="6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65">
        <f>(SUM(COUNT(R241:R$829))/SUM(COUNT(R$2:R$829)))*100</f>
        <v>71.135265700483103</v>
      </c>
      <c r="T241">
        <f>'LC1.Shallow2'!V253</f>
        <v>301.09311744588859</v>
      </c>
      <c r="U241" s="6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65">
        <f>(SUM(COUNT(R242:R$829))/SUM(COUNT(R$2:R$829)))*100</f>
        <v>71.014492753623188</v>
      </c>
      <c r="T242">
        <f>'LC1.Shallow2'!V254</f>
        <v>383.947043833397</v>
      </c>
      <c r="U242" s="6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65">
        <f>(SUM(COUNT(R243:R$829))/SUM(COUNT(R$2:R$829)))*100</f>
        <v>70.893719806763286</v>
      </c>
      <c r="T243">
        <f>'LC1.Shallow2'!V255</f>
        <v>796.46034636479123</v>
      </c>
      <c r="U243" s="6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65">
        <f>(SUM(COUNT(R244:R$829))/SUM(COUNT(R$2:R$829)))*100</f>
        <v>70.772946859903385</v>
      </c>
      <c r="T244">
        <f>'LC1.Shallow2'!V256</f>
        <v>159.06187054148805</v>
      </c>
      <c r="U244" s="6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65">
        <f>(SUM(COUNT(R245:R$829))/SUM(COUNT(R$2:R$829)))*100</f>
        <v>70.652173913043484</v>
      </c>
      <c r="T245">
        <f>'LC1.Shallow2'!V257</f>
        <v>419.68466076512027</v>
      </c>
      <c r="U245" s="6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65">
        <f>(SUM(COUNT(R246:R$829))/SUM(COUNT(R$2:R$829)))*100</f>
        <v>70.531400966183583</v>
      </c>
      <c r="T246">
        <f>'LC1.Shallow2'!V259</f>
        <v>243.22759574210153</v>
      </c>
      <c r="U246" s="6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65">
        <f>(SUM(COUNT(R247:R$829))/SUM(COUNT(R$2:R$829)))*100</f>
        <v>70.410628019323667</v>
      </c>
      <c r="T247">
        <f>'LC1.Shallow2'!V260</f>
        <v>120.80449700924571</v>
      </c>
      <c r="U247" s="6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65">
        <f>(SUM(COUNT(R248:R$829))/SUM(COUNT(R$2:R$829)))*100</f>
        <v>70.289855072463766</v>
      </c>
      <c r="T248">
        <f>'LC1.Shallow2'!V261</f>
        <v>293.21588484675749</v>
      </c>
      <c r="U248" s="6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65">
        <f>(SUM(COUNT(R249:R$829))/SUM(COUNT(R$2:R$829)))*100</f>
        <v>70.169082125603865</v>
      </c>
      <c r="T249">
        <f>'LC1.Shallow2'!V262</f>
        <v>214.24418988806124</v>
      </c>
      <c r="U249" s="6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65">
        <f>(SUM(COUNT(R250:R$829))/SUM(COUNT(R$2:R$829)))*100</f>
        <v>70.048309178743963</v>
      </c>
      <c r="T250">
        <f>'LC1.Shallow2'!V263</f>
        <v>456.6696127153819</v>
      </c>
      <c r="U250" s="6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65">
        <f>(SUM(COUNT(R251:R$829))/SUM(COUNT(R$2:R$829)))*100</f>
        <v>69.927536231884062</v>
      </c>
      <c r="T251">
        <f>'LC1.Shallow2'!V264</f>
        <v>835.16395640278699</v>
      </c>
      <c r="U251" s="6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65">
        <f>(SUM(COUNT(R252:R$829))/SUM(COUNT(R$2:R$829)))*100</f>
        <v>69.806763285024147</v>
      </c>
      <c r="T252">
        <f>'LC1.Shallow2'!V265</f>
        <v>152.60099962742157</v>
      </c>
      <c r="U252" s="6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65">
        <f>(SUM(COUNT(R253:R$829))/SUM(COUNT(R$2:R$829)))*100</f>
        <v>69.685990338164245</v>
      </c>
      <c r="T253">
        <f>'LC1.Shallow2'!V266</f>
        <v>210.12565322414088</v>
      </c>
      <c r="U253" s="6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65">
        <f>(SUM(COUNT(R254:R$829))/SUM(COUNT(R$2:R$829)))*100</f>
        <v>69.565217391304344</v>
      </c>
      <c r="T254">
        <f>'LC1.Shallow2'!V267</f>
        <v>562.74474659811881</v>
      </c>
      <c r="U254" s="6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65">
        <f>(SUM(COUNT(R255:R$829))/SUM(COUNT(R$2:R$829)))*100</f>
        <v>69.444444444444443</v>
      </c>
      <c r="T255">
        <f>'LC1.Shallow2'!V268</f>
        <v>552.00883280883318</v>
      </c>
      <c r="U255" s="6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65">
        <f>(SUM(COUNT(R256:R$829))/SUM(COUNT(R$2:R$829)))*100</f>
        <v>69.323671497584542</v>
      </c>
      <c r="T256">
        <f>'LC1.Shallow2'!V269</f>
        <v>1144.13233747805</v>
      </c>
      <c r="U256" s="6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65">
        <f>(SUM(COUNT(R257:R$829))/SUM(COUNT(R$2:R$829)))*100</f>
        <v>69.20289855072464</v>
      </c>
      <c r="T257">
        <f>'LC1.Shallow2'!V270</f>
        <v>201.00318784608481</v>
      </c>
      <c r="U257" s="6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65">
        <f>(SUM(COUNT(R258:R$829))/SUM(COUNT(R$2:R$829)))*100</f>
        <v>69.082125603864725</v>
      </c>
      <c r="T258">
        <f>'LC1.Shallow2'!V271</f>
        <v>213.42742558283399</v>
      </c>
      <c r="U258" s="6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65">
        <f>(SUM(COUNT(R259:R$829))/SUM(COUNT(R$2:R$829)))*100</f>
        <v>68.961352657004824</v>
      </c>
      <c r="T259">
        <f>'LC1.Shallow2'!V272</f>
        <v>643.67456542819355</v>
      </c>
      <c r="U259" s="6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65">
        <f>(SUM(COUNT(R260:R$829))/SUM(COUNT(R$2:R$829)))*100</f>
        <v>68.840579710144922</v>
      </c>
      <c r="T260">
        <f>'LC1.Shallow2'!V273</f>
        <v>168.00195266308236</v>
      </c>
      <c r="U260" s="6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65">
        <f>(SUM(COUNT(R261:R$829))/SUM(COUNT(R$2:R$829)))*100</f>
        <v>68.719806763285035</v>
      </c>
      <c r="T261">
        <f>'LC1.Shallow2'!V274</f>
        <v>551.0737409399178</v>
      </c>
      <c r="U261" s="6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65">
        <f>(SUM(COUNT(R262:R$829))/SUM(COUNT(R$2:R$829)))*100</f>
        <v>68.59903381642512</v>
      </c>
      <c r="T262">
        <f>'LC1.Shallow2'!V275</f>
        <v>162.1909337587033</v>
      </c>
      <c r="U262" s="6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65">
        <f>(SUM(COUNT(R263:R$829))/SUM(COUNT(R$2:R$829)))*100</f>
        <v>68.478260869565219</v>
      </c>
      <c r="T263">
        <f>'LC1.Shallow2'!V276</f>
        <v>186.10902327880405</v>
      </c>
      <c r="U263" s="6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65">
        <f>(SUM(COUNT(R264:R$829))/SUM(COUNT(R$2:R$829)))*100</f>
        <v>68.357487922705317</v>
      </c>
      <c r="T264">
        <f>'LC1.Shallow2'!V277</f>
        <v>1262.0957172378348</v>
      </c>
      <c r="U264" s="6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65">
        <f>(SUM(COUNT(R265:R$829))/SUM(COUNT(R$2:R$829)))*100</f>
        <v>68.236714975845416</v>
      </c>
      <c r="T265">
        <f>'LC1.Shallow2'!V278</f>
        <v>861.31943609146595</v>
      </c>
      <c r="U265" s="6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65">
        <f>(SUM(COUNT(R266:R$829))/SUM(COUNT(R$2:R$829)))*100</f>
        <v>68.115942028985515</v>
      </c>
      <c r="T266">
        <f>'LC1.Shallow2'!V279</f>
        <v>196.1376781962592</v>
      </c>
      <c r="U266" s="6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65">
        <f>(SUM(COUNT(R267:R$829))/SUM(COUNT(R$2:R$829)))*100</f>
        <v>67.995169082125599</v>
      </c>
      <c r="T267">
        <f>'LC1.Shallow2'!V280</f>
        <v>472.39750479941648</v>
      </c>
      <c r="U267" s="6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65">
        <f>(SUM(COUNT(R268:R$829))/SUM(COUNT(R$2:R$829)))*100</f>
        <v>67.874396135265698</v>
      </c>
      <c r="T268">
        <f>'LC1.Shallow2'!V281</f>
        <v>490.46154247757539</v>
      </c>
      <c r="U268" s="6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65">
        <f>(SUM(COUNT(R269:R$829))/SUM(COUNT(R$2:R$829)))*100</f>
        <v>67.753623188405797</v>
      </c>
      <c r="T269">
        <f>'LC1.Shallow2'!V282</f>
        <v>543.47614157125508</v>
      </c>
      <c r="U269" s="6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65">
        <f>(SUM(COUNT(R270:R$829))/SUM(COUNT(R$2:R$829)))*100</f>
        <v>67.632850241545896</v>
      </c>
      <c r="T270">
        <f>'LC1.Shallow2'!V283</f>
        <v>702.16787503402679</v>
      </c>
      <c r="U270" s="6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65">
        <f>(SUM(COUNT(R271:R$829))/SUM(COUNT(R$2:R$829)))*100</f>
        <v>67.512077294685994</v>
      </c>
      <c r="T271">
        <f>'LC1.Shallow2'!V284</f>
        <v>219.77730963129881</v>
      </c>
      <c r="U271" s="6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65">
        <f>(SUM(COUNT(R272:R$829))/SUM(COUNT(R$2:R$829)))*100</f>
        <v>67.391304347826093</v>
      </c>
      <c r="T272">
        <f>'LC1.Shallow2'!V285</f>
        <v>424.27210699027688</v>
      </c>
      <c r="U272" s="6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6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6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6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6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6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6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6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6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6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6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6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6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6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6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6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6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6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6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6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6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6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6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6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6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6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6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6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6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6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6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6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6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6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6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6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6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6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6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6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6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6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6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6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6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6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6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6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6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6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6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6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6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6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6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6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6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6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6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6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6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6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6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6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6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6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6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6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6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6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6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6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6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6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6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6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6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6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6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6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6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6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6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6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6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6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6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6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6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6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6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6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6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6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6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6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6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6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6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6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6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6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6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6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6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6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6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6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6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6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6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6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6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6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6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6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6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6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6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6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6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6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6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6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6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6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6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6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6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6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6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6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6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6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6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6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6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6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6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6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6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6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6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6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6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6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6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6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6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6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6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6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6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6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6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6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6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6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6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6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6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6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6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6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6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6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6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6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6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6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6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6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6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6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6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6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6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6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6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6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6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6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6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6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6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6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6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6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6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6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6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6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6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6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6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6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6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6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6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6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6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6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6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6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6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6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6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6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6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6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6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6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6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6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6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6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6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6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6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6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6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6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6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6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6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6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6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6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6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6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6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6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6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6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6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6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6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6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6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6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6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6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6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6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6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6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6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6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6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6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6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6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6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6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6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6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6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6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6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6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6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6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6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6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6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6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6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6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6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6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6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6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6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6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6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6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6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6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6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6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6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6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6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6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6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6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6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6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6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6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6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6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6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6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6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6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6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6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6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6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6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6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6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6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6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6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6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6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6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6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6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6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6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6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6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6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6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6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6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6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6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6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6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6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6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6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6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6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6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6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6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6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6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6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6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6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6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6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6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6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6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6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6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6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6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6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6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6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6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6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6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6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6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6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6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6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6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6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6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6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6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6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6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6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6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6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6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6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6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6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6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6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6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6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6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6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6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6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6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6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6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6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6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6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6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6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6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6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6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6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6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6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6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6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6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6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6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6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6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6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6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6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6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6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6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6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6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6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6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6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6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6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6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6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6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6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6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6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6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6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6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6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6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6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6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6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6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6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6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6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6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6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6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6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6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6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6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6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6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6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6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6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6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6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6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6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6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6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6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6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6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6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6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6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6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6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6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6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6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65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65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65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65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65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65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65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65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65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65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65">
        <f>(SUM(COUNT(R741:R$829))/SUM(COUNT(R$2:R$829)))*100</f>
        <v>10.748792270531402</v>
      </c>
    </row>
    <row r="742" spans="18:19">
      <c r="R742" s="40">
        <f>'lc1.shallow1'!S745</f>
        <v>425.34082278</v>
      </c>
      <c r="S742" s="65">
        <f>(SUM(COUNT(R742:R$829))/SUM(COUNT(R$2:R$829)))*100</f>
        <v>10.628019323671497</v>
      </c>
    </row>
    <row r="743" spans="18:19">
      <c r="R743" s="40">
        <f>'lc1.shallow1'!S746</f>
        <v>158.2381101</v>
      </c>
      <c r="S743" s="65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65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65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65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65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65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65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65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65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65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65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65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65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65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65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65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65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65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65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65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65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65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65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65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65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65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65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65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65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65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65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65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65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65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65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65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65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65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65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65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65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65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65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65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65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65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65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65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65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65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65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65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65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65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65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65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65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65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65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65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65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65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65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65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65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65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65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65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65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65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65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65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65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65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65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65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65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65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65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65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65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65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65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65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65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65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65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554687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266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4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4"/>
      <c r="P5">
        <f>0.004963421241^2</f>
        <v>2.4635550415609982E-5</v>
      </c>
      <c r="T5" t="s">
        <v>233</v>
      </c>
      <c r="U5" t="s">
        <v>197</v>
      </c>
      <c r="V5" t="s">
        <v>266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267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266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D1" zoomScale="68" workbookViewId="0">
      <selection activeCell="S11" sqref="S11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74">
      <c r="B1" s="49" t="s">
        <v>54</v>
      </c>
      <c r="C1" s="50"/>
      <c r="D1" s="51"/>
      <c r="E1" s="49" t="s">
        <v>55</v>
      </c>
      <c r="F1" s="50"/>
      <c r="G1" s="51"/>
      <c r="H1" s="49" t="s">
        <v>56</v>
      </c>
      <c r="I1" s="50"/>
      <c r="J1" s="51"/>
      <c r="K1" s="49" t="s">
        <v>177</v>
      </c>
      <c r="L1" s="50"/>
      <c r="M1" s="51"/>
      <c r="N1" s="49" t="s">
        <v>179</v>
      </c>
      <c r="O1" s="50"/>
      <c r="P1" s="51"/>
      <c r="Q1" s="14"/>
      <c r="R1" s="25" t="s">
        <v>51</v>
      </c>
      <c r="S1" s="49" t="s">
        <v>71</v>
      </c>
      <c r="T1" s="50"/>
      <c r="U1" s="51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8" sqref="G8"/>
    </sheetView>
  </sheetViews>
  <sheetFormatPr defaultColWidth="11.554687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61" zoomScaleNormal="50" workbookViewId="0">
      <selection activeCell="AZ36" sqref="AZ36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35.109375" customWidth="1"/>
    <col min="7" max="7" width="37.44140625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</cols>
  <sheetData>
    <row r="1" spans="1:383">
      <c r="A1" s="49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6" t="s">
        <v>70</v>
      </c>
      <c r="I1" s="47"/>
      <c r="J1" s="47"/>
      <c r="K1" s="32"/>
      <c r="L1" s="46" t="s">
        <v>18</v>
      </c>
      <c r="M1" s="47"/>
      <c r="N1" s="47"/>
      <c r="O1" s="33"/>
      <c r="P1" s="47" t="s">
        <v>79</v>
      </c>
      <c r="Q1" s="47"/>
      <c r="R1" s="47"/>
      <c r="S1" s="47"/>
      <c r="T1" s="47"/>
      <c r="U1" s="47"/>
      <c r="V1" s="46" t="s">
        <v>55</v>
      </c>
      <c r="W1" s="47"/>
      <c r="X1" s="47"/>
      <c r="Y1" s="47"/>
      <c r="Z1" s="47"/>
      <c r="AA1" s="48"/>
      <c r="AB1" s="46" t="s">
        <v>10</v>
      </c>
      <c r="AC1" s="47"/>
      <c r="AD1" s="47"/>
      <c r="AE1" s="47"/>
      <c r="AF1" s="47"/>
      <c r="AG1" s="48"/>
      <c r="AH1" s="46" t="s">
        <v>176</v>
      </c>
      <c r="AI1" s="47"/>
      <c r="AJ1" s="47"/>
      <c r="AK1" s="47"/>
      <c r="AL1" s="47"/>
      <c r="AM1" s="48"/>
      <c r="AN1" s="46" t="s">
        <v>80</v>
      </c>
      <c r="AO1" s="47"/>
      <c r="AP1" s="47"/>
      <c r="AQ1" s="47"/>
      <c r="AR1" s="47"/>
      <c r="AS1" s="48"/>
      <c r="AT1" s="2" t="s">
        <v>20</v>
      </c>
      <c r="AU1" s="2"/>
      <c r="AV1" s="2"/>
      <c r="AW1" s="3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5">
        <f>AVERAGE(Outcrop!D2:D15)</f>
        <v>0.995</v>
      </c>
      <c r="AO3" s="58">
        <f>MIN(Outcrop!D2:D15)</f>
        <v>0.38</v>
      </c>
      <c r="AP3" s="58">
        <f>MAX(Outcrop!D2:D15)</f>
        <v>1.97</v>
      </c>
      <c r="AQ3" s="58">
        <f>COUNT(Outcrop!D2:D15)</f>
        <v>14</v>
      </c>
      <c r="AR3" s="58">
        <f>STDEV(Outcrop!D2:D15)</f>
        <v>0.46470420699623521</v>
      </c>
      <c r="AS3" s="52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52">
        <f>(SUM(Outcrop!D2:D15)/(channel_morph!I2-channel_morph!F2))*100</f>
        <v>37.226082308925633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6"/>
      <c r="AO4" s="59"/>
      <c r="AP4" s="59"/>
      <c r="AQ4" s="59"/>
      <c r="AR4" s="59"/>
      <c r="AS4" s="53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53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6"/>
      <c r="AO5" s="59"/>
      <c r="AP5" s="59"/>
      <c r="AQ5" s="59"/>
      <c r="AR5" s="59"/>
      <c r="AS5" s="53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53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6"/>
      <c r="AO6" s="59"/>
      <c r="AP6" s="59"/>
      <c r="AQ6" s="59"/>
      <c r="AR6" s="59"/>
      <c r="AS6" s="53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53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7"/>
      <c r="AO7" s="60"/>
      <c r="AP7" s="60"/>
      <c r="AQ7" s="60"/>
      <c r="AR7" s="60"/>
      <c r="AS7" s="54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54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5">
        <f>AVERAGE(Outcrop!D16:D31)</f>
        <v>1.3443750000000001</v>
      </c>
      <c r="AO8" s="58">
        <f>MIN(Outcrop!D16:D31)</f>
        <v>0.36</v>
      </c>
      <c r="AP8" s="58">
        <f>MAX(Outcrop!D16:D31)</f>
        <v>3.69</v>
      </c>
      <c r="AQ8" s="58">
        <f>COUNT(Outcrop!D16:D31)</f>
        <v>16</v>
      </c>
      <c r="AR8" s="58">
        <f>STDEV(Outcrop!D16:D31)</f>
        <v>1.053451272405769</v>
      </c>
      <c r="AS8" s="52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52">
        <f>(SUM(Outcrop!D16:D31)/(channel_morph!I3-channel_morph!F3))*100</f>
        <v>25.971987442646729</v>
      </c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6"/>
      <c r="AO9" s="59"/>
      <c r="AP9" s="59"/>
      <c r="AQ9" s="59"/>
      <c r="AR9" s="59"/>
      <c r="AS9" s="53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53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6"/>
      <c r="AO10" s="59"/>
      <c r="AP10" s="59"/>
      <c r="AQ10" s="59"/>
      <c r="AR10" s="59"/>
      <c r="AS10" s="53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53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6"/>
      <c r="AO11" s="59"/>
      <c r="AP11" s="59"/>
      <c r="AQ11" s="59"/>
      <c r="AR11" s="59"/>
      <c r="AS11" s="53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53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6"/>
      <c r="AO12" s="59"/>
      <c r="AP12" s="59"/>
      <c r="AQ12" s="59"/>
      <c r="AR12" s="59"/>
      <c r="AS12" s="53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53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6"/>
      <c r="AO13" s="59"/>
      <c r="AP13" s="59"/>
      <c r="AQ13" s="59"/>
      <c r="AR13" s="59"/>
      <c r="AS13" s="53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53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6"/>
      <c r="AO14" s="59"/>
      <c r="AP14" s="59"/>
      <c r="AQ14" s="59"/>
      <c r="AR14" s="59"/>
      <c r="AS14" s="53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53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6"/>
      <c r="AO15" s="59"/>
      <c r="AP15" s="59"/>
      <c r="AQ15" s="59"/>
      <c r="AR15" s="59"/>
      <c r="AS15" s="53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53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6"/>
      <c r="AO16" s="59"/>
      <c r="AP16" s="59"/>
      <c r="AQ16" s="59"/>
      <c r="AR16" s="59"/>
      <c r="AS16" s="53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53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6"/>
      <c r="AO17" s="59"/>
      <c r="AP17" s="59"/>
      <c r="AQ17" s="59"/>
      <c r="AR17" s="59"/>
      <c r="AS17" s="53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53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6"/>
      <c r="AO18" s="59"/>
      <c r="AP18" s="59"/>
      <c r="AQ18" s="59"/>
      <c r="AR18" s="59"/>
      <c r="AS18" s="53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53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7"/>
      <c r="AO19" s="60"/>
      <c r="AP19" s="60"/>
      <c r="AQ19" s="60"/>
      <c r="AR19" s="60"/>
      <c r="AS19" s="54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54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5">
        <f>AVERAGE(Outcrop!D32:D49)</f>
        <v>2.3766666666666669</v>
      </c>
      <c r="AO20" s="58">
        <f>MIN(Outcrop!D32:D49)</f>
        <v>0.35</v>
      </c>
      <c r="AP20" s="58">
        <f>MAX(Outcrop!D32:D49)</f>
        <v>21.1</v>
      </c>
      <c r="AQ20" s="58">
        <f>COUNT(Outcrop!D32:D49)</f>
        <v>18</v>
      </c>
      <c r="AR20" s="58">
        <f>STDEV(Outcrop!D32:D49)</f>
        <v>4.8529118002675959</v>
      </c>
      <c r="AS20" s="52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52">
        <f>(SUM(Outcrop!D32:D49)/(channel_morph!I4-channel_morph!F4))*100</f>
        <v>30.209730951204033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6"/>
      <c r="AO21" s="59"/>
      <c r="AP21" s="59"/>
      <c r="AQ21" s="59"/>
      <c r="AR21" s="59"/>
      <c r="AS21" s="53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53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6"/>
      <c r="AO22" s="59"/>
      <c r="AP22" s="59"/>
      <c r="AQ22" s="59"/>
      <c r="AR22" s="59"/>
      <c r="AS22" s="53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53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6"/>
      <c r="AO23" s="59"/>
      <c r="AP23" s="59"/>
      <c r="AQ23" s="59"/>
      <c r="AR23" s="59"/>
      <c r="AS23" s="53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53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6"/>
      <c r="AO24" s="59"/>
      <c r="AP24" s="59"/>
      <c r="AQ24" s="59"/>
      <c r="AR24" s="59"/>
      <c r="AS24" s="53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53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6"/>
      <c r="AO25" s="59"/>
      <c r="AP25" s="59"/>
      <c r="AQ25" s="59"/>
      <c r="AR25" s="59"/>
      <c r="AS25" s="53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53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6"/>
      <c r="AO26" s="59"/>
      <c r="AP26" s="59"/>
      <c r="AQ26" s="59"/>
      <c r="AR26" s="59"/>
      <c r="AS26" s="53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53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6"/>
      <c r="AO27" s="59"/>
      <c r="AP27" s="59"/>
      <c r="AQ27" s="59"/>
      <c r="AR27" s="59"/>
      <c r="AS27" s="53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53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6"/>
      <c r="AO28" s="59"/>
      <c r="AP28" s="59"/>
      <c r="AQ28" s="59"/>
      <c r="AR28" s="59"/>
      <c r="AS28" s="53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53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6"/>
      <c r="AO29" s="59"/>
      <c r="AP29" s="59"/>
      <c r="AQ29" s="59"/>
      <c r="AR29" s="59"/>
      <c r="AS29" s="53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53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6"/>
      <c r="AO30" s="59"/>
      <c r="AP30" s="59"/>
      <c r="AQ30" s="59"/>
      <c r="AR30" s="59"/>
      <c r="AS30" s="53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53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6"/>
      <c r="AO31" s="59"/>
      <c r="AP31" s="59"/>
      <c r="AQ31" s="59"/>
      <c r="AR31" s="59"/>
      <c r="AS31" s="53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53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6"/>
      <c r="AO32" s="59"/>
      <c r="AP32" s="59"/>
      <c r="AQ32" s="59"/>
      <c r="AR32" s="59"/>
      <c r="AS32" s="53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53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6"/>
      <c r="AO33" s="59"/>
      <c r="AP33" s="59"/>
      <c r="AQ33" s="59"/>
      <c r="AR33" s="59"/>
      <c r="AS33" s="53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53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7"/>
      <c r="AO34" s="60"/>
      <c r="AP34" s="60"/>
      <c r="AQ34" s="60"/>
      <c r="AR34" s="60"/>
      <c r="AS34" s="54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5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5">
        <f>AVERAGE(Outcrop!D50:D61)</f>
        <v>1.3691666666666666</v>
      </c>
      <c r="AO35" s="58">
        <f>MIN(Outcrop!D50:D61)</f>
        <v>0.28999999999999998</v>
      </c>
      <c r="AP35" s="61">
        <f>MAX(Outcrop!D50:D61)</f>
        <v>6.47</v>
      </c>
      <c r="AQ35" s="58">
        <f>COUNT(Outcrop!D50:D61)</f>
        <v>12</v>
      </c>
      <c r="AR35" s="58">
        <f>STDEV(Outcrop!D50:D61)</f>
        <v>1.70339478333086</v>
      </c>
      <c r="AS35" s="52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52">
        <f>(SUM(Outcrop!D50:D61)/(channel_morph!I5-channel_morph!F5))*100</f>
        <v>33.373958968108866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6"/>
      <c r="AO36" s="59"/>
      <c r="AP36" s="62"/>
      <c r="AQ36" s="59"/>
      <c r="AR36" s="59"/>
      <c r="AS36" s="53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53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6"/>
      <c r="AO37" s="59"/>
      <c r="AP37" s="62"/>
      <c r="AQ37" s="59"/>
      <c r="AR37" s="59"/>
      <c r="AS37" s="53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53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6"/>
      <c r="AO38" s="59"/>
      <c r="AP38" s="62"/>
      <c r="AQ38" s="59"/>
      <c r="AR38" s="59"/>
      <c r="AS38" s="53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53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6"/>
      <c r="AO39" s="59"/>
      <c r="AP39" s="62"/>
      <c r="AQ39" s="59"/>
      <c r="AR39" s="59"/>
      <c r="AS39" s="53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53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6"/>
      <c r="AO40" s="59"/>
      <c r="AP40" s="62"/>
      <c r="AQ40" s="59"/>
      <c r="AR40" s="59"/>
      <c r="AS40" s="53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53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7"/>
      <c r="AO41" s="60"/>
      <c r="AP41" s="63"/>
      <c r="AQ41" s="60"/>
      <c r="AR41" s="60"/>
      <c r="AS41" s="54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54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5">
        <f>AVERAGE(Outcrop!D62:D73)</f>
        <v>2.2358333333333333</v>
      </c>
      <c r="AO42" s="58">
        <f>MIN(Outcrop!D62:D73)</f>
        <v>0.59</v>
      </c>
      <c r="AP42" s="58">
        <f>MAX(Outcrop!D62:D73)</f>
        <v>6.06</v>
      </c>
      <c r="AQ42" s="58">
        <f>COUNT(Outcrop!D62:D73)</f>
        <v>12</v>
      </c>
      <c r="AR42" s="58">
        <f>STDEV(Outcrop!D62:D73)</f>
        <v>1.6089717684021529</v>
      </c>
      <c r="AS42" s="52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52">
        <f>(SUM(Outcrop!D62:D73)/(channel_morph!I6-channel_morph!F6))*100</f>
        <v>35.720942617494387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6"/>
      <c r="AO43" s="59"/>
      <c r="AP43" s="59"/>
      <c r="AQ43" s="59"/>
      <c r="AR43" s="59"/>
      <c r="AS43" s="53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53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6"/>
      <c r="AO44" s="59"/>
      <c r="AP44" s="59"/>
      <c r="AQ44" s="59"/>
      <c r="AR44" s="59"/>
      <c r="AS44" s="53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53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6"/>
      <c r="AO45" s="59"/>
      <c r="AP45" s="59"/>
      <c r="AQ45" s="59"/>
      <c r="AR45" s="59"/>
      <c r="AS45" s="53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53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6"/>
      <c r="AO46" s="59"/>
      <c r="AP46" s="59"/>
      <c r="AQ46" s="59"/>
      <c r="AR46" s="59"/>
      <c r="AS46" s="53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53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6"/>
      <c r="AO47" s="59"/>
      <c r="AP47" s="59"/>
      <c r="AQ47" s="59"/>
      <c r="AR47" s="59"/>
      <c r="AS47" s="53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53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7"/>
      <c r="AO48" s="60"/>
      <c r="AP48" s="60"/>
      <c r="AQ48" s="60"/>
      <c r="AR48" s="60"/>
      <c r="AS48" s="54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54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>
        <v>1.2</v>
      </c>
      <c r="B49" s="21" t="s">
        <v>10</v>
      </c>
      <c r="C49" s="12">
        <v>1650.73</v>
      </c>
      <c r="D49" s="12">
        <v>20</v>
      </c>
      <c r="E49" s="12">
        <v>126.02</v>
      </c>
      <c r="F49" s="12">
        <f>D49-Outcrop!B74</f>
        <v>2.1799999999999997</v>
      </c>
      <c r="G49" s="22"/>
      <c r="H49" s="12">
        <f>Slope!D49</f>
        <v>0.73299999999999277</v>
      </c>
      <c r="I49" s="12">
        <f>Slope!G49</f>
        <v>0.69000000000000905</v>
      </c>
      <c r="J49" s="12">
        <f>Slope!J49</f>
        <v>0.48575000000000157</v>
      </c>
      <c r="K49" s="22">
        <f>Slope!M49</f>
        <v>0.62949999999999595</v>
      </c>
      <c r="L49" s="4">
        <f>Curvature!D49</f>
        <v>-2.7570000000000001</v>
      </c>
      <c r="M49" s="5">
        <f>Curvature!G49</f>
        <v>-1.3054999999999999</v>
      </c>
      <c r="N49" s="5">
        <f>Curvature!J49</f>
        <v>0.10750000000000011</v>
      </c>
      <c r="O49" s="6">
        <f>Curvature!M49</f>
        <v>-0.13749999999999996</v>
      </c>
      <c r="P49" s="12">
        <f>AVERAGE(Outcrop!D74)</f>
        <v>12.05</v>
      </c>
      <c r="Q49" s="12">
        <f>MIN(Outcrop!D74)</f>
        <v>12.05</v>
      </c>
      <c r="R49" s="12">
        <f>MAX(Outcrop!D74)</f>
        <v>12.05</v>
      </c>
      <c r="S49" s="12">
        <f>COUNT(Outcrop!D74)</f>
        <v>1</v>
      </c>
      <c r="U49" s="12">
        <f>SUM(Outcrop!D74)</f>
        <v>12.05</v>
      </c>
      <c r="V49" s="21">
        <f>AVERAGE(Outcrop!D74)</f>
        <v>12.05</v>
      </c>
      <c r="W49" s="12">
        <f>MIN(Outcrop!D74)</f>
        <v>12.05</v>
      </c>
      <c r="X49" s="12">
        <f>MAX(Outcrop!D74)</f>
        <v>12.05</v>
      </c>
      <c r="Y49" s="12">
        <f>COUNT(Outcrop!D74)</f>
        <v>1</v>
      </c>
      <c r="AA49" s="22">
        <f>SUM(Outcrop!D74)</f>
        <v>12.05</v>
      </c>
      <c r="AB49" s="21">
        <f>AVERAGE(Outcrop!D74)</f>
        <v>12.05</v>
      </c>
      <c r="AC49" s="12">
        <f>MIN(Outcrop!D74)</f>
        <v>12.05</v>
      </c>
      <c r="AD49" s="12">
        <f>MAX(Outcrop!D74)</f>
        <v>12.05</v>
      </c>
      <c r="AE49" s="12">
        <f>COUNT(Outcrop!D74)</f>
        <v>1</v>
      </c>
      <c r="AG49" s="22">
        <f>SUM(Outcrop!D74)</f>
        <v>12.05</v>
      </c>
      <c r="AH49" s="21">
        <f>AVERAGE(Outcrop!D74)</f>
        <v>12.05</v>
      </c>
      <c r="AI49" s="5">
        <f>MIN(Outcrop!D74)</f>
        <v>12.05</v>
      </c>
      <c r="AJ49" s="5">
        <f>MAX(Outcrop!D74)</f>
        <v>12.05</v>
      </c>
      <c r="AK49" s="5">
        <f>COUNT(Outcrop!D74)</f>
        <v>1</v>
      </c>
      <c r="AL49" s="5"/>
      <c r="AM49" s="6">
        <f>SUM(Outcrop!D74)</f>
        <v>12.05</v>
      </c>
      <c r="AN49" s="30">
        <f>AVERAGE(Outcrop!D74)</f>
        <v>12.05</v>
      </c>
      <c r="AO49" s="24">
        <f>MIN(Outcrop!D74)</f>
        <v>12.05</v>
      </c>
      <c r="AP49" s="24">
        <f>MAX(Outcrop!D74)</f>
        <v>12.05</v>
      </c>
      <c r="AQ49" s="24">
        <f>COUNT(Outcrop!D74)</f>
        <v>1</v>
      </c>
      <c r="AR49" s="24" t="e">
        <f>STDEV(Outcrop!D74)</f>
        <v>#DIV/0!</v>
      </c>
      <c r="AS49" s="31">
        <f>SUM(Outcrop!D74)</f>
        <v>12.05</v>
      </c>
      <c r="AT49" s="35">
        <f>((0.5*Outcrop!D74)/(Slope!C49-Slope!B49))*100</f>
        <v>82.196452933152258</v>
      </c>
      <c r="AU49" s="12">
        <f>(SUM(Outcrop!D74)/(Slope!F49-Slope!E49))*100</f>
        <v>87.318840579709004</v>
      </c>
      <c r="AV49" s="12">
        <f>(SUM(Outcrop!D74)/(Slope!I49-Slope!H49))*100</f>
        <v>62.017498713329701</v>
      </c>
      <c r="AW49" s="22">
        <f>(SUM(Outcrop!D74)/(channel_morph!I7-channel_morph!F7))*100</f>
        <v>35.69312796208532</v>
      </c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5">
        <f>AVERAGE(Outcrop!D75:D93)</f>
        <v>2.708947368421053</v>
      </c>
      <c r="AO50" s="58">
        <f>MIN(Outcrop!D75:D93)</f>
        <v>0.39</v>
      </c>
      <c r="AP50" s="58">
        <f>MAX(Outcrop!D75:D93)</f>
        <v>15.73</v>
      </c>
      <c r="AQ50" s="58">
        <f>COUNT(Outcrop!D75:D93)</f>
        <v>19</v>
      </c>
      <c r="AR50" s="58">
        <f>STDEV(Outcrop!D75:D93)</f>
        <v>3.4355638300589537</v>
      </c>
      <c r="AS50" s="52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52">
        <f>(SUM(Outcrop!D75:D93)/(channel_morph!I8-channel_morph!F8))*100</f>
        <v>39.732901034429538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6"/>
      <c r="AO51" s="59"/>
      <c r="AP51" s="59"/>
      <c r="AQ51" s="59"/>
      <c r="AR51" s="59"/>
      <c r="AS51" s="53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53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6"/>
      <c r="AO52" s="59"/>
      <c r="AP52" s="59"/>
      <c r="AQ52" s="59"/>
      <c r="AR52" s="59"/>
      <c r="AS52" s="53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53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6"/>
      <c r="AO53" s="59"/>
      <c r="AP53" s="59"/>
      <c r="AQ53" s="59"/>
      <c r="AR53" s="59"/>
      <c r="AS53" s="53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53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6"/>
      <c r="AO54" s="59"/>
      <c r="AP54" s="59"/>
      <c r="AQ54" s="59"/>
      <c r="AR54" s="59"/>
      <c r="AS54" s="53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53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6"/>
      <c r="AO55" s="59"/>
      <c r="AP55" s="59"/>
      <c r="AQ55" s="59"/>
      <c r="AR55" s="59"/>
      <c r="AS55" s="53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53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6"/>
      <c r="AO56" s="59"/>
      <c r="AP56" s="59"/>
      <c r="AQ56" s="59"/>
      <c r="AR56" s="59"/>
      <c r="AS56" s="53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53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6"/>
      <c r="AO57" s="59"/>
      <c r="AP57" s="59"/>
      <c r="AQ57" s="59"/>
      <c r="AR57" s="59"/>
      <c r="AS57" s="53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53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6"/>
      <c r="AO58" s="59"/>
      <c r="AP58" s="59"/>
      <c r="AQ58" s="59"/>
      <c r="AR58" s="59"/>
      <c r="AS58" s="53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53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6"/>
      <c r="AO59" s="59"/>
      <c r="AP59" s="59"/>
      <c r="AQ59" s="59"/>
      <c r="AR59" s="59"/>
      <c r="AS59" s="53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53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6"/>
      <c r="AO60" s="59"/>
      <c r="AP60" s="59"/>
      <c r="AQ60" s="59"/>
      <c r="AR60" s="59"/>
      <c r="AS60" s="53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53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6"/>
      <c r="AO61" s="59"/>
      <c r="AP61" s="59"/>
      <c r="AQ61" s="59"/>
      <c r="AR61" s="59"/>
      <c r="AS61" s="53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53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6"/>
      <c r="AO62" s="59"/>
      <c r="AP62" s="59"/>
      <c r="AQ62" s="59"/>
      <c r="AR62" s="59"/>
      <c r="AS62" s="53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53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</f>
        <v>-2.8249999999997045E-2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7"/>
      <c r="AO63" s="60"/>
      <c r="AP63" s="60"/>
      <c r="AQ63" s="60"/>
      <c r="AR63" s="60"/>
      <c r="AS63" s="54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54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5">
        <f>AVERAGE(Outcrop!D94:D120)</f>
        <v>1.9133333333333331</v>
      </c>
      <c r="AO64" s="58">
        <f>MIN(Outcrop!D94:D120)</f>
        <v>0.34</v>
      </c>
      <c r="AP64" s="58">
        <f>MAX(Outcrop!D94:D120)</f>
        <v>7.14</v>
      </c>
      <c r="AQ64" s="58">
        <f>COUNT(Outcrop!D94:D120)</f>
        <v>27</v>
      </c>
      <c r="AR64" s="58">
        <f>STDEV(Outcrop!D94:D120)</f>
        <v>1.4093015182106237</v>
      </c>
      <c r="AS64" s="52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52">
        <f>(SUM(Outcrop!D94:D120)/(channel_morph!I9-channel_morph!F9))*100</f>
        <v>45.200804969813646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6"/>
      <c r="AO65" s="59"/>
      <c r="AP65" s="59"/>
      <c r="AQ65" s="59"/>
      <c r="AR65" s="59"/>
      <c r="AS65" s="53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53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6"/>
      <c r="AO66" s="59"/>
      <c r="AP66" s="59"/>
      <c r="AQ66" s="59"/>
      <c r="AR66" s="59"/>
      <c r="AS66" s="53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53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6"/>
      <c r="AO67" s="59"/>
      <c r="AP67" s="59"/>
      <c r="AQ67" s="59"/>
      <c r="AR67" s="59"/>
      <c r="AS67" s="53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53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6"/>
      <c r="AO68" s="59"/>
      <c r="AP68" s="59"/>
      <c r="AQ68" s="59"/>
      <c r="AR68" s="59"/>
      <c r="AS68" s="53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53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6"/>
      <c r="AO69" s="59"/>
      <c r="AP69" s="59"/>
      <c r="AQ69" s="59"/>
      <c r="AR69" s="59"/>
      <c r="AS69" s="53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53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6"/>
      <c r="AO70" s="59"/>
      <c r="AP70" s="59"/>
      <c r="AQ70" s="59"/>
      <c r="AR70" s="59"/>
      <c r="AS70" s="53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53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6"/>
      <c r="AO71" s="59"/>
      <c r="AP71" s="59"/>
      <c r="AQ71" s="59"/>
      <c r="AR71" s="59"/>
      <c r="AS71" s="53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53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6"/>
      <c r="AO72" s="59"/>
      <c r="AP72" s="59"/>
      <c r="AQ72" s="59"/>
      <c r="AR72" s="59"/>
      <c r="AS72" s="53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53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6"/>
      <c r="AO73" s="59"/>
      <c r="AP73" s="59"/>
      <c r="AQ73" s="59"/>
      <c r="AR73" s="59"/>
      <c r="AS73" s="53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53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7"/>
      <c r="AO74" s="60"/>
      <c r="AP74" s="60"/>
      <c r="AQ74" s="60"/>
      <c r="AR74" s="60"/>
      <c r="AS74" s="54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5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57">
    <mergeCell ref="AW50:AW63"/>
    <mergeCell ref="AW64:AW74"/>
    <mergeCell ref="AW3:AW7"/>
    <mergeCell ref="AW8:AW19"/>
    <mergeCell ref="AW20:AW34"/>
    <mergeCell ref="AW35:AW41"/>
    <mergeCell ref="AW42:AW48"/>
    <mergeCell ref="AS8:AS19"/>
    <mergeCell ref="AN8:AN19"/>
    <mergeCell ref="AO8:AO19"/>
    <mergeCell ref="AP8:AP19"/>
    <mergeCell ref="AQ8:AQ19"/>
    <mergeCell ref="AR8:AR19"/>
    <mergeCell ref="H1:J1"/>
    <mergeCell ref="L1:N1"/>
    <mergeCell ref="A1:B1"/>
    <mergeCell ref="P1:U1"/>
    <mergeCell ref="V1:AA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N42:AN48"/>
    <mergeCell ref="AN50:AN63"/>
    <mergeCell ref="AO42:AO48"/>
    <mergeCell ref="AP42:AP48"/>
    <mergeCell ref="AQ42:AQ48"/>
    <mergeCell ref="AR42:AR48"/>
    <mergeCell ref="AS42:AS48"/>
    <mergeCell ref="AO50:AO63"/>
    <mergeCell ref="AP50:AP63"/>
    <mergeCell ref="AQ50:AQ63"/>
    <mergeCell ref="AR50:AR63"/>
    <mergeCell ref="AS50:AS63"/>
    <mergeCell ref="AS64:AS74"/>
    <mergeCell ref="AN64:AN74"/>
    <mergeCell ref="AO64:AO74"/>
    <mergeCell ref="AP64:AP74"/>
    <mergeCell ref="AQ64:AQ74"/>
    <mergeCell ref="AR64:AR74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17 AT3:AT4 P29:S34 Q28:S28 AA31:AG34 AB30:AG30 AA28:AG29 AA27 AC27:AG27 P12:S13 S10 S11 P15:S17 S14 S19:S22 P25:S26 S24 S27 AA15:AE17 AB14:AG14 AA23:AE23 AE21 AE22 AA25:AG26 AB24:AE24 AG15:AG17 AG20 AG23 AG24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topLeftCell="B1" zoomScale="67" zoomScaleNormal="100" workbookViewId="0">
      <selection activeCell="O6" sqref="O6"/>
    </sheetView>
  </sheetViews>
  <sheetFormatPr defaultColWidth="8.77734375" defaultRowHeight="14.4"/>
  <cols>
    <col min="1" max="3" width="16" customWidth="1"/>
    <col min="4" max="4" width="25.77734375" customWidth="1"/>
    <col min="5" max="5" width="14.77734375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17.77734375" customWidth="1"/>
    <col min="13" max="13" width="20.6640625" customWidth="1"/>
    <col min="14" max="14" width="19" customWidth="1"/>
    <col min="15" max="15" width="22" customWidth="1"/>
    <col min="16" max="16" width="14.44140625" customWidth="1"/>
    <col min="17" max="17" width="11.77734375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250</v>
      </c>
      <c r="Q1" t="s">
        <v>251</v>
      </c>
      <c r="R1" t="s">
        <v>260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554687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abSelected="1" workbookViewId="0">
      <selection activeCell="V8" sqref="V8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5546875" customWidth="1"/>
    <col min="16" max="16" width="12.21875" customWidth="1"/>
    <col min="20" max="20" width="12.33203125" customWidth="1"/>
    <col min="21" max="21" width="12.77734375" customWidth="1"/>
  </cols>
  <sheetData>
    <row r="1" spans="1:24">
      <c r="A1" s="50" t="s">
        <v>268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  <c r="N1" s="50" t="s">
        <v>269</v>
      </c>
      <c r="O1" s="50"/>
      <c r="P1" s="50"/>
      <c r="Q1" s="50"/>
      <c r="R1" s="50"/>
      <c r="S1" s="50"/>
      <c r="T1" s="50"/>
      <c r="U1" s="50"/>
      <c r="V1" s="50"/>
      <c r="W1" s="50"/>
      <c r="X1" s="51"/>
    </row>
    <row r="2" spans="1:24">
      <c r="B2" t="s">
        <v>209</v>
      </c>
      <c r="C2" t="s">
        <v>261</v>
      </c>
      <c r="D2" t="s">
        <v>255</v>
      </c>
      <c r="E2" t="s">
        <v>208</v>
      </c>
      <c r="F2" t="s">
        <v>207</v>
      </c>
      <c r="H2" t="s">
        <v>206</v>
      </c>
      <c r="I2" t="s">
        <v>262</v>
      </c>
      <c r="J2" t="s">
        <v>263</v>
      </c>
      <c r="K2" t="s">
        <v>205</v>
      </c>
      <c r="L2" t="s">
        <v>204</v>
      </c>
      <c r="O2" t="s">
        <v>261</v>
      </c>
      <c r="P2" t="s">
        <v>255</v>
      </c>
      <c r="Q2" t="s">
        <v>208</v>
      </c>
      <c r="R2" t="s">
        <v>207</v>
      </c>
      <c r="T2" t="s">
        <v>262</v>
      </c>
      <c r="U2" t="s">
        <v>263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G9" sqref="G9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261</v>
      </c>
      <c r="D1" t="s">
        <v>255</v>
      </c>
      <c r="E1" t="s">
        <v>208</v>
      </c>
      <c r="F1" t="s">
        <v>207</v>
      </c>
      <c r="G1" t="s">
        <v>264</v>
      </c>
      <c r="H1" t="s">
        <v>265</v>
      </c>
      <c r="I1" t="s">
        <v>205</v>
      </c>
      <c r="J1" t="s">
        <v>204</v>
      </c>
      <c r="L1" t="s">
        <v>212</v>
      </c>
      <c r="M1" t="s">
        <v>254</v>
      </c>
      <c r="N1" t="s">
        <v>255</v>
      </c>
      <c r="O1" t="s">
        <v>209</v>
      </c>
      <c r="P1" t="s">
        <v>208</v>
      </c>
      <c r="Q1" t="s">
        <v>207</v>
      </c>
      <c r="S1" t="s">
        <v>252</v>
      </c>
      <c r="T1" t="s">
        <v>253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E5">
        <v>9.9367596046914947E-2</v>
      </c>
      <c r="F5">
        <v>3.0279778836167579</v>
      </c>
      <c r="L5" t="s">
        <v>216</v>
      </c>
      <c r="O5">
        <v>31336.304020828524</v>
      </c>
      <c r="P5">
        <v>46701.94399678515</v>
      </c>
      <c r="Q5">
        <v>296400.34858105337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Curvature</vt:lpstr>
      <vt:lpstr>Slope</vt:lpstr>
      <vt:lpstr>Outcrop</vt:lpstr>
      <vt:lpstr>hillslope_morph</vt:lpstr>
      <vt:lpstr>channel_morph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Sophia</cp:lastModifiedBy>
  <dcterms:created xsi:type="dcterms:W3CDTF">2021-11-04T15:57:40Z</dcterms:created>
  <dcterms:modified xsi:type="dcterms:W3CDTF">2022-09-23T18:53:57Z</dcterms:modified>
</cp:coreProperties>
</file>