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39D37FFA-C80D-4623-8D08-8A8437B7FF1D}" xr6:coauthVersionLast="47" xr6:coauthVersionMax="47" xr10:uidLastSave="{00000000-0000-0000-0000-000000000000}"/>
  <bookViews>
    <workbookView xWindow="-108" yWindow="-108" windowWidth="30936" windowHeight="16776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6" l="1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M36" i="12"/>
  <c r="O36" i="5" s="1"/>
  <c r="M49" i="12"/>
  <c r="M61" i="12"/>
  <c r="O61" i="5" s="1"/>
  <c r="M73" i="12"/>
  <c r="O73" i="5" s="1"/>
  <c r="M74" i="12"/>
  <c r="O74" i="5" s="1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3" i="12"/>
  <c r="L65" i="12"/>
  <c r="M65" i="12" s="1"/>
  <c r="O65" i="5" s="1"/>
  <c r="L68" i="12"/>
  <c r="M68" i="12" s="1"/>
  <c r="O68" i="5" s="1"/>
  <c r="L71" i="12"/>
  <c r="M71" i="12" s="1"/>
  <c r="O71" i="5" s="1"/>
  <c r="L72" i="12"/>
  <c r="M72" i="12" s="1"/>
  <c r="O72" i="5" s="1"/>
  <c r="L64" i="12"/>
  <c r="M64" i="12" s="1"/>
  <c r="O64" i="5" s="1"/>
  <c r="K66" i="12"/>
  <c r="K67" i="12"/>
  <c r="K68" i="12"/>
  <c r="K69" i="12"/>
  <c r="K70" i="12"/>
  <c r="K71" i="12"/>
  <c r="K72" i="12"/>
  <c r="K73" i="12"/>
  <c r="K74" i="12"/>
  <c r="K65" i="12"/>
  <c r="K64" i="12"/>
  <c r="L61" i="12"/>
  <c r="L62" i="12"/>
  <c r="M62" i="12" s="1"/>
  <c r="O62" i="5" s="1"/>
  <c r="K52" i="12"/>
  <c r="K53" i="12"/>
  <c r="K54" i="12"/>
  <c r="K55" i="12"/>
  <c r="K56" i="12"/>
  <c r="K57" i="12"/>
  <c r="K58" i="12"/>
  <c r="K59" i="12"/>
  <c r="K60" i="12"/>
  <c r="K61" i="12"/>
  <c r="K62" i="12"/>
  <c r="K63" i="12"/>
  <c r="M63" i="12" s="1"/>
  <c r="O63" i="5" s="1"/>
  <c r="K51" i="12"/>
  <c r="K50" i="12"/>
  <c r="K49" i="12"/>
  <c r="L43" i="12"/>
  <c r="M43" i="12" s="1"/>
  <c r="O43" i="5" s="1"/>
  <c r="L44" i="12"/>
  <c r="L45" i="12"/>
  <c r="L46" i="12"/>
  <c r="L47" i="12"/>
  <c r="L42" i="12"/>
  <c r="M42" i="12" s="1"/>
  <c r="O42" i="5" s="1"/>
  <c r="K44" i="12"/>
  <c r="M44" i="12" s="1"/>
  <c r="O44" i="5" s="1"/>
  <c r="K43" i="12"/>
  <c r="K42" i="12"/>
  <c r="L36" i="12"/>
  <c r="L37" i="12"/>
  <c r="L38" i="12"/>
  <c r="L39" i="12"/>
  <c r="L40" i="12"/>
  <c r="L35" i="12"/>
  <c r="M35" i="12" s="1"/>
  <c r="O35" i="5" s="1"/>
  <c r="K37" i="12"/>
  <c r="M37" i="12" s="1"/>
  <c r="O37" i="5" s="1"/>
  <c r="K36" i="12"/>
  <c r="K35" i="12"/>
  <c r="I74" i="10"/>
  <c r="O73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M21" i="12" s="1"/>
  <c r="O21" i="5" s="1"/>
  <c r="L20" i="12"/>
  <c r="K22" i="12"/>
  <c r="M22" i="12" s="1"/>
  <c r="O22" i="5" s="1"/>
  <c r="K21" i="12"/>
  <c r="K20" i="12"/>
  <c r="M20" i="12" s="1"/>
  <c r="O20" i="5" s="1"/>
  <c r="L9" i="12"/>
  <c r="M9" i="12" s="1"/>
  <c r="O9" i="5" s="1"/>
  <c r="L10" i="12"/>
  <c r="L11" i="12"/>
  <c r="L12" i="12"/>
  <c r="L13" i="12"/>
  <c r="M13" i="12" s="1"/>
  <c r="O13" i="5" s="1"/>
  <c r="L14" i="12"/>
  <c r="L15" i="12"/>
  <c r="L16" i="12"/>
  <c r="L17" i="12"/>
  <c r="L18" i="12"/>
  <c r="L8" i="12"/>
  <c r="M8" i="12" s="1"/>
  <c r="O8" i="5" s="1"/>
  <c r="K10" i="12"/>
  <c r="M10" i="12" s="1"/>
  <c r="O10" i="5" s="1"/>
  <c r="K13" i="12"/>
  <c r="K9" i="12"/>
  <c r="K8" i="12"/>
  <c r="L4" i="12"/>
  <c r="M4" i="12" s="1"/>
  <c r="O4" i="5" s="1"/>
  <c r="L5" i="12"/>
  <c r="M5" i="12" s="1"/>
  <c r="O5" i="5" s="1"/>
  <c r="L6" i="12"/>
  <c r="M6" i="12" s="1"/>
  <c r="O6" i="5" s="1"/>
  <c r="L3" i="12"/>
  <c r="M3" i="12" s="1"/>
  <c r="O3" i="5" s="1"/>
  <c r="K7" i="12"/>
  <c r="K6" i="12"/>
  <c r="K5" i="12"/>
  <c r="K4" i="12"/>
  <c r="K3" i="12"/>
  <c r="O74" i="10"/>
  <c r="L74" i="10" s="1"/>
  <c r="O63" i="10"/>
  <c r="L63" i="10" s="1"/>
  <c r="O49" i="10"/>
  <c r="I19" i="10"/>
  <c r="L18" i="10" s="1"/>
  <c r="L19" i="10"/>
  <c r="O19" i="10"/>
  <c r="L7" i="12"/>
  <c r="M7" i="12" s="1"/>
  <c r="O7" i="5" s="1"/>
  <c r="O62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0" i="10"/>
  <c r="N51" i="10"/>
  <c r="N65" i="10"/>
  <c r="N64" i="10"/>
  <c r="K65" i="10"/>
  <c r="K64" i="10"/>
  <c r="K51" i="10"/>
  <c r="K50" i="10"/>
  <c r="K49" i="10"/>
  <c r="K43" i="10"/>
  <c r="K36" i="10"/>
  <c r="N4" i="10"/>
  <c r="N3" i="10"/>
  <c r="L62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1" i="12"/>
  <c r="L70" i="12" s="1"/>
  <c r="M70" i="12" s="1"/>
  <c r="O70" i="5" s="1"/>
  <c r="I70" i="12"/>
  <c r="L69" i="12" s="1"/>
  <c r="M69" i="12" s="1"/>
  <c r="O69" i="5" s="1"/>
  <c r="I69" i="12"/>
  <c r="I68" i="12"/>
  <c r="L67" i="12" s="1"/>
  <c r="M67" i="12" s="1"/>
  <c r="O67" i="5" s="1"/>
  <c r="I67" i="12"/>
  <c r="L66" i="12" s="1"/>
  <c r="M66" i="12" s="1"/>
  <c r="O66" i="5" s="1"/>
  <c r="I66" i="12"/>
  <c r="I65" i="12"/>
  <c r="I64" i="12"/>
  <c r="P49" i="10" l="1"/>
  <c r="O4" i="16"/>
  <c r="M33" i="12"/>
  <c r="O33" i="5" s="1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L49" i="10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M49" i="10"/>
  <c r="L73" i="10"/>
  <c r="J72" i="12"/>
  <c r="N72" i="5" s="1"/>
  <c r="I50" i="12"/>
  <c r="J50" i="12" s="1"/>
  <c r="N50" i="5" s="1"/>
  <c r="I51" i="12"/>
  <c r="L50" i="12" s="1"/>
  <c r="M50" i="12" s="1"/>
  <c r="O50" i="5" s="1"/>
  <c r="I52" i="12"/>
  <c r="L51" i="12" s="1"/>
  <c r="M51" i="12" s="1"/>
  <c r="O51" i="5" s="1"/>
  <c r="I53" i="12"/>
  <c r="I54" i="12"/>
  <c r="I55" i="12"/>
  <c r="L54" i="12" s="1"/>
  <c r="M54" i="12" s="1"/>
  <c r="O54" i="5" s="1"/>
  <c r="I56" i="12"/>
  <c r="I57" i="12"/>
  <c r="I58" i="12"/>
  <c r="I59" i="12"/>
  <c r="L58" i="12" s="1"/>
  <c r="M58" i="12" s="1"/>
  <c r="O58" i="5" s="1"/>
  <c r="I60" i="12"/>
  <c r="I61" i="12"/>
  <c r="L60" i="12" s="1"/>
  <c r="M60" i="12" s="1"/>
  <c r="O60" i="5" s="1"/>
  <c r="G50" i="12"/>
  <c r="M50" i="5" s="1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U4" i="12"/>
  <c r="O3" i="6" s="1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4" i="12"/>
  <c r="N74" i="5" s="1"/>
  <c r="G74" i="12"/>
  <c r="M74" i="5" s="1"/>
  <c r="D74" i="12"/>
  <c r="L74" i="5" s="1"/>
  <c r="J73" i="12"/>
  <c r="N73" i="5" s="1"/>
  <c r="G73" i="12"/>
  <c r="M73" i="5" s="1"/>
  <c r="D73" i="12"/>
  <c r="L73" i="5" s="1"/>
  <c r="G72" i="12"/>
  <c r="M72" i="5" s="1"/>
  <c r="D72" i="12"/>
  <c r="L72" i="5" s="1"/>
  <c r="J71" i="12"/>
  <c r="N71" i="5" s="1"/>
  <c r="G71" i="12"/>
  <c r="M71" i="5" s="1"/>
  <c r="D71" i="12"/>
  <c r="L71" i="5" s="1"/>
  <c r="J70" i="12"/>
  <c r="N70" i="5" s="1"/>
  <c r="G70" i="12"/>
  <c r="M70" i="5" s="1"/>
  <c r="D70" i="12"/>
  <c r="L70" i="5" s="1"/>
  <c r="J69" i="12"/>
  <c r="N69" i="5" s="1"/>
  <c r="G69" i="12"/>
  <c r="M69" i="5" s="1"/>
  <c r="D69" i="12"/>
  <c r="L69" i="5" s="1"/>
  <c r="J68" i="12"/>
  <c r="N68" i="5" s="1"/>
  <c r="G68" i="12"/>
  <c r="M68" i="5" s="1"/>
  <c r="D68" i="12"/>
  <c r="L68" i="5" s="1"/>
  <c r="J67" i="12"/>
  <c r="N67" i="5" s="1"/>
  <c r="G67" i="12"/>
  <c r="M67" i="5" s="1"/>
  <c r="D67" i="12"/>
  <c r="L67" i="5" s="1"/>
  <c r="J66" i="12"/>
  <c r="N66" i="5" s="1"/>
  <c r="G66" i="12"/>
  <c r="M66" i="5" s="1"/>
  <c r="D66" i="12"/>
  <c r="L66" i="5" s="1"/>
  <c r="J65" i="12"/>
  <c r="N65" i="5" s="1"/>
  <c r="G65" i="12"/>
  <c r="M65" i="5" s="1"/>
  <c r="D65" i="12"/>
  <c r="L65" i="5" s="1"/>
  <c r="J64" i="12"/>
  <c r="N64" i="5" s="1"/>
  <c r="G64" i="12"/>
  <c r="M64" i="5" s="1"/>
  <c r="D64" i="12"/>
  <c r="L64" i="5" s="1"/>
  <c r="J63" i="12"/>
  <c r="N63" i="5" s="1"/>
  <c r="G63" i="12"/>
  <c r="M63" i="5" s="1"/>
  <c r="D63" i="12"/>
  <c r="L63" i="5" s="1"/>
  <c r="J62" i="12"/>
  <c r="N62" i="5" s="1"/>
  <c r="G62" i="12"/>
  <c r="M62" i="5" s="1"/>
  <c r="D62" i="12"/>
  <c r="L62" i="5" s="1"/>
  <c r="G61" i="12"/>
  <c r="M61" i="5" s="1"/>
  <c r="D61" i="12"/>
  <c r="L61" i="5" s="1"/>
  <c r="G60" i="12"/>
  <c r="M60" i="5" s="1"/>
  <c r="D60" i="12"/>
  <c r="L60" i="5" s="1"/>
  <c r="J59" i="12"/>
  <c r="N59" i="5" s="1"/>
  <c r="G59" i="12"/>
  <c r="M59" i="5" s="1"/>
  <c r="D59" i="12"/>
  <c r="L59" i="5" s="1"/>
  <c r="G58" i="12"/>
  <c r="M58" i="5" s="1"/>
  <c r="D58" i="12"/>
  <c r="L58" i="5" s="1"/>
  <c r="G57" i="12"/>
  <c r="M57" i="5" s="1"/>
  <c r="D57" i="12"/>
  <c r="L57" i="5" s="1"/>
  <c r="G56" i="12"/>
  <c r="M56" i="5" s="1"/>
  <c r="D56" i="12"/>
  <c r="L56" i="5" s="1"/>
  <c r="G55" i="12"/>
  <c r="M55" i="5" s="1"/>
  <c r="D55" i="12"/>
  <c r="L55" i="5" s="1"/>
  <c r="G54" i="12"/>
  <c r="M54" i="5" s="1"/>
  <c r="D54" i="12"/>
  <c r="L54" i="5" s="1"/>
  <c r="G53" i="12"/>
  <c r="M53" i="5" s="1"/>
  <c r="D53" i="12"/>
  <c r="L53" i="5" s="1"/>
  <c r="G52" i="12"/>
  <c r="M52" i="5" s="1"/>
  <c r="D52" i="12"/>
  <c r="L52" i="5" s="1"/>
  <c r="J51" i="12"/>
  <c r="N51" i="5" s="1"/>
  <c r="G51" i="12"/>
  <c r="M51" i="5" s="1"/>
  <c r="D51" i="12"/>
  <c r="L51" i="5" s="1"/>
  <c r="D50" i="12"/>
  <c r="L50" i="5" s="1"/>
  <c r="J49" i="12"/>
  <c r="G49" i="12"/>
  <c r="D49" i="12"/>
  <c r="G48" i="12"/>
  <c r="M48" i="5" s="1"/>
  <c r="D48" i="12"/>
  <c r="L48" i="5" s="1"/>
  <c r="J47" i="12"/>
  <c r="N47" i="5" s="1"/>
  <c r="G47" i="12"/>
  <c r="M47" i="5" s="1"/>
  <c r="G46" i="12"/>
  <c r="M46" i="5" s="1"/>
  <c r="D46" i="12"/>
  <c r="L46" i="5" s="1"/>
  <c r="J45" i="12"/>
  <c r="N45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J40" i="12"/>
  <c r="N40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J31" i="12"/>
  <c r="N31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J26" i="12"/>
  <c r="N26" i="5" s="1"/>
  <c r="G26" i="12"/>
  <c r="M26" i="5" s="1"/>
  <c r="D26" i="12"/>
  <c r="L26" i="5" s="1"/>
  <c r="J25" i="12"/>
  <c r="N25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J22" i="12"/>
  <c r="N22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J15" i="12"/>
  <c r="N15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66" i="10"/>
  <c r="H67" i="10"/>
  <c r="H68" i="10"/>
  <c r="H69" i="10"/>
  <c r="H70" i="10"/>
  <c r="H71" i="10"/>
  <c r="H72" i="10"/>
  <c r="H73" i="10"/>
  <c r="H74" i="10"/>
  <c r="AV74" i="5" s="1"/>
  <c r="H65" i="10"/>
  <c r="I65" i="10"/>
  <c r="I66" i="10"/>
  <c r="I67" i="10"/>
  <c r="I68" i="10"/>
  <c r="O67" i="10" s="1"/>
  <c r="I69" i="10"/>
  <c r="O68" i="10" s="1"/>
  <c r="I70" i="10"/>
  <c r="O69" i="10" s="1"/>
  <c r="I71" i="10"/>
  <c r="I72" i="10"/>
  <c r="I73" i="10"/>
  <c r="I64" i="10"/>
  <c r="H64" i="10"/>
  <c r="S10" i="10"/>
  <c r="U10" i="10" s="1"/>
  <c r="D9" i="6" s="1"/>
  <c r="N9" i="6"/>
  <c r="L9" i="6"/>
  <c r="H63" i="10"/>
  <c r="H52" i="10"/>
  <c r="H53" i="10"/>
  <c r="H54" i="10"/>
  <c r="H55" i="10"/>
  <c r="H56" i="10"/>
  <c r="H57" i="10"/>
  <c r="H58" i="10"/>
  <c r="H59" i="10"/>
  <c r="H60" i="10"/>
  <c r="H61" i="10"/>
  <c r="H62" i="10"/>
  <c r="I51" i="10"/>
  <c r="I52" i="10"/>
  <c r="O51" i="10" s="1"/>
  <c r="P51" i="10" s="1"/>
  <c r="I53" i="10"/>
  <c r="I54" i="10"/>
  <c r="O53" i="10" s="1"/>
  <c r="I55" i="10"/>
  <c r="I56" i="10"/>
  <c r="I57" i="10"/>
  <c r="I58" i="10"/>
  <c r="I59" i="10"/>
  <c r="I60" i="10"/>
  <c r="O59" i="10" s="1"/>
  <c r="I61" i="10"/>
  <c r="I62" i="10"/>
  <c r="O61" i="10" s="1"/>
  <c r="H51" i="10"/>
  <c r="I50" i="10"/>
  <c r="H50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0" i="10"/>
  <c r="I50" i="5" s="1"/>
  <c r="G51" i="10"/>
  <c r="I51" i="5" s="1"/>
  <c r="G52" i="10"/>
  <c r="I52" i="5" s="1"/>
  <c r="G53" i="10"/>
  <c r="I53" i="5" s="1"/>
  <c r="G54" i="10"/>
  <c r="I54" i="5" s="1"/>
  <c r="G55" i="10"/>
  <c r="I55" i="5" s="1"/>
  <c r="G56" i="10"/>
  <c r="I56" i="5" s="1"/>
  <c r="G57" i="10"/>
  <c r="I57" i="5" s="1"/>
  <c r="G58" i="10"/>
  <c r="I58" i="5" s="1"/>
  <c r="G59" i="10"/>
  <c r="I59" i="5" s="1"/>
  <c r="G60" i="10"/>
  <c r="I60" i="5" s="1"/>
  <c r="G61" i="10"/>
  <c r="I61" i="5" s="1"/>
  <c r="G62" i="10"/>
  <c r="I62" i="5" s="1"/>
  <c r="G63" i="10"/>
  <c r="I63" i="5" s="1"/>
  <c r="G64" i="10"/>
  <c r="I64" i="5" s="1"/>
  <c r="G65" i="10"/>
  <c r="I65" i="5" s="1"/>
  <c r="G66" i="10"/>
  <c r="I66" i="5" s="1"/>
  <c r="G67" i="10"/>
  <c r="I67" i="5" s="1"/>
  <c r="G68" i="10"/>
  <c r="I68" i="5" s="1"/>
  <c r="G69" i="10"/>
  <c r="I69" i="5" s="1"/>
  <c r="G70" i="10"/>
  <c r="I70" i="5" s="1"/>
  <c r="G71" i="10"/>
  <c r="I71" i="5" s="1"/>
  <c r="G72" i="10"/>
  <c r="I72" i="5" s="1"/>
  <c r="G73" i="10"/>
  <c r="I73" i="5" s="1"/>
  <c r="G74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0" i="10"/>
  <c r="H50" i="5" s="1"/>
  <c r="D51" i="10"/>
  <c r="H51" i="5" s="1"/>
  <c r="D52" i="10"/>
  <c r="H52" i="5" s="1"/>
  <c r="D53" i="10"/>
  <c r="H53" i="5" s="1"/>
  <c r="D54" i="10"/>
  <c r="H54" i="5" s="1"/>
  <c r="D55" i="10"/>
  <c r="H55" i="5" s="1"/>
  <c r="D56" i="10"/>
  <c r="H56" i="5" s="1"/>
  <c r="D57" i="10"/>
  <c r="H57" i="5" s="1"/>
  <c r="D58" i="10"/>
  <c r="H58" i="5" s="1"/>
  <c r="D59" i="10"/>
  <c r="H59" i="5" s="1"/>
  <c r="D60" i="10"/>
  <c r="H60" i="5" s="1"/>
  <c r="D61" i="10"/>
  <c r="H61" i="5" s="1"/>
  <c r="D62" i="10"/>
  <c r="H62" i="5" s="1"/>
  <c r="D63" i="10"/>
  <c r="H63" i="5" s="1"/>
  <c r="D64" i="10"/>
  <c r="H64" i="5" s="1"/>
  <c r="D65" i="10"/>
  <c r="H65" i="5" s="1"/>
  <c r="D66" i="10"/>
  <c r="H66" i="5" s="1"/>
  <c r="D67" i="10"/>
  <c r="H67" i="5" s="1"/>
  <c r="D68" i="10"/>
  <c r="H68" i="5" s="1"/>
  <c r="D69" i="10"/>
  <c r="H69" i="5" s="1"/>
  <c r="D70" i="10"/>
  <c r="H70" i="5" s="1"/>
  <c r="D71" i="10"/>
  <c r="H71" i="5" s="1"/>
  <c r="D72" i="10"/>
  <c r="H72" i="5" s="1"/>
  <c r="D73" i="10"/>
  <c r="H73" i="5" s="1"/>
  <c r="D74" i="10"/>
  <c r="H74" i="5" s="1"/>
  <c r="E6" i="5"/>
  <c r="E5" i="5" s="1"/>
  <c r="E4" i="5" s="1"/>
  <c r="E3" i="5" s="1"/>
  <c r="N2" i="6"/>
  <c r="L2" i="6"/>
  <c r="U9" i="10" l="1"/>
  <c r="D8" i="6" s="1"/>
  <c r="J16" i="12"/>
  <c r="N16" i="5" s="1"/>
  <c r="J27" i="12"/>
  <c r="N27" i="5" s="1"/>
  <c r="J32" i="12"/>
  <c r="N32" i="5" s="1"/>
  <c r="J61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57" i="12"/>
  <c r="N57" i="5" s="1"/>
  <c r="L56" i="12"/>
  <c r="M56" i="12" s="1"/>
  <c r="O56" i="5" s="1"/>
  <c r="H36" i="49"/>
  <c r="H28" i="49"/>
  <c r="H31" i="49"/>
  <c r="H35" i="49"/>
  <c r="J52" i="12"/>
  <c r="N52" i="5" s="1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56" i="12"/>
  <c r="N56" i="5" s="1"/>
  <c r="L55" i="12"/>
  <c r="M55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4" i="12"/>
  <c r="N54" i="5" s="1"/>
  <c r="L53" i="12"/>
  <c r="M53" i="12" s="1"/>
  <c r="O53" i="5" s="1"/>
  <c r="H8" i="49"/>
  <c r="H15" i="49"/>
  <c r="H18" i="49"/>
  <c r="H32" i="49"/>
  <c r="J46" i="12"/>
  <c r="N46" i="5" s="1"/>
  <c r="K47" i="12"/>
  <c r="M47" i="12" s="1"/>
  <c r="O47" i="5" s="1"/>
  <c r="J53" i="12"/>
  <c r="N53" i="5" s="1"/>
  <c r="L52" i="12"/>
  <c r="M52" i="12" s="1"/>
  <c r="O52" i="5" s="1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58" i="12"/>
  <c r="N58" i="5" s="1"/>
  <c r="L57" i="12"/>
  <c r="M57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55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0" i="12"/>
  <c r="N60" i="5" s="1"/>
  <c r="L59" i="12"/>
  <c r="M59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4" i="10"/>
  <c r="J74" i="5" s="1"/>
  <c r="K33" i="10"/>
  <c r="M33" i="10" s="1"/>
  <c r="K33" i="5" s="1"/>
  <c r="N33" i="10"/>
  <c r="P33" i="10" s="1"/>
  <c r="K25" i="10"/>
  <c r="N25" i="10"/>
  <c r="P25" i="10" s="1"/>
  <c r="K37" i="10"/>
  <c r="N37" i="10"/>
  <c r="P37" i="10" s="1"/>
  <c r="L38" i="10"/>
  <c r="O38" i="10"/>
  <c r="K52" i="10"/>
  <c r="N52" i="10"/>
  <c r="L54" i="10"/>
  <c r="O54" i="10"/>
  <c r="K60" i="10"/>
  <c r="N60" i="10"/>
  <c r="L70" i="10"/>
  <c r="O70" i="10"/>
  <c r="K67" i="10"/>
  <c r="N67" i="10"/>
  <c r="P67" i="10" s="1"/>
  <c r="K32" i="10"/>
  <c r="N32" i="10"/>
  <c r="P32" i="10" s="1"/>
  <c r="K24" i="10"/>
  <c r="N24" i="10"/>
  <c r="P24" i="10" s="1"/>
  <c r="K48" i="10"/>
  <c r="M48" i="10" s="1"/>
  <c r="K48" i="5" s="1"/>
  <c r="N48" i="10"/>
  <c r="P48" i="10" s="1"/>
  <c r="K59" i="10"/>
  <c r="N59" i="10"/>
  <c r="P59" i="10" s="1"/>
  <c r="K74" i="10"/>
  <c r="M74" i="10" s="1"/>
  <c r="K74" i="5" s="1"/>
  <c r="N74" i="10"/>
  <c r="P74" i="10" s="1"/>
  <c r="K19" i="10"/>
  <c r="M19" i="10" s="1"/>
  <c r="K19" i="5" s="1"/>
  <c r="N19" i="10"/>
  <c r="P19" i="10" s="1"/>
  <c r="L15" i="10"/>
  <c r="O15" i="10"/>
  <c r="L46" i="10"/>
  <c r="O46" i="10"/>
  <c r="K47" i="10"/>
  <c r="M47" i="10" s="1"/>
  <c r="K47" i="5" s="1"/>
  <c r="N47" i="10"/>
  <c r="P47" i="10" s="1"/>
  <c r="K41" i="10"/>
  <c r="M41" i="10" s="1"/>
  <c r="K41" i="5" s="1"/>
  <c r="N41" i="10"/>
  <c r="P41" i="10" s="1"/>
  <c r="L60" i="10"/>
  <c r="O60" i="10"/>
  <c r="L52" i="10"/>
  <c r="O52" i="10"/>
  <c r="K58" i="10"/>
  <c r="N58" i="10"/>
  <c r="K73" i="10"/>
  <c r="M73" i="10" s="1"/>
  <c r="K73" i="5" s="1"/>
  <c r="N73" i="10"/>
  <c r="P73" i="10" s="1"/>
  <c r="L16" i="10"/>
  <c r="O16" i="10"/>
  <c r="L31" i="10"/>
  <c r="O31" i="10"/>
  <c r="L45" i="10"/>
  <c r="O45" i="10"/>
  <c r="K40" i="10"/>
  <c r="M40" i="10" s="1"/>
  <c r="K40" i="5" s="1"/>
  <c r="N40" i="10"/>
  <c r="P40" i="10" s="1"/>
  <c r="K57" i="10"/>
  <c r="N57" i="10"/>
  <c r="K72" i="10"/>
  <c r="N72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M35" i="10" s="1"/>
  <c r="K35" i="5" s="1"/>
  <c r="O35" i="10"/>
  <c r="P35" i="10" s="1"/>
  <c r="J71" i="10"/>
  <c r="J71" i="5" s="1"/>
  <c r="L4" i="10"/>
  <c r="M4" i="10" s="1"/>
  <c r="K4" i="5" s="1"/>
  <c r="O4" i="10"/>
  <c r="P4" i="10" s="1"/>
  <c r="K18" i="10"/>
  <c r="M18" i="10" s="1"/>
  <c r="K18" i="5" s="1"/>
  <c r="N18" i="10"/>
  <c r="P18" i="10" s="1"/>
  <c r="L29" i="10"/>
  <c r="O29" i="10"/>
  <c r="L21" i="10"/>
  <c r="M21" i="10" s="1"/>
  <c r="K21" i="5" s="1"/>
  <c r="O21" i="10"/>
  <c r="P21" i="10" s="1"/>
  <c r="K29" i="10"/>
  <c r="N29" i="10"/>
  <c r="L44" i="10"/>
  <c r="O44" i="10"/>
  <c r="K45" i="10"/>
  <c r="N45" i="10"/>
  <c r="K39" i="10"/>
  <c r="N39" i="10"/>
  <c r="L58" i="10"/>
  <c r="O58" i="10"/>
  <c r="L50" i="10"/>
  <c r="M50" i="10" s="1"/>
  <c r="K50" i="5" s="1"/>
  <c r="O50" i="10"/>
  <c r="P50" i="10" s="1"/>
  <c r="K56" i="10"/>
  <c r="N56" i="10"/>
  <c r="L66" i="10"/>
  <c r="O66" i="10"/>
  <c r="K71" i="10"/>
  <c r="N71" i="10"/>
  <c r="L23" i="10"/>
  <c r="M23" i="10" s="1"/>
  <c r="K23" i="5" s="1"/>
  <c r="O23" i="10"/>
  <c r="K5" i="10"/>
  <c r="N5" i="10"/>
  <c r="K11" i="10"/>
  <c r="N11" i="10"/>
  <c r="J55" i="10"/>
  <c r="J55" i="5" s="1"/>
  <c r="L12" i="10"/>
  <c r="O12" i="10"/>
  <c r="L28" i="10"/>
  <c r="O28" i="10"/>
  <c r="L20" i="10"/>
  <c r="M20" i="10" s="1"/>
  <c r="K20" i="5" s="1"/>
  <c r="O20" i="10"/>
  <c r="P20" i="10" s="1"/>
  <c r="K28" i="10"/>
  <c r="N28" i="10"/>
  <c r="L43" i="10"/>
  <c r="M43" i="10" s="1"/>
  <c r="K43" i="5" s="1"/>
  <c r="O43" i="10"/>
  <c r="P43" i="10" s="1"/>
  <c r="K38" i="10"/>
  <c r="N38" i="10"/>
  <c r="L57" i="10"/>
  <c r="M57" i="10" s="1"/>
  <c r="K57" i="5" s="1"/>
  <c r="O57" i="10"/>
  <c r="K63" i="10"/>
  <c r="M63" i="10" s="1"/>
  <c r="K63" i="5" s="1"/>
  <c r="N63" i="10"/>
  <c r="P63" i="10" s="1"/>
  <c r="K55" i="10"/>
  <c r="N55" i="10"/>
  <c r="L65" i="10"/>
  <c r="M65" i="10" s="1"/>
  <c r="K65" i="5" s="1"/>
  <c r="O65" i="10"/>
  <c r="P65" i="10" s="1"/>
  <c r="K70" i="10"/>
  <c r="N70" i="10"/>
  <c r="K7" i="10"/>
  <c r="M7" i="10" s="1"/>
  <c r="K7" i="5" s="1"/>
  <c r="N7" i="10"/>
  <c r="P7" i="10" s="1"/>
  <c r="K31" i="10"/>
  <c r="N31" i="10"/>
  <c r="K30" i="10"/>
  <c r="N30" i="10"/>
  <c r="J51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M42" i="10" s="1"/>
  <c r="K42" i="5" s="1"/>
  <c r="O42" i="10"/>
  <c r="P42" i="10" s="1"/>
  <c r="L56" i="10"/>
  <c r="O56" i="10"/>
  <c r="K62" i="10"/>
  <c r="M62" i="10" s="1"/>
  <c r="K62" i="5" s="1"/>
  <c r="N62" i="10"/>
  <c r="P62" i="10" s="1"/>
  <c r="K54" i="10"/>
  <c r="N54" i="10"/>
  <c r="L72" i="10"/>
  <c r="O72" i="10"/>
  <c r="L64" i="10"/>
  <c r="M64" i="10" s="1"/>
  <c r="K64" i="5" s="1"/>
  <c r="O64" i="10"/>
  <c r="P64" i="10" s="1"/>
  <c r="K69" i="10"/>
  <c r="N69" i="10"/>
  <c r="P69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M34" i="10" s="1"/>
  <c r="K34" i="5" s="1"/>
  <c r="N34" i="10"/>
  <c r="P34" i="10" s="1"/>
  <c r="K26" i="10"/>
  <c r="N26" i="10"/>
  <c r="K44" i="10"/>
  <c r="N44" i="10"/>
  <c r="L39" i="10"/>
  <c r="M39" i="10" s="1"/>
  <c r="K39" i="5" s="1"/>
  <c r="O39" i="10"/>
  <c r="P39" i="10" s="1"/>
  <c r="L55" i="10"/>
  <c r="O55" i="10"/>
  <c r="K61" i="10"/>
  <c r="N61" i="10"/>
  <c r="P61" i="10" s="1"/>
  <c r="K53" i="10"/>
  <c r="N53" i="10"/>
  <c r="P53" i="10" s="1"/>
  <c r="L71" i="10"/>
  <c r="O71" i="10"/>
  <c r="K66" i="10"/>
  <c r="N66" i="10"/>
  <c r="K68" i="10"/>
  <c r="N68" i="10"/>
  <c r="P68" i="10" s="1"/>
  <c r="AV8" i="5"/>
  <c r="AV9" i="5"/>
  <c r="L8" i="10"/>
  <c r="M8" i="10" s="1"/>
  <c r="K8" i="5" s="1"/>
  <c r="AV33" i="5"/>
  <c r="L32" i="10"/>
  <c r="AV25" i="5"/>
  <c r="L24" i="10"/>
  <c r="AV38" i="5"/>
  <c r="L37" i="10"/>
  <c r="AV62" i="5"/>
  <c r="L61" i="10"/>
  <c r="AV54" i="5"/>
  <c r="L53" i="10"/>
  <c r="AV70" i="5"/>
  <c r="L69" i="10"/>
  <c r="AV10" i="5"/>
  <c r="L9" i="10"/>
  <c r="AV37" i="5"/>
  <c r="L36" i="10"/>
  <c r="AV69" i="5"/>
  <c r="L68" i="10"/>
  <c r="AV15" i="5"/>
  <c r="L14" i="10"/>
  <c r="AV60" i="5"/>
  <c r="L59" i="10"/>
  <c r="AV52" i="5"/>
  <c r="L51" i="10"/>
  <c r="AV68" i="5"/>
  <c r="L67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3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1" i="10"/>
  <c r="J61" i="5" s="1"/>
  <c r="J18" i="10"/>
  <c r="J18" i="5" s="1"/>
  <c r="U3" i="12"/>
  <c r="O2" i="6" s="1"/>
  <c r="J66" i="10"/>
  <c r="J66" i="5" s="1"/>
  <c r="J40" i="10"/>
  <c r="J40" i="5" s="1"/>
  <c r="J38" i="10"/>
  <c r="J38" i="5" s="1"/>
  <c r="J58" i="10"/>
  <c r="J58" i="5" s="1"/>
  <c r="J62" i="10"/>
  <c r="J62" i="5" s="1"/>
  <c r="J54" i="10"/>
  <c r="J54" i="5" s="1"/>
  <c r="J37" i="10"/>
  <c r="J37" i="5" s="1"/>
  <c r="J69" i="10"/>
  <c r="J69" i="5" s="1"/>
  <c r="J57" i="10"/>
  <c r="J57" i="5" s="1"/>
  <c r="J53" i="10"/>
  <c r="J53" i="5" s="1"/>
  <c r="J21" i="10"/>
  <c r="J21" i="5" s="1"/>
  <c r="J27" i="10"/>
  <c r="J27" i="5" s="1"/>
  <c r="J52" i="10"/>
  <c r="J52" i="5" s="1"/>
  <c r="J64" i="10"/>
  <c r="J64" i="5" s="1"/>
  <c r="J20" i="10"/>
  <c r="J20" i="5" s="1"/>
  <c r="J39" i="10"/>
  <c r="J39" i="5" s="1"/>
  <c r="J59" i="10"/>
  <c r="J59" i="5" s="1"/>
  <c r="J36" i="10"/>
  <c r="J36" i="5" s="1"/>
  <c r="J50" i="10"/>
  <c r="J50" i="5" s="1"/>
  <c r="J56" i="10"/>
  <c r="J56" i="5" s="1"/>
  <c r="J60" i="10"/>
  <c r="J60" i="5" s="1"/>
  <c r="J45" i="10"/>
  <c r="J45" i="5" s="1"/>
  <c r="J70" i="10"/>
  <c r="J70" i="5" s="1"/>
  <c r="J28" i="10"/>
  <c r="J28" i="5" s="1"/>
  <c r="J67" i="10"/>
  <c r="J67" i="5" s="1"/>
  <c r="J47" i="10"/>
  <c r="J47" i="5" s="1"/>
  <c r="J68" i="10"/>
  <c r="J68" i="5" s="1"/>
  <c r="J46" i="10"/>
  <c r="J46" i="5" s="1"/>
  <c r="J32" i="10"/>
  <c r="J32" i="5" s="1"/>
  <c r="J24" i="10"/>
  <c r="J24" i="5" s="1"/>
  <c r="J35" i="10"/>
  <c r="J35" i="5" s="1"/>
  <c r="J65" i="10"/>
  <c r="J65" i="5" s="1"/>
  <c r="J73" i="10"/>
  <c r="J73" i="5" s="1"/>
  <c r="J72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J486" i="49" l="1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57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M12" i="10"/>
  <c r="K12" i="5" s="1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M72" i="10"/>
  <c r="K72" i="5" s="1"/>
  <c r="P11" i="10"/>
  <c r="M70" i="10"/>
  <c r="K70" i="5" s="1"/>
  <c r="P52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M52" i="10"/>
  <c r="K52" i="5" s="1"/>
  <c r="P60" i="10"/>
  <c r="M31" i="10"/>
  <c r="K31" i="5" s="1"/>
  <c r="P71" i="10"/>
  <c r="P16" i="10"/>
  <c r="P29" i="10"/>
  <c r="M44" i="10"/>
  <c r="K44" i="5" s="1"/>
  <c r="P10" i="10"/>
  <c r="P23" i="10"/>
  <c r="P38" i="10"/>
  <c r="M22" i="10"/>
  <c r="K22" i="5" s="1"/>
  <c r="P28" i="10"/>
  <c r="M5" i="10"/>
  <c r="K5" i="5" s="1"/>
  <c r="M29" i="10"/>
  <c r="K29" i="5" s="1"/>
  <c r="P27" i="10"/>
  <c r="M28" i="10"/>
  <c r="K28" i="5" s="1"/>
  <c r="P12" i="10"/>
  <c r="P17" i="10"/>
  <c r="P72" i="10"/>
  <c r="P15" i="10"/>
  <c r="P70" i="10"/>
  <c r="P30" i="10"/>
  <c r="P56" i="10"/>
  <c r="P44" i="10"/>
  <c r="M60" i="10"/>
  <c r="K60" i="5" s="1"/>
  <c r="P45" i="10"/>
  <c r="P54" i="10"/>
  <c r="P55" i="10"/>
  <c r="P5" i="10"/>
  <c r="P22" i="10"/>
  <c r="M55" i="10"/>
  <c r="K55" i="5" s="1"/>
  <c r="P58" i="10"/>
  <c r="M17" i="10"/>
  <c r="K17" i="5" s="1"/>
  <c r="M58" i="10"/>
  <c r="K58" i="5" s="1"/>
  <c r="P31" i="10"/>
  <c r="P46" i="10"/>
  <c r="P26" i="10"/>
  <c r="P66" i="10"/>
  <c r="M56" i="10"/>
  <c r="K56" i="5" s="1"/>
  <c r="M59" i="10"/>
  <c r="K59" i="5" s="1"/>
  <c r="M54" i="10"/>
  <c r="K54" i="5" s="1"/>
  <c r="M30" i="10"/>
  <c r="K30" i="5" s="1"/>
  <c r="M46" i="10"/>
  <c r="K46" i="5" s="1"/>
  <c r="M26" i="10"/>
  <c r="K26" i="5" s="1"/>
  <c r="M10" i="10"/>
  <c r="K10" i="5" s="1"/>
  <c r="M27" i="10"/>
  <c r="K27" i="5" s="1"/>
  <c r="M66" i="10"/>
  <c r="K66" i="5" s="1"/>
  <c r="M16" i="10"/>
  <c r="K16" i="5" s="1"/>
  <c r="M15" i="10"/>
  <c r="K15" i="5" s="1"/>
  <c r="M38" i="10"/>
  <c r="K38" i="5" s="1"/>
  <c r="M11" i="10"/>
  <c r="K11" i="5" s="1"/>
  <c r="M6" i="10"/>
  <c r="K6" i="5" s="1"/>
  <c r="M45" i="10"/>
  <c r="K45" i="5" s="1"/>
  <c r="M71" i="10"/>
  <c r="K71" i="5" s="1"/>
  <c r="M37" i="10"/>
  <c r="K37" i="5" s="1"/>
  <c r="M67" i="10"/>
  <c r="K67" i="5" s="1"/>
  <c r="M24" i="10"/>
  <c r="K24" i="5" s="1"/>
  <c r="M51" i="10"/>
  <c r="K51" i="5" s="1"/>
  <c r="M53" i="10"/>
  <c r="K53" i="5" s="1"/>
  <c r="M32" i="10"/>
  <c r="K32" i="5" s="1"/>
  <c r="M69" i="10"/>
  <c r="K69" i="5" s="1"/>
  <c r="M68" i="10"/>
  <c r="K68" i="5" s="1"/>
  <c r="M36" i="10"/>
  <c r="K36" i="5" s="1"/>
  <c r="M61" i="10"/>
  <c r="K61" i="5" s="1"/>
  <c r="M25" i="10"/>
  <c r="K25" i="5" s="1"/>
  <c r="M13" i="10"/>
  <c r="K13" i="5" s="1"/>
  <c r="M14" i="10"/>
  <c r="K14" i="5" s="1"/>
  <c r="M9" i="10"/>
  <c r="K9" i="5" s="1"/>
  <c r="M3" i="10"/>
  <c r="K3" i="5" s="1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<sst xmlns="http://schemas.openxmlformats.org/spreadsheetml/2006/main" count="846" uniqueCount="275">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</sst>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3" fillId="0" borderId="10" xfId="0" applyFont="1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30.21</c:v>
                </c:pt>
                <c:pt idx="1">
                  <c:v>64.88</c:v>
                </c:pt>
                <c:pt idx="2">
                  <c:v>280.5</c:v>
                </c:pt>
                <c:pt idx="3">
                  <c:v>95.39</c:v>
                </c:pt>
                <c:pt idx="4">
                  <c:v>82.76</c:v>
                </c:pt>
                <c:pt idx="5">
                  <c:v>18.190000000000001</c:v>
                </c:pt>
                <c:pt idx="6">
                  <c:v>209.28</c:v>
                </c:pt>
                <c:pt idx="7">
                  <c:v>156.51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88"/>
  <sheetViews>
    <sheetView tabSelected="1" topLeftCell="I1" workbookViewId="0">
      <selection activeCell="I7" sqref="I7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5" max="15" width="8.77734375" style="9"/>
    <col min="16" max="16" width="21.77734375" style="13" customWidth="1"/>
    <col min="17" max="17" width="21.44140625" customWidth="1"/>
    <col min="18" max="18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7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67" si="0">(C3-B3)/10</f>
        <v>-0.88900000000000001</v>
      </c>
      <c r="E3" s="13">
        <v>80.22</v>
      </c>
      <c r="F3">
        <v>22.1</v>
      </c>
      <c r="G3">
        <f t="shared" ref="G3:G67" si="1">(F3-E3)/20</f>
        <v>-2.9059999999999997</v>
      </c>
      <c r="H3" s="13">
        <v>8.7899999999999991</v>
      </c>
      <c r="I3">
        <v>50.98</v>
      </c>
      <c r="J3" s="15">
        <f t="shared" ref="J3:J67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2.7298907646474677</v>
      </c>
      <c r="S3" s="13">
        <f>Q3</f>
        <v>91.26</v>
      </c>
      <c r="T3">
        <f>18.09</f>
        <v>18.09</v>
      </c>
      <c r="U3" s="15">
        <f>(T3-S3)/channel_morph!K2</f>
        <v>-0.83622857142857143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1.1425709001233046</v>
      </c>
      <c r="S4" s="13">
        <f t="shared" ref="S4:S10" si="4">Q4</f>
        <v>130.34</v>
      </c>
      <c r="T4">
        <v>2.57</v>
      </c>
      <c r="U4" s="15">
        <f>(T4-S4)/channel_morph!K3</f>
        <v>-0.99362314332374213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68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0.46791443850267378</v>
      </c>
      <c r="S5" s="13">
        <f t="shared" si="4"/>
        <v>174.69</v>
      </c>
      <c r="T5">
        <v>157.12</v>
      </c>
      <c r="U5" s="15">
        <f>(T5-S5)/channel_morph!K4</f>
        <v>-0.43837325349301381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5.6609707516511072E-3</v>
      </c>
      <c r="S6" s="13">
        <f t="shared" si="4"/>
        <v>34.07</v>
      </c>
      <c r="T6">
        <v>46.73</v>
      </c>
      <c r="U6" s="15">
        <f>(T6-S6)/channel_morph!K5</f>
        <v>0.25074272133095654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-0.18680521991300145</v>
      </c>
      <c r="S7" s="13">
        <f t="shared" si="4"/>
        <v>15.79</v>
      </c>
      <c r="T7">
        <v>3.3</v>
      </c>
      <c r="U7">
        <f>(T7-S7)/channel_morph!K6</f>
        <v>-0.22024334332569209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1.7762506871907646</v>
      </c>
      <c r="S8" s="13">
        <f t="shared" si="4"/>
        <v>65.680000000000007</v>
      </c>
      <c r="T8">
        <v>6.85</v>
      </c>
      <c r="U8" s="15">
        <f>(T8-S8)/channel_morph!K7</f>
        <v>-0.46018460575719655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0.34351108562691129</v>
      </c>
      <c r="S9" s="13">
        <f t="shared" si="4"/>
        <v>79.34</v>
      </c>
      <c r="T9">
        <v>11.68</v>
      </c>
      <c r="U9" s="15">
        <f>(T9-S9)/channel_morph!K8</f>
        <v>-0.5987610619469026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-0.36860264519838987</v>
      </c>
      <c r="S10" s="4">
        <f t="shared" si="4"/>
        <v>21.01</v>
      </c>
      <c r="T10" s="5">
        <v>2.94</v>
      </c>
      <c r="U10" s="6">
        <f>(T10-S10)/channel_morph!K9</f>
        <v>-8.8556726292575341E-2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/>
      <c r="R12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20" t="s">
        <v>140</v>
      </c>
      <c r="B49" s="21">
        <v>85.03</v>
      </c>
      <c r="C49" s="12">
        <v>57.46</v>
      </c>
      <c r="D49" s="12">
        <f t="shared" si="0"/>
        <v>-2.7570000000000001</v>
      </c>
      <c r="E49" s="21">
        <v>58.23</v>
      </c>
      <c r="F49" s="12">
        <v>32.119999999999997</v>
      </c>
      <c r="G49" s="12">
        <f t="shared" si="1"/>
        <v>-1.3054999999999999</v>
      </c>
      <c r="H49" s="21">
        <v>33.369999999999997</v>
      </c>
      <c r="I49" s="12">
        <v>37.67</v>
      </c>
      <c r="J49" s="12">
        <f>(I49-H49)/40</f>
        <v>0.10750000000000011</v>
      </c>
      <c r="K49" s="21">
        <f>H49</f>
        <v>33.369999999999997</v>
      </c>
      <c r="L49" s="12">
        <v>22.37</v>
      </c>
      <c r="M49" s="22">
        <f t="shared" si="5"/>
        <v>-0.13749999999999996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141</v>
      </c>
      <c r="B50" s="13">
        <v>57.83</v>
      </c>
      <c r="C50">
        <v>7.01</v>
      </c>
      <c r="D50">
        <f t="shared" si="0"/>
        <v>-5.0819999999999999</v>
      </c>
      <c r="E50" s="13">
        <v>65.86</v>
      </c>
      <c r="F50">
        <v>2.87</v>
      </c>
      <c r="G50">
        <f t="shared" si="1"/>
        <v>-3.1495000000000002</v>
      </c>
      <c r="H50" s="13">
        <v>6.86</v>
      </c>
      <c r="I50">
        <f>H52</f>
        <v>75.19</v>
      </c>
      <c r="J50">
        <f>(I50-H50)/40</f>
        <v>1.70825</v>
      </c>
      <c r="K50" s="13">
        <f>H50</f>
        <v>6.86</v>
      </c>
      <c r="L50">
        <f>I51</f>
        <v>59.01</v>
      </c>
      <c r="M50" s="15">
        <f t="shared" si="5"/>
        <v>0.65187499999999998</v>
      </c>
      <c r="N50" s="13"/>
      <c r="O50"/>
      <c r="P50"/>
      <c r="R50"/>
      <c r="S50"/>
      <c r="U50"/>
    </row>
    <row r="51" spans="1:257">
      <c r="A51" t="s">
        <v>142</v>
      </c>
      <c r="B51" s="13">
        <v>1.62</v>
      </c>
      <c r="C51">
        <v>68.290000000000006</v>
      </c>
      <c r="D51">
        <f t="shared" si="0"/>
        <v>6.6669999999999998</v>
      </c>
      <c r="E51" s="13">
        <v>2.87</v>
      </c>
      <c r="F51">
        <v>36.15</v>
      </c>
      <c r="G51">
        <f t="shared" si="1"/>
        <v>1.6640000000000001</v>
      </c>
      <c r="H51" s="13">
        <v>59.92</v>
      </c>
      <c r="I51">
        <f t="shared" ref="I51:I60" si="18">H53</f>
        <v>59.01</v>
      </c>
      <c r="J51">
        <f t="shared" si="2"/>
        <v>-2.2750000000000093E-2</v>
      </c>
      <c r="K51" s="13">
        <f>H50</f>
        <v>6.86</v>
      </c>
      <c r="L51">
        <f t="shared" ref="L51:L62" si="19">I52</f>
        <v>27.68</v>
      </c>
      <c r="M51" s="15">
        <f t="shared" si="5"/>
        <v>0.26024999999999998</v>
      </c>
      <c r="N51" s="13"/>
      <c r="O51"/>
      <c r="P51"/>
      <c r="R51"/>
      <c r="S51"/>
      <c r="U51"/>
    </row>
    <row r="52" spans="1:257">
      <c r="A52" t="s">
        <v>143</v>
      </c>
      <c r="B52" s="13">
        <v>44.37</v>
      </c>
      <c r="C52">
        <v>47.5</v>
      </c>
      <c r="D52">
        <f t="shared" si="0"/>
        <v>0.31300000000000028</v>
      </c>
      <c r="E52" s="13">
        <v>36.15</v>
      </c>
      <c r="F52">
        <v>75.98</v>
      </c>
      <c r="G52">
        <f t="shared" si="1"/>
        <v>1.9915000000000003</v>
      </c>
      <c r="H52" s="13">
        <v>75.19</v>
      </c>
      <c r="I52">
        <f t="shared" si="18"/>
        <v>27.68</v>
      </c>
      <c r="J52">
        <f t="shared" si="2"/>
        <v>-1.1877499999999999</v>
      </c>
      <c r="K52" s="13">
        <f t="shared" ref="K52:K63" si="20">H51</f>
        <v>59.92</v>
      </c>
      <c r="L52">
        <f t="shared" si="19"/>
        <v>36.479999999999997</v>
      </c>
      <c r="M52" s="15">
        <f t="shared" si="5"/>
        <v>-0.29300000000000004</v>
      </c>
      <c r="N52" s="13"/>
      <c r="O52"/>
      <c r="P52"/>
      <c r="R52"/>
      <c r="S52"/>
      <c r="U52"/>
    </row>
    <row r="53" spans="1:257">
      <c r="A53" t="s">
        <v>144</v>
      </c>
      <c r="B53" s="13">
        <v>51.59</v>
      </c>
      <c r="C53">
        <v>9.52</v>
      </c>
      <c r="D53">
        <f t="shared" si="0"/>
        <v>-4.2070000000000007</v>
      </c>
      <c r="E53" s="13">
        <v>75.98</v>
      </c>
      <c r="F53">
        <v>3.79</v>
      </c>
      <c r="G53">
        <f t="shared" si="1"/>
        <v>-3.6094999999999997</v>
      </c>
      <c r="H53" s="13">
        <v>59.01</v>
      </c>
      <c r="I53">
        <f t="shared" si="18"/>
        <v>36.479999999999997</v>
      </c>
      <c r="J53">
        <f t="shared" si="2"/>
        <v>-0.56325000000000003</v>
      </c>
      <c r="K53" s="13">
        <f t="shared" si="20"/>
        <v>75.19</v>
      </c>
      <c r="L53">
        <f t="shared" si="19"/>
        <v>62.19</v>
      </c>
      <c r="M53" s="15">
        <f t="shared" si="5"/>
        <v>-0.16250000000000001</v>
      </c>
      <c r="N53" s="13"/>
      <c r="O53"/>
      <c r="P53"/>
      <c r="R53"/>
      <c r="S53"/>
      <c r="U53"/>
    </row>
    <row r="54" spans="1:257">
      <c r="A54" t="s">
        <v>145</v>
      </c>
      <c r="B54" s="13">
        <v>50.93</v>
      </c>
      <c r="C54">
        <v>84.58</v>
      </c>
      <c r="D54">
        <f t="shared" si="0"/>
        <v>3.3649999999999998</v>
      </c>
      <c r="E54" s="13">
        <v>8.25</v>
      </c>
      <c r="F54">
        <v>7.29</v>
      </c>
      <c r="G54">
        <f t="shared" si="1"/>
        <v>-4.8000000000000001E-2</v>
      </c>
      <c r="H54" s="13">
        <v>27.68</v>
      </c>
      <c r="I54">
        <f t="shared" si="18"/>
        <v>62.19</v>
      </c>
      <c r="J54">
        <f t="shared" si="2"/>
        <v>0.86274999999999991</v>
      </c>
      <c r="K54" s="13">
        <f t="shared" si="20"/>
        <v>59.01</v>
      </c>
      <c r="L54">
        <f t="shared" si="19"/>
        <v>64.91</v>
      </c>
      <c r="M54" s="15">
        <f t="shared" si="5"/>
        <v>7.3749999999999982E-2</v>
      </c>
      <c r="N54" s="13"/>
      <c r="O54"/>
      <c r="P54"/>
      <c r="R54"/>
      <c r="S54"/>
      <c r="U54"/>
    </row>
    <row r="55" spans="1:257">
      <c r="A55" t="s">
        <v>146</v>
      </c>
      <c r="B55" s="13">
        <v>76.14</v>
      </c>
      <c r="C55">
        <v>24.6</v>
      </c>
      <c r="D55">
        <f t="shared" si="0"/>
        <v>-5.1539999999999999</v>
      </c>
      <c r="E55" s="13">
        <v>7.29</v>
      </c>
      <c r="F55">
        <v>61.36</v>
      </c>
      <c r="G55">
        <f t="shared" si="1"/>
        <v>2.7035</v>
      </c>
      <c r="H55" s="13">
        <v>36.479999999999997</v>
      </c>
      <c r="I55">
        <f t="shared" si="18"/>
        <v>64.91</v>
      </c>
      <c r="J55">
        <f t="shared" si="2"/>
        <v>0.71074999999999999</v>
      </c>
      <c r="K55" s="13">
        <f t="shared" si="20"/>
        <v>27.68</v>
      </c>
      <c r="L55">
        <f t="shared" si="19"/>
        <v>33.51</v>
      </c>
      <c r="M55" s="15">
        <f t="shared" si="5"/>
        <v>7.2874999999999981E-2</v>
      </c>
      <c r="N55" s="13"/>
      <c r="O55"/>
      <c r="P55"/>
      <c r="R55"/>
      <c r="S55"/>
      <c r="U55"/>
    </row>
    <row r="56" spans="1:257">
      <c r="A56" t="s">
        <v>147</v>
      </c>
      <c r="B56" s="13">
        <v>43.66</v>
      </c>
      <c r="C56">
        <v>68.989999999999995</v>
      </c>
      <c r="D56">
        <f t="shared" si="0"/>
        <v>2.5329999999999999</v>
      </c>
      <c r="E56" s="13">
        <v>61.36</v>
      </c>
      <c r="F56">
        <v>29.1</v>
      </c>
      <c r="G56">
        <f t="shared" si="1"/>
        <v>-1.613</v>
      </c>
      <c r="H56" s="13">
        <v>62.19</v>
      </c>
      <c r="I56">
        <f t="shared" si="18"/>
        <v>33.51</v>
      </c>
      <c r="J56">
        <f t="shared" si="2"/>
        <v>-0.71699999999999997</v>
      </c>
      <c r="K56" s="13">
        <f t="shared" si="20"/>
        <v>36.479999999999997</v>
      </c>
      <c r="L56">
        <f t="shared" si="19"/>
        <v>21.99</v>
      </c>
      <c r="M56" s="15">
        <f t="shared" si="5"/>
        <v>-0.18112499999999998</v>
      </c>
      <c r="N56" s="13"/>
      <c r="O56"/>
      <c r="P56"/>
      <c r="R56"/>
      <c r="S56"/>
      <c r="U56"/>
    </row>
    <row r="57" spans="1:257">
      <c r="A57" t="s">
        <v>148</v>
      </c>
      <c r="B57" s="13">
        <v>72.239999999999995</v>
      </c>
      <c r="C57">
        <v>69.31</v>
      </c>
      <c r="D57">
        <f t="shared" si="0"/>
        <v>-0.29299999999999926</v>
      </c>
      <c r="E57" s="13">
        <v>31.6</v>
      </c>
      <c r="F57">
        <v>49</v>
      </c>
      <c r="G57">
        <f t="shared" si="1"/>
        <v>0.86999999999999988</v>
      </c>
      <c r="H57" s="13">
        <v>64.91</v>
      </c>
      <c r="I57">
        <f t="shared" si="18"/>
        <v>21.99</v>
      </c>
      <c r="J57">
        <f t="shared" si="2"/>
        <v>-1.073</v>
      </c>
      <c r="K57" s="13">
        <f t="shared" si="20"/>
        <v>62.19</v>
      </c>
      <c r="L57">
        <f t="shared" si="19"/>
        <v>29.91</v>
      </c>
      <c r="M57" s="15">
        <f t="shared" si="5"/>
        <v>-0.40350000000000003</v>
      </c>
      <c r="N57" s="13"/>
      <c r="O57"/>
      <c r="P57"/>
      <c r="R57"/>
      <c r="S57"/>
      <c r="U57"/>
    </row>
    <row r="58" spans="1:257">
      <c r="A58" t="s">
        <v>149</v>
      </c>
      <c r="B58" s="13">
        <v>79.39</v>
      </c>
      <c r="C58">
        <v>21.6</v>
      </c>
      <c r="D58">
        <f t="shared" si="0"/>
        <v>-5.7789999999999999</v>
      </c>
      <c r="E58" s="13">
        <v>66.34</v>
      </c>
      <c r="F58">
        <v>48.92</v>
      </c>
      <c r="G58">
        <f t="shared" si="1"/>
        <v>-0.87100000000000011</v>
      </c>
      <c r="H58" s="13">
        <v>33.51</v>
      </c>
      <c r="I58">
        <f t="shared" si="18"/>
        <v>29.91</v>
      </c>
      <c r="J58">
        <f t="shared" si="2"/>
        <v>-8.9999999999999941E-2</v>
      </c>
      <c r="K58" s="13">
        <f t="shared" si="20"/>
        <v>64.91</v>
      </c>
      <c r="L58">
        <f t="shared" si="19"/>
        <v>42.88</v>
      </c>
      <c r="M58" s="15">
        <f t="shared" si="5"/>
        <v>-0.27537499999999993</v>
      </c>
      <c r="N58" s="13"/>
      <c r="O58"/>
      <c r="P58"/>
      <c r="R58"/>
      <c r="S58"/>
      <c r="U58"/>
    </row>
    <row r="59" spans="1:257">
      <c r="A59" t="s">
        <v>150</v>
      </c>
      <c r="B59" s="13">
        <v>15.02</v>
      </c>
      <c r="C59">
        <v>70.53</v>
      </c>
      <c r="D59">
        <f t="shared" si="0"/>
        <v>5.5510000000000002</v>
      </c>
      <c r="E59" s="13">
        <v>53.03</v>
      </c>
      <c r="F59">
        <v>16.12</v>
      </c>
      <c r="G59">
        <f t="shared" si="1"/>
        <v>-1.8454999999999999</v>
      </c>
      <c r="H59" s="13">
        <v>21.99</v>
      </c>
      <c r="I59">
        <f t="shared" si="18"/>
        <v>42.88</v>
      </c>
      <c r="J59">
        <f t="shared" si="2"/>
        <v>0.5222500000000001</v>
      </c>
      <c r="K59" s="13">
        <f t="shared" si="20"/>
        <v>33.51</v>
      </c>
      <c r="L59">
        <f t="shared" si="19"/>
        <v>40.11</v>
      </c>
      <c r="M59" s="15">
        <f t="shared" si="5"/>
        <v>8.2500000000000018E-2</v>
      </c>
      <c r="N59" s="13"/>
      <c r="O59"/>
      <c r="P59"/>
      <c r="R59"/>
      <c r="S59"/>
      <c r="U59"/>
    </row>
    <row r="60" spans="1:257">
      <c r="A60" t="s">
        <v>151</v>
      </c>
      <c r="B60" s="13">
        <v>54.54</v>
      </c>
      <c r="C60">
        <v>78.290000000000006</v>
      </c>
      <c r="D60">
        <f t="shared" si="0"/>
        <v>2.3750000000000009</v>
      </c>
      <c r="E60" s="13">
        <v>23.43</v>
      </c>
      <c r="F60">
        <v>5.26</v>
      </c>
      <c r="G60">
        <f t="shared" si="1"/>
        <v>-0.90850000000000009</v>
      </c>
      <c r="H60" s="13">
        <v>29.91</v>
      </c>
      <c r="I60">
        <f t="shared" si="18"/>
        <v>40.11</v>
      </c>
      <c r="J60">
        <f t="shared" si="2"/>
        <v>0.255</v>
      </c>
      <c r="K60" s="13">
        <f t="shared" si="20"/>
        <v>21.99</v>
      </c>
      <c r="L60">
        <f t="shared" si="19"/>
        <v>23.54</v>
      </c>
      <c r="M60" s="15">
        <f t="shared" si="5"/>
        <v>1.937500000000001E-2</v>
      </c>
      <c r="N60" s="13"/>
      <c r="O60"/>
      <c r="P60"/>
      <c r="R60"/>
      <c r="S60"/>
      <c r="U60"/>
    </row>
    <row r="61" spans="1:257">
      <c r="A61" t="s">
        <v>152</v>
      </c>
      <c r="B61" s="13">
        <v>48.06</v>
      </c>
      <c r="C61">
        <v>32.93</v>
      </c>
      <c r="D61">
        <f t="shared" si="0"/>
        <v>-1.5130000000000003</v>
      </c>
      <c r="E61" s="13">
        <v>5.26</v>
      </c>
      <c r="F61">
        <v>63.31</v>
      </c>
      <c r="G61">
        <f t="shared" si="1"/>
        <v>2.9025000000000003</v>
      </c>
      <c r="H61" s="13">
        <v>42.88</v>
      </c>
      <c r="I61">
        <f>H63</f>
        <v>23.54</v>
      </c>
      <c r="J61">
        <f t="shared" si="2"/>
        <v>-0.4835000000000001</v>
      </c>
      <c r="K61" s="13">
        <f t="shared" si="20"/>
        <v>29.91</v>
      </c>
      <c r="L61">
        <f t="shared" si="19"/>
        <v>13.73</v>
      </c>
      <c r="M61" s="15">
        <f t="shared" si="5"/>
        <v>-0.20224999999999999</v>
      </c>
      <c r="N61" s="13"/>
      <c r="O61"/>
      <c r="P61"/>
      <c r="R61"/>
      <c r="S61"/>
      <c r="U61"/>
    </row>
    <row r="62" spans="1:257">
      <c r="A62" t="s">
        <v>153</v>
      </c>
      <c r="B62" s="13">
        <v>19.8</v>
      </c>
      <c r="C62">
        <v>16.45</v>
      </c>
      <c r="D62">
        <f t="shared" si="0"/>
        <v>-0.33500000000000013</v>
      </c>
      <c r="E62" s="13">
        <v>14.04</v>
      </c>
      <c r="F62">
        <v>20.48</v>
      </c>
      <c r="G62">
        <f t="shared" si="1"/>
        <v>0.32200000000000006</v>
      </c>
      <c r="H62" s="13">
        <v>40.11</v>
      </c>
      <c r="I62">
        <v>13.73</v>
      </c>
      <c r="J62">
        <f t="shared" si="2"/>
        <v>-0.65949999999999998</v>
      </c>
      <c r="K62" s="13">
        <f t="shared" si="20"/>
        <v>42.88</v>
      </c>
      <c r="L62">
        <f t="shared" si="19"/>
        <v>11.71</v>
      </c>
      <c r="M62" s="15">
        <f t="shared" si="5"/>
        <v>-0.389625</v>
      </c>
      <c r="N62" s="13"/>
      <c r="O62"/>
      <c r="P62"/>
      <c r="R62"/>
      <c r="S62"/>
      <c r="U62"/>
    </row>
    <row r="63" spans="1:257" s="5" customFormat="1">
      <c r="A63" s="5" t="s">
        <v>154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5">
        <v>11.71</v>
      </c>
      <c r="J63" s="5">
        <f t="shared" si="2"/>
        <v>-0.29574999999999996</v>
      </c>
      <c r="K63" s="4">
        <f t="shared" si="20"/>
        <v>40.11</v>
      </c>
      <c r="L63" s="5">
        <v>11.68</v>
      </c>
      <c r="M63" s="6">
        <f t="shared" si="5"/>
        <v>-0.355375</v>
      </c>
      <c r="N63" s="1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1:257">
      <c r="A64" t="s">
        <v>155</v>
      </c>
      <c r="B64" s="13">
        <v>43.1</v>
      </c>
      <c r="C64">
        <v>55.55</v>
      </c>
      <c r="D64">
        <f t="shared" si="0"/>
        <v>1.2449999999999997</v>
      </c>
      <c r="E64" s="13">
        <v>29.98</v>
      </c>
      <c r="F64">
        <v>14.6</v>
      </c>
      <c r="G64">
        <f t="shared" si="1"/>
        <v>-0.76900000000000002</v>
      </c>
      <c r="H64" s="13">
        <v>78.7</v>
      </c>
      <c r="I64">
        <f t="shared" ref="I64:I70" si="21">H66</f>
        <v>18.3</v>
      </c>
      <c r="J64">
        <f t="shared" si="2"/>
        <v>-1.5100000000000002</v>
      </c>
      <c r="K64" s="13">
        <f>H64</f>
        <v>78.7</v>
      </c>
      <c r="L64">
        <f>I65</f>
        <v>12.2</v>
      </c>
      <c r="M64" s="15">
        <f t="shared" si="5"/>
        <v>-0.83125000000000004</v>
      </c>
      <c r="N64" s="13"/>
      <c r="O64"/>
      <c r="P64"/>
      <c r="R64"/>
      <c r="S64"/>
      <c r="U64"/>
    </row>
    <row r="65" spans="1:21">
      <c r="A65" t="s">
        <v>156</v>
      </c>
      <c r="B65" s="13">
        <v>30.93</v>
      </c>
      <c r="C65">
        <v>48.05</v>
      </c>
      <c r="D65">
        <f t="shared" si="0"/>
        <v>1.7119999999999997</v>
      </c>
      <c r="E65" s="13">
        <v>14.6</v>
      </c>
      <c r="F65">
        <v>56.84</v>
      </c>
      <c r="G65">
        <f t="shared" si="1"/>
        <v>2.1120000000000001</v>
      </c>
      <c r="H65" s="13">
        <v>40.200000000000003</v>
      </c>
      <c r="I65">
        <f t="shared" si="21"/>
        <v>12.2</v>
      </c>
      <c r="J65" s="15">
        <f t="shared" si="2"/>
        <v>-0.70000000000000007</v>
      </c>
      <c r="K65" s="13">
        <f>H64</f>
        <v>78.7</v>
      </c>
      <c r="L65">
        <f t="shared" ref="L65:L72" si="22">I66</f>
        <v>24.18</v>
      </c>
      <c r="M65" s="15">
        <f t="shared" si="5"/>
        <v>-0.68149999999999999</v>
      </c>
      <c r="O65"/>
      <c r="P65"/>
      <c r="R65"/>
      <c r="S65"/>
      <c r="U65"/>
    </row>
    <row r="66" spans="1:21">
      <c r="A66" t="s">
        <v>157</v>
      </c>
      <c r="B66" s="13">
        <v>59.16</v>
      </c>
      <c r="C66">
        <v>52.44</v>
      </c>
      <c r="D66">
        <f t="shared" si="0"/>
        <v>-0.67199999999999993</v>
      </c>
      <c r="E66" s="13">
        <v>56.84</v>
      </c>
      <c r="F66">
        <v>21.58</v>
      </c>
      <c r="G66">
        <f t="shared" si="1"/>
        <v>-1.7630000000000003</v>
      </c>
      <c r="H66" s="13">
        <v>18.3</v>
      </c>
      <c r="I66">
        <f t="shared" si="21"/>
        <v>24.18</v>
      </c>
      <c r="J66" s="15">
        <f t="shared" si="2"/>
        <v>0.14699999999999996</v>
      </c>
      <c r="K66" s="13">
        <f t="shared" ref="K66:K74" si="23">H65</f>
        <v>40.200000000000003</v>
      </c>
      <c r="L66">
        <f t="shared" si="22"/>
        <v>6.54</v>
      </c>
      <c r="M66" s="15">
        <f t="shared" si="5"/>
        <v>-0.42075000000000007</v>
      </c>
      <c r="O66"/>
      <c r="P66"/>
      <c r="R66"/>
      <c r="S66"/>
      <c r="U66"/>
    </row>
    <row r="67" spans="1:21">
      <c r="A67" t="s">
        <v>158</v>
      </c>
      <c r="B67" s="13">
        <v>66.88</v>
      </c>
      <c r="C67">
        <v>40.04</v>
      </c>
      <c r="D67">
        <f t="shared" si="0"/>
        <v>-2.6839999999999997</v>
      </c>
      <c r="E67" s="13">
        <v>21.58</v>
      </c>
      <c r="F67">
        <v>37.43</v>
      </c>
      <c r="G67">
        <f t="shared" si="1"/>
        <v>0.79250000000000009</v>
      </c>
      <c r="H67" s="13">
        <v>12.2</v>
      </c>
      <c r="I67">
        <f t="shared" si="21"/>
        <v>6.54</v>
      </c>
      <c r="J67" s="15">
        <f t="shared" si="2"/>
        <v>-0.14149999999999999</v>
      </c>
      <c r="K67" s="13">
        <f t="shared" si="23"/>
        <v>18.3</v>
      </c>
      <c r="L67">
        <f t="shared" si="22"/>
        <v>52.03</v>
      </c>
      <c r="M67" s="15">
        <f t="shared" si="5"/>
        <v>0.42162500000000003</v>
      </c>
      <c r="O67"/>
      <c r="P67"/>
      <c r="R67"/>
      <c r="S67"/>
      <c r="U67"/>
    </row>
    <row r="68" spans="1:21">
      <c r="A68" t="s">
        <v>159</v>
      </c>
      <c r="B68" s="13">
        <v>18.329999999999998</v>
      </c>
      <c r="C68">
        <v>17.64</v>
      </c>
      <c r="D68">
        <f t="shared" ref="D68:D74" si="24">(C68-B68)/10</f>
        <v>-6.899999999999977E-2</v>
      </c>
      <c r="E68" s="13">
        <v>37.43</v>
      </c>
      <c r="F68">
        <v>68.7</v>
      </c>
      <c r="G68">
        <f t="shared" ref="G68:G74" si="25">(F68-E68)/20</f>
        <v>1.5635000000000001</v>
      </c>
      <c r="H68" s="13">
        <v>24.18</v>
      </c>
      <c r="I68">
        <f t="shared" si="21"/>
        <v>52.03</v>
      </c>
      <c r="J68" s="15">
        <f t="shared" ref="J68:J74" si="26">(I68-H68)/40</f>
        <v>0.69625000000000004</v>
      </c>
      <c r="K68" s="13">
        <f t="shared" si="23"/>
        <v>12.2</v>
      </c>
      <c r="L68">
        <f t="shared" si="22"/>
        <v>22.29</v>
      </c>
      <c r="M68" s="15">
        <f t="shared" si="5"/>
        <v>0.12612499999999999</v>
      </c>
      <c r="O68"/>
      <c r="P68"/>
      <c r="R68"/>
      <c r="S68"/>
      <c r="U68"/>
    </row>
    <row r="69" spans="1:21">
      <c r="A69" t="s">
        <v>160</v>
      </c>
      <c r="B69" s="13">
        <v>21.07</v>
      </c>
      <c r="C69">
        <v>47.58</v>
      </c>
      <c r="D69">
        <f t="shared" si="24"/>
        <v>2.6509999999999998</v>
      </c>
      <c r="E69" s="13">
        <v>75.61</v>
      </c>
      <c r="F69">
        <v>22.23</v>
      </c>
      <c r="G69">
        <f t="shared" si="25"/>
        <v>-2.6689999999999996</v>
      </c>
      <c r="H69" s="13">
        <v>6.54</v>
      </c>
      <c r="I69">
        <f t="shared" si="21"/>
        <v>22.29</v>
      </c>
      <c r="J69" s="15">
        <f t="shared" si="26"/>
        <v>0.39374999999999999</v>
      </c>
      <c r="K69" s="13">
        <f t="shared" si="23"/>
        <v>24.18</v>
      </c>
      <c r="L69">
        <f t="shared" si="22"/>
        <v>58.84</v>
      </c>
      <c r="M69" s="15">
        <f t="shared" ref="M69:M74" si="27">(L69-K69)/80</f>
        <v>0.43325000000000002</v>
      </c>
      <c r="O69"/>
      <c r="P69"/>
      <c r="R69"/>
      <c r="S69"/>
      <c r="U69"/>
    </row>
    <row r="70" spans="1:21">
      <c r="A70" t="s">
        <v>161</v>
      </c>
      <c r="B70" s="13">
        <v>8.2100000000000009</v>
      </c>
      <c r="C70">
        <v>32.08</v>
      </c>
      <c r="D70">
        <f t="shared" si="24"/>
        <v>2.3869999999999996</v>
      </c>
      <c r="E70" s="13">
        <v>32.11</v>
      </c>
      <c r="F70">
        <v>13.95</v>
      </c>
      <c r="G70">
        <f t="shared" si="25"/>
        <v>-0.90800000000000003</v>
      </c>
      <c r="H70" s="13">
        <v>52.03</v>
      </c>
      <c r="I70">
        <f t="shared" si="21"/>
        <v>58.84</v>
      </c>
      <c r="J70" s="15">
        <f t="shared" si="26"/>
        <v>0.17025000000000007</v>
      </c>
      <c r="K70" s="13">
        <f t="shared" si="23"/>
        <v>6.54</v>
      </c>
      <c r="L70">
        <f t="shared" si="22"/>
        <v>6.55</v>
      </c>
      <c r="M70" s="15">
        <f t="shared" si="27"/>
        <v>1.2499999999999735E-4</v>
      </c>
      <c r="O70"/>
      <c r="P70"/>
      <c r="R70"/>
      <c r="S70"/>
      <c r="U70"/>
    </row>
    <row r="71" spans="1:21">
      <c r="A71" t="s">
        <v>162</v>
      </c>
      <c r="B71" s="13">
        <v>7.92</v>
      </c>
      <c r="C71">
        <v>5.3</v>
      </c>
      <c r="D71">
        <f t="shared" si="24"/>
        <v>-0.26200000000000001</v>
      </c>
      <c r="E71" s="13">
        <v>2.64</v>
      </c>
      <c r="F71">
        <v>33.43</v>
      </c>
      <c r="G71">
        <f t="shared" si="25"/>
        <v>1.5394999999999999</v>
      </c>
      <c r="H71" s="13">
        <v>22.29</v>
      </c>
      <c r="I71">
        <f>H73</f>
        <v>6.55</v>
      </c>
      <c r="J71" s="15">
        <f t="shared" si="26"/>
        <v>-0.39349999999999996</v>
      </c>
      <c r="K71" s="13">
        <f t="shared" si="23"/>
        <v>52.03</v>
      </c>
      <c r="L71">
        <f t="shared" si="22"/>
        <v>17.829999999999998</v>
      </c>
      <c r="M71" s="15">
        <f t="shared" si="27"/>
        <v>-0.42750000000000005</v>
      </c>
      <c r="O71"/>
      <c r="P71"/>
      <c r="R71"/>
      <c r="S71"/>
      <c r="U71"/>
    </row>
    <row r="72" spans="1:21">
      <c r="A72" t="s">
        <v>163</v>
      </c>
      <c r="B72" s="13">
        <v>20.12</v>
      </c>
      <c r="C72">
        <v>8.83</v>
      </c>
      <c r="D72">
        <f t="shared" si="24"/>
        <v>-1.129</v>
      </c>
      <c r="E72" s="13">
        <v>33.43</v>
      </c>
      <c r="F72">
        <v>7.03</v>
      </c>
      <c r="G72">
        <f t="shared" si="25"/>
        <v>-1.3199999999999998</v>
      </c>
      <c r="H72" s="13">
        <v>58.84</v>
      </c>
      <c r="I72">
        <v>17.829999999999998</v>
      </c>
      <c r="J72" s="15">
        <f t="shared" si="26"/>
        <v>-1.0252500000000002</v>
      </c>
      <c r="K72" s="13">
        <f t="shared" si="23"/>
        <v>22.29</v>
      </c>
      <c r="L72">
        <f t="shared" si="22"/>
        <v>13.84</v>
      </c>
      <c r="M72" s="15">
        <f t="shared" si="27"/>
        <v>-0.105625</v>
      </c>
      <c r="O72"/>
      <c r="P72"/>
      <c r="R72"/>
      <c r="S72"/>
      <c r="U72"/>
    </row>
    <row r="73" spans="1:21">
      <c r="A73" t="s">
        <v>164</v>
      </c>
      <c r="B73" s="13">
        <v>40.9</v>
      </c>
      <c r="C73">
        <v>29.11</v>
      </c>
      <c r="D73">
        <f t="shared" si="24"/>
        <v>-1.1789999999999998</v>
      </c>
      <c r="E73" s="13">
        <v>12.83</v>
      </c>
      <c r="F73">
        <v>34.979999999999997</v>
      </c>
      <c r="G73">
        <f t="shared" si="25"/>
        <v>1.1074999999999999</v>
      </c>
      <c r="H73" s="13">
        <v>6.55</v>
      </c>
      <c r="I73">
        <v>13.84</v>
      </c>
      <c r="J73" s="15">
        <f t="shared" si="26"/>
        <v>0.18225</v>
      </c>
      <c r="K73" s="13">
        <f t="shared" si="23"/>
        <v>58.84</v>
      </c>
      <c r="L73">
        <f>I74</f>
        <v>21.82</v>
      </c>
      <c r="M73" s="15">
        <f t="shared" si="27"/>
        <v>-0.46275000000000005</v>
      </c>
      <c r="O73"/>
      <c r="P73"/>
      <c r="R73"/>
      <c r="S73"/>
      <c r="U73"/>
    </row>
    <row r="74" spans="1:21">
      <c r="A74" s="5" t="s">
        <v>165</v>
      </c>
      <c r="B74" s="26">
        <v>33.369999999999997</v>
      </c>
      <c r="C74" s="18">
        <v>13.52</v>
      </c>
      <c r="D74" s="5">
        <f t="shared" si="24"/>
        <v>-1.9849999999999999</v>
      </c>
      <c r="E74" s="26">
        <v>34.979999999999997</v>
      </c>
      <c r="F74" s="18">
        <v>21.4</v>
      </c>
      <c r="G74" s="5">
        <f t="shared" si="25"/>
        <v>-0.67899999999999994</v>
      </c>
      <c r="H74" s="4">
        <v>17.91</v>
      </c>
      <c r="I74" s="5">
        <v>21.82</v>
      </c>
      <c r="J74" s="6">
        <f t="shared" si="26"/>
        <v>9.7750000000000004E-2</v>
      </c>
      <c r="K74" s="4">
        <f t="shared" si="23"/>
        <v>6.55</v>
      </c>
      <c r="L74" s="5">
        <v>21.77</v>
      </c>
      <c r="M74" s="6">
        <f t="shared" si="27"/>
        <v>0.19024999999999997</v>
      </c>
      <c r="O74"/>
      <c r="P74"/>
      <c r="R74"/>
      <c r="S74"/>
      <c r="U74"/>
    </row>
    <row r="75" spans="1:21">
      <c r="B75"/>
      <c r="E75"/>
      <c r="H75"/>
      <c r="J75"/>
      <c r="K75"/>
      <c r="M75"/>
      <c r="O75"/>
      <c r="P75"/>
      <c r="R75"/>
      <c r="S75"/>
      <c r="U75"/>
    </row>
    <row r="76" spans="1:21">
      <c r="B76"/>
      <c r="E76"/>
      <c r="H76"/>
      <c r="J76"/>
      <c r="K76"/>
      <c r="M76"/>
      <c r="O76"/>
      <c r="P76"/>
      <c r="R76"/>
      <c r="S76"/>
      <c r="U76"/>
    </row>
    <row r="77" spans="1:21">
      <c r="B77"/>
      <c r="E77"/>
      <c r="H77"/>
      <c r="J77"/>
      <c r="K77"/>
      <c r="M77"/>
      <c r="O77"/>
      <c r="P77"/>
      <c r="R77"/>
      <c r="S77"/>
      <c r="U77"/>
    </row>
    <row r="78" spans="1:21">
      <c r="B78"/>
      <c r="E78"/>
      <c r="H78"/>
      <c r="J78"/>
      <c r="K78"/>
      <c r="M78"/>
      <c r="O78"/>
      <c r="P78"/>
      <c r="R78"/>
      <c r="S78"/>
      <c r="U78"/>
    </row>
    <row r="79" spans="1:21">
      <c r="B79"/>
      <c r="E79"/>
      <c r="H79"/>
      <c r="J79"/>
      <c r="K79"/>
      <c r="M79"/>
      <c r="O79"/>
      <c r="P79"/>
      <c r="R79"/>
      <c r="S79"/>
      <c r="U79"/>
    </row>
    <row r="80" spans="1:21">
      <c r="B80"/>
      <c r="E80"/>
      <c r="H80"/>
      <c r="J80"/>
      <c r="K80"/>
      <c r="M80"/>
      <c r="O80"/>
      <c r="P80"/>
      <c r="R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O1247"/>
      <c r="P1247"/>
      <c r="R1247"/>
      <c r="S1247"/>
      <c r="U1247"/>
    </row>
    <row r="1248" spans="2:21">
      <c r="O1248"/>
      <c r="P1248"/>
      <c r="R1248"/>
      <c r="S1248"/>
      <c r="U1248"/>
    </row>
    <row r="1249" spans="15:21">
      <c r="O1249"/>
      <c r="P1249"/>
      <c r="R1249"/>
      <c r="S1249"/>
      <c r="U1249"/>
    </row>
    <row r="1250" spans="15:21">
      <c r="O1250"/>
      <c r="P1250"/>
      <c r="R1250"/>
      <c r="S1250"/>
      <c r="U1250"/>
    </row>
    <row r="1251" spans="15:21">
      <c r="O1251"/>
      <c r="P1251"/>
      <c r="R1251"/>
      <c r="S1251"/>
      <c r="U1251"/>
    </row>
    <row r="1252" spans="15:21">
      <c r="O1252"/>
      <c r="P1252"/>
      <c r="R1252"/>
      <c r="S1252"/>
      <c r="U1252"/>
    </row>
    <row r="1253" spans="15:21">
      <c r="O1253"/>
      <c r="P1253"/>
      <c r="R1253"/>
      <c r="S1253"/>
      <c r="U1253"/>
    </row>
    <row r="1254" spans="15:21">
      <c r="O1254"/>
      <c r="P1254"/>
      <c r="R1254"/>
      <c r="S1254"/>
      <c r="U1254"/>
    </row>
    <row r="1255" spans="15:21">
      <c r="O1255"/>
      <c r="P1255"/>
      <c r="R1255"/>
      <c r="S1255"/>
      <c r="U1255"/>
    </row>
    <row r="1256" spans="15:21">
      <c r="O1256"/>
      <c r="P1256"/>
      <c r="R1256"/>
      <c r="S1256"/>
      <c r="U1256"/>
    </row>
    <row r="1257" spans="15:21">
      <c r="O1257"/>
      <c r="P1257"/>
      <c r="R1257"/>
      <c r="S1257"/>
      <c r="U1257"/>
    </row>
    <row r="1258" spans="15:21">
      <c r="O1258"/>
      <c r="P1258"/>
      <c r="R1258"/>
      <c r="S1258"/>
      <c r="U1258"/>
    </row>
    <row r="1259" spans="15:21">
      <c r="O1259"/>
      <c r="P1259"/>
      <c r="R1259"/>
      <c r="S1259"/>
      <c r="U1259"/>
    </row>
    <row r="1260" spans="15:21">
      <c r="O1260"/>
      <c r="P1260"/>
      <c r="R1260"/>
      <c r="S1260"/>
      <c r="U1260"/>
    </row>
    <row r="1261" spans="15:21">
      <c r="O1261"/>
      <c r="P1261"/>
      <c r="R1261"/>
      <c r="S1261"/>
      <c r="U1261"/>
    </row>
    <row r="1262" spans="15:21">
      <c r="O1262"/>
      <c r="P1262"/>
      <c r="R1262"/>
      <c r="S1262"/>
      <c r="U1262"/>
    </row>
    <row r="1263" spans="15:21">
      <c r="O1263"/>
      <c r="P1263"/>
      <c r="R1263"/>
      <c r="S1263"/>
      <c r="U1263"/>
    </row>
    <row r="1264" spans="15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</sheetData>
  <mergeCells count="6">
    <mergeCell ref="B1:D1"/>
    <mergeCell ref="E1:G1"/>
    <mergeCell ref="H1:J1"/>
    <mergeCell ref="P1:R1"/>
    <mergeCell ref="S1:U1"/>
    <mergeCell ref="K1:M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3"/>
    <col min="4" max="4" width="23.109375" bestFit="1" customWidth="1"/>
    <col min="5" max="5" width="8.77734375" style="43"/>
    <col min="7" max="7" width="26.109375" bestFit="1" customWidth="1"/>
    <col min="8" max="8" width="8.77734375" style="43"/>
    <col min="9" max="9" width="24.6640625" style="43" customWidth="1"/>
    <col min="10" max="10" width="8.77734375" style="43"/>
    <col min="11" max="11" width="24" style="43" customWidth="1"/>
    <col min="12" max="12" width="8.77734375" style="43"/>
    <col min="14" max="14" width="26.109375" bestFit="1" customWidth="1"/>
    <col min="15" max="15" width="8.77734375" style="43"/>
    <col min="17" max="17" width="26.109375" bestFit="1" customWidth="1"/>
    <col min="18" max="18" width="8.77734375" style="43"/>
    <col min="20" max="20" width="26.109375" bestFit="1" customWidth="1"/>
    <col min="21" max="21" width="8.77734375" style="43"/>
    <col min="22" max="22" width="24.6640625" customWidth="1"/>
    <col min="24" max="24" width="24" customWidth="1"/>
  </cols>
  <sheetData>
    <row r="1" spans="1:25">
      <c r="A1" s="42" t="s">
        <v>224</v>
      </c>
      <c r="B1" s="44" t="s">
        <v>225</v>
      </c>
      <c r="D1" s="42" t="s">
        <v>226</v>
      </c>
      <c r="E1" s="44" t="s">
        <v>225</v>
      </c>
      <c r="G1" s="42" t="s">
        <v>227</v>
      </c>
      <c r="H1" s="44" t="s">
        <v>225</v>
      </c>
      <c r="I1" s="44" t="s">
        <v>254</v>
      </c>
      <c r="J1" s="44" t="s">
        <v>225</v>
      </c>
      <c r="K1" s="44" t="s">
        <v>255</v>
      </c>
      <c r="L1" s="44" t="s">
        <v>225</v>
      </c>
      <c r="N1" s="42" t="s">
        <v>228</v>
      </c>
      <c r="O1" s="44" t="s">
        <v>225</v>
      </c>
      <c r="Q1" s="42" t="s">
        <v>229</v>
      </c>
      <c r="R1" s="44" t="s">
        <v>225</v>
      </c>
      <c r="T1" s="42" t="s">
        <v>230</v>
      </c>
      <c r="U1" s="44" t="s">
        <v>225</v>
      </c>
      <c r="V1" s="44" t="s">
        <v>257</v>
      </c>
      <c r="W1" s="44" t="s">
        <v>225</v>
      </c>
      <c r="X1" s="44" t="s">
        <v>256</v>
      </c>
      <c r="Y1" s="44" t="s">
        <v>225</v>
      </c>
    </row>
    <row r="2" spans="1:25">
      <c r="A2">
        <v>4916.1957906305852</v>
      </c>
      <c r="B2" s="43">
        <v>100</v>
      </c>
      <c r="D2">
        <v>2416.5371026608482</v>
      </c>
      <c r="E2" s="43">
        <v>100</v>
      </c>
      <c r="G2">
        <v>1290.8078247662861</v>
      </c>
      <c r="H2" s="43">
        <v>100</v>
      </c>
      <c r="I2" s="43">
        <f>'LC3.shallow1'!U5</f>
        <v>475.07113804321102</v>
      </c>
      <c r="J2" s="43">
        <f>(SUM(COUNT(I2:I$53))/SUM(COUNT(I$2:I$53)))*100</f>
        <v>100</v>
      </c>
      <c r="K2" s="43">
        <f>'LC3.shallow2'!T6</f>
        <v>189.78419330390619</v>
      </c>
      <c r="L2" s="43">
        <f>(SUM(COUNT(K2:K$522))/SUM(COUNT(K$2:K$522)))*100</f>
        <v>100</v>
      </c>
      <c r="N2">
        <v>2722.8585991918339</v>
      </c>
      <c r="O2" s="43">
        <f>(SUM(COUNT(N2:N$731))/SUM(COUNT(N$2:N$731)))*100</f>
        <v>100</v>
      </c>
      <c r="Q2">
        <v>2665.7975461787296</v>
      </c>
      <c r="R2" s="43">
        <f>(SUM(COUNT(Q2:Q$244))/SUM(COUNT(Q$2:Q$244)))*100</f>
        <v>100</v>
      </c>
      <c r="T2" s="43">
        <v>2519.9</v>
      </c>
      <c r="U2" s="43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3">
        <v>99.723756906077341</v>
      </c>
      <c r="D3">
        <v>1671.21622780352</v>
      </c>
      <c r="E3" s="43">
        <v>99.763593380614651</v>
      </c>
      <c r="G3">
        <v>1228.8646952302281</v>
      </c>
      <c r="H3" s="43">
        <v>99.818840579710141</v>
      </c>
      <c r="I3" s="43">
        <f>'LC3.shallow1'!U6</f>
        <v>413.54008383769082</v>
      </c>
      <c r="J3" s="43">
        <f>(SUM(COUNT(I3:I$53))/SUM(COUNT(I$2:I$53)))*100</f>
        <v>98.076923076923066</v>
      </c>
      <c r="K3" s="43">
        <f>'LC3.shallow2'!T7</f>
        <v>113.39093144998145</v>
      </c>
      <c r="L3" s="43">
        <f>(SUM(COUNT(K3:K$522))/SUM(COUNT(K$2:K$522)))*100</f>
        <v>99.808061420345481</v>
      </c>
      <c r="N3">
        <v>2551.7648193628152</v>
      </c>
      <c r="O3" s="43">
        <f>(SUM(COUNT(N3:N$731))/SUM(COUNT(N$2:N$731)))*100</f>
        <v>99.863013698630127</v>
      </c>
      <c r="Q3">
        <v>2452.5892161224497</v>
      </c>
      <c r="R3" s="43">
        <f>(SUM(COUNT(Q3:Q$244))/SUM(COUNT(Q$2:Q$244)))*100</f>
        <v>99.588477366255148</v>
      </c>
      <c r="T3">
        <v>1606.8</v>
      </c>
      <c r="U3" s="43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3">
        <v>99.447513812154696</v>
      </c>
      <c r="D4">
        <v>1450.944766821056</v>
      </c>
      <c r="E4" s="43">
        <v>99.527186761229316</v>
      </c>
      <c r="G4">
        <v>1118.0515985602347</v>
      </c>
      <c r="H4" s="43">
        <v>99.637681159420282</v>
      </c>
      <c r="I4" s="43">
        <f>'LC3.shallow1'!U7</f>
        <v>358.41147731362855</v>
      </c>
      <c r="J4" s="43">
        <f>(SUM(COUNT(I4:I$53))/SUM(COUNT(I$2:I$53)))*100</f>
        <v>96.15384615384616</v>
      </c>
      <c r="K4" s="43">
        <f>'LC3.shallow2'!T8</f>
        <v>160.49005862708029</v>
      </c>
      <c r="L4" s="43">
        <f>(SUM(COUNT(K4:K$522))/SUM(COUNT(K$2:K$522)))*100</f>
        <v>99.616122840690977</v>
      </c>
      <c r="N4">
        <v>2434.6004330127398</v>
      </c>
      <c r="O4" s="43">
        <f>(SUM(COUNT(N4:N$731))/SUM(COUNT(N$2:N$731)))*100</f>
        <v>99.726027397260282</v>
      </c>
      <c r="Q4">
        <v>2167.6325995862658</v>
      </c>
      <c r="R4" s="43">
        <f>(SUM(COUNT(Q4:Q$244))/SUM(COUNT(Q$2:Q$244)))*100</f>
        <v>99.176954732510296</v>
      </c>
      <c r="T4" s="43">
        <v>1495.3</v>
      </c>
      <c r="U4" s="43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3">
        <v>99.171270718232037</v>
      </c>
      <c r="D5">
        <v>1320.633849581176</v>
      </c>
      <c r="E5" s="43">
        <v>99.290780141843967</v>
      </c>
      <c r="G5">
        <v>1107.4167316763783</v>
      </c>
      <c r="H5" s="43">
        <v>99.456521739130437</v>
      </c>
      <c r="I5" s="43">
        <f>'LC3.shallow1'!U8</f>
        <v>262.5974393639865</v>
      </c>
      <c r="J5" s="43">
        <f>(SUM(COUNT(I5:I$53))/SUM(COUNT(I$2:I$53)))*100</f>
        <v>94.230769230769226</v>
      </c>
      <c r="K5" s="43">
        <f>'LC3.shallow2'!T9</f>
        <v>310.51414874424836</v>
      </c>
      <c r="L5" s="43">
        <f>(SUM(COUNT(K5:K$522))/SUM(COUNT(K$2:K$522)))*100</f>
        <v>99.424184261036459</v>
      </c>
      <c r="N5">
        <v>2379.6697077024755</v>
      </c>
      <c r="O5" s="43">
        <f>(SUM(COUNT(N5:N$731))/SUM(COUNT(N$2:N$731)))*100</f>
        <v>99.589041095890408</v>
      </c>
      <c r="Q5">
        <v>1893.6474354614152</v>
      </c>
      <c r="R5" s="43">
        <f>(SUM(COUNT(Q5:Q$244))/SUM(COUNT(Q$2:Q$244)))*100</f>
        <v>98.76543209876543</v>
      </c>
      <c r="T5" s="43">
        <v>1291.2</v>
      </c>
      <c r="U5" s="43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3">
        <v>98.895027624309392</v>
      </c>
      <c r="D6">
        <v>1153.7539018492801</v>
      </c>
      <c r="E6" s="43">
        <v>99.054373522458633</v>
      </c>
      <c r="G6">
        <v>1091.1042566717126</v>
      </c>
      <c r="H6" s="43">
        <v>99.275362318840578</v>
      </c>
      <c r="I6" s="43">
        <f>'LC3.shallow1'!U9</f>
        <v>262.20969001368229</v>
      </c>
      <c r="J6" s="43">
        <f>(SUM(COUNT(I6:I$53))/SUM(COUNT(I$2:I$53)))*100</f>
        <v>92.307692307692307</v>
      </c>
      <c r="K6" s="43">
        <f>'LC3.shallow2'!T10</f>
        <v>311.77196219595214</v>
      </c>
      <c r="L6" s="43">
        <f>(SUM(COUNT(K6:K$522))/SUM(COUNT(K$2:K$522)))*100</f>
        <v>99.232245681381954</v>
      </c>
      <c r="N6">
        <v>2280.7411552065764</v>
      </c>
      <c r="O6" s="43">
        <f>(SUM(COUNT(N6:N$731))/SUM(COUNT(N$2:N$731)))*100</f>
        <v>99.452054794520549</v>
      </c>
      <c r="Q6">
        <v>1543.3528237805324</v>
      </c>
      <c r="R6" s="43">
        <f>(SUM(COUNT(Q6:Q$244))/SUM(COUNT(Q$2:Q$244)))*100</f>
        <v>98.353909465020578</v>
      </c>
      <c r="T6" s="43">
        <v>1234.6369497883175</v>
      </c>
      <c r="U6" s="43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3">
        <v>98.618784530386733</v>
      </c>
      <c r="D7">
        <v>964.24267559700797</v>
      </c>
      <c r="E7" s="43">
        <v>98.817966903073284</v>
      </c>
      <c r="G7">
        <v>1028.4209765170976</v>
      </c>
      <c r="H7" s="43">
        <v>99.094202898550719</v>
      </c>
      <c r="I7" s="43">
        <f>'LC3.shallow1'!U10</f>
        <v>283.28588826621609</v>
      </c>
      <c r="J7" s="43">
        <f>(SUM(COUNT(I7:I$53))/SUM(COUNT(I$2:I$53)))*100</f>
        <v>90.384615384615387</v>
      </c>
      <c r="K7" s="43">
        <f>'LC3.shallow2'!T11</f>
        <v>348.57979098002789</v>
      </c>
      <c r="L7" s="43">
        <f>(SUM(COUNT(K7:K$522))/SUM(COUNT(K$2:K$522)))*100</f>
        <v>99.04030710172745</v>
      </c>
      <c r="N7">
        <v>2172.5197609697566</v>
      </c>
      <c r="O7" s="43">
        <f>(SUM(COUNT(N7:N$731))/SUM(COUNT(N$2:N$731)))*100</f>
        <v>99.315068493150676</v>
      </c>
      <c r="Q7">
        <v>1476.6243003302511</v>
      </c>
      <c r="R7" s="43">
        <f>(SUM(COUNT(Q7:Q$244))/SUM(COUNT(Q$2:Q$244)))*100</f>
        <v>97.942386831275712</v>
      </c>
      <c r="T7">
        <v>1150.0999999999999</v>
      </c>
      <c r="U7" s="43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3">
        <v>98.342541436464089</v>
      </c>
      <c r="D8">
        <v>889.12914408082395</v>
      </c>
      <c r="E8" s="43">
        <v>98.581560283687935</v>
      </c>
      <c r="G8">
        <v>991.24228482449882</v>
      </c>
      <c r="H8" s="43">
        <v>98.91304347826086</v>
      </c>
      <c r="I8" s="43">
        <f>'LC3.shallow1'!U11</f>
        <v>234.58242306302685</v>
      </c>
      <c r="J8" s="43">
        <f>(SUM(COUNT(I8:I$53))/SUM(COUNT(I$2:I$53)))*100</f>
        <v>88.461538461538453</v>
      </c>
      <c r="K8" s="43">
        <f>'LC3.shallow2'!T12</f>
        <v>118.56287334829223</v>
      </c>
      <c r="L8" s="43">
        <f>(SUM(COUNT(K8:K$522))/SUM(COUNT(K$2:K$522)))*100</f>
        <v>98.848368522072931</v>
      </c>
      <c r="N8">
        <v>1654.990790651203</v>
      </c>
      <c r="O8" s="43">
        <f>(SUM(COUNT(N8:N$731))/SUM(COUNT(N$2:N$731)))*100</f>
        <v>99.178082191780831</v>
      </c>
      <c r="Q8">
        <v>1381.4388555764676</v>
      </c>
      <c r="R8" s="43">
        <f>(SUM(COUNT(Q8:Q$244))/SUM(COUNT(Q$2:Q$244)))*100</f>
        <v>97.53086419753086</v>
      </c>
      <c r="T8" s="43">
        <v>1146.9694231269955</v>
      </c>
      <c r="U8" s="43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3">
        <v>98.06629834254143</v>
      </c>
      <c r="D9">
        <v>889.12914408082395</v>
      </c>
      <c r="E9" s="43">
        <v>98.3451536643026</v>
      </c>
      <c r="G9">
        <v>974.60413766155398</v>
      </c>
      <c r="H9" s="43">
        <v>98.731884057971016</v>
      </c>
      <c r="I9" s="43">
        <f>'LC3.shallow1'!U12</f>
        <v>237.15946593763945</v>
      </c>
      <c r="J9" s="43">
        <f>(SUM(COUNT(I9:I$53))/SUM(COUNT(I$2:I$53)))*100</f>
        <v>86.538461538461547</v>
      </c>
      <c r="K9" s="43">
        <f>'LC3.shallow2'!T13</f>
        <v>412.61907010258989</v>
      </c>
      <c r="L9" s="43">
        <f>(SUM(COUNT(K9:K$522))/SUM(COUNT(K$2:K$522)))*100</f>
        <v>98.656429942418427</v>
      </c>
      <c r="N9">
        <v>1469.926770764215</v>
      </c>
      <c r="O9" s="43">
        <f>(SUM(COUNT(N9:N$731))/SUM(COUNT(N$2:N$731)))*100</f>
        <v>99.041095890410958</v>
      </c>
      <c r="Q9">
        <v>1343.5813825191287</v>
      </c>
      <c r="R9" s="43">
        <f>(SUM(COUNT(Q9:Q$244))/SUM(COUNT(Q$2:Q$244)))*100</f>
        <v>97.119341563786008</v>
      </c>
      <c r="T9" s="43">
        <v>1132.3199568517284</v>
      </c>
      <c r="U9" s="43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3">
        <v>97.790055248618785</v>
      </c>
      <c r="D10">
        <v>887.64127904654401</v>
      </c>
      <c r="E10" s="43">
        <v>98.108747044917251</v>
      </c>
      <c r="G10">
        <v>909.45989276051193</v>
      </c>
      <c r="H10" s="43">
        <v>98.550724637681171</v>
      </c>
      <c r="I10" s="43">
        <f>'LC3.shallow1'!U13</f>
        <v>263.75555401663649</v>
      </c>
      <c r="J10" s="43">
        <f>(SUM(COUNT(I10:I$53))/SUM(COUNT(I$2:I$53)))*100</f>
        <v>84.615384615384613</v>
      </c>
      <c r="K10" s="43">
        <f>'LC3.shallow2'!T14</f>
        <v>117.61298188434691</v>
      </c>
      <c r="L10" s="43">
        <f>(SUM(COUNT(K10:K$522))/SUM(COUNT(K$2:K$522)))*100</f>
        <v>98.464491362763923</v>
      </c>
      <c r="N10">
        <v>1440.4562144851661</v>
      </c>
      <c r="O10" s="43">
        <f>(SUM(COUNT(N10:N$731))/SUM(COUNT(N$2:N$731)))*100</f>
        <v>98.904109589041099</v>
      </c>
      <c r="Q10">
        <v>1333.3105591161241</v>
      </c>
      <c r="R10" s="43">
        <f>(SUM(COUNT(Q10:Q$244))/SUM(COUNT(Q$2:Q$244)))*100</f>
        <v>96.707818930041157</v>
      </c>
      <c r="T10" s="43">
        <v>1085.7231386358537</v>
      </c>
      <c r="U10" s="43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3">
        <v>97.51381215469614</v>
      </c>
      <c r="D11">
        <v>886.0244952626</v>
      </c>
      <c r="E11" s="43">
        <v>97.872340425531917</v>
      </c>
      <c r="G11">
        <v>878.66006315671609</v>
      </c>
      <c r="H11" s="43">
        <v>98.369565217391312</v>
      </c>
      <c r="I11" s="43">
        <f>'LC3.shallow1'!U14</f>
        <v>363.69746745418928</v>
      </c>
      <c r="J11" s="43">
        <f>(SUM(COUNT(I11:I$53))/SUM(COUNT(I$2:I$53)))*100</f>
        <v>82.692307692307693</v>
      </c>
      <c r="K11" s="43">
        <f>'LC3.shallow2'!T15</f>
        <v>201.02295038042587</v>
      </c>
      <c r="L11" s="43">
        <f>(SUM(COUNT(K11:K$522))/SUM(COUNT(K$2:K$522)))*100</f>
        <v>98.272552783109404</v>
      </c>
      <c r="N11">
        <v>1397.4158693978693</v>
      </c>
      <c r="O11" s="43">
        <f>(SUM(COUNT(N11:N$731))/SUM(COUNT(N$2:N$731)))*100</f>
        <v>98.767123287671239</v>
      </c>
      <c r="Q11">
        <v>1277.7952911443385</v>
      </c>
      <c r="R11" s="43">
        <f>(SUM(COUNT(Q11:Q$244))/SUM(COUNT(Q$2:Q$244)))*100</f>
        <v>96.296296296296291</v>
      </c>
      <c r="T11" s="43">
        <v>1031.5</v>
      </c>
      <c r="U11" s="43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3">
        <v>97.237569060773481</v>
      </c>
      <c r="D12">
        <v>836.83713614492001</v>
      </c>
      <c r="E12" s="43">
        <v>97.635933806146568</v>
      </c>
      <c r="G12">
        <v>856.19275636131329</v>
      </c>
      <c r="H12" s="43">
        <v>98.188405797101453</v>
      </c>
      <c r="I12" s="43">
        <f>'LC3.shallow1'!U15</f>
        <v>276.15074236680454</v>
      </c>
      <c r="J12" s="43">
        <f>(SUM(COUNT(I12:I$53))/SUM(COUNT(I$2:I$53)))*100</f>
        <v>80.769230769230774</v>
      </c>
      <c r="K12" s="43">
        <f>'LC3.shallow2'!T16</f>
        <v>213.42052817870453</v>
      </c>
      <c r="L12" s="43">
        <f>(SUM(COUNT(K12:K$522))/SUM(COUNT(K$2:K$522)))*100</f>
        <v>98.0806142034549</v>
      </c>
      <c r="N12">
        <v>1214.57444245953</v>
      </c>
      <c r="O12" s="43">
        <f>(SUM(COUNT(N12:N$731))/SUM(COUNT(N$2:N$731)))*100</f>
        <v>98.630136986301366</v>
      </c>
      <c r="Q12">
        <v>1247.9300352717034</v>
      </c>
      <c r="R12" s="43">
        <f>(SUM(COUNT(Q12:Q$244))/SUM(COUNT(Q$2:Q$244)))*100</f>
        <v>95.884773662551439</v>
      </c>
      <c r="T12">
        <v>1031</v>
      </c>
      <c r="U12" s="43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3">
        <v>96.961325966850836</v>
      </c>
      <c r="D13">
        <v>808.41194907468798</v>
      </c>
      <c r="E13" s="43">
        <v>97.399527186761219</v>
      </c>
      <c r="G13">
        <v>843.82410965229155</v>
      </c>
      <c r="H13" s="43">
        <v>98.007246376811594</v>
      </c>
      <c r="I13" s="43">
        <f>'LC3.shallow1'!U16</f>
        <v>347.88585996229114</v>
      </c>
      <c r="J13" s="43">
        <f>(SUM(COUNT(I13:I$53))/SUM(COUNT(I$2:I$53)))*100</f>
        <v>78.84615384615384</v>
      </c>
      <c r="K13" s="43">
        <f>'LC3.shallow2'!T17</f>
        <v>133.66950021059137</v>
      </c>
      <c r="L13" s="43">
        <f>(SUM(COUNT(K13:K$522))/SUM(COUNT(K$2:K$522)))*100</f>
        <v>97.888675623800381</v>
      </c>
      <c r="N13">
        <v>1137.0432439514561</v>
      </c>
      <c r="O13" s="43">
        <f>(SUM(COUNT(N13:N$731))/SUM(COUNT(N$2:N$731)))*100</f>
        <v>98.493150684931507</v>
      </c>
      <c r="Q13">
        <v>1226.7715776595157</v>
      </c>
      <c r="R13" s="43">
        <f>(SUM(COUNT(Q13:Q$244))/SUM(COUNT(Q$2:Q$244)))*100</f>
        <v>95.473251028806587</v>
      </c>
      <c r="T13" s="43">
        <v>1024.3</v>
      </c>
      <c r="U13" s="43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3">
        <v>96.685082872928177</v>
      </c>
      <c r="D14">
        <v>790.20410816374965</v>
      </c>
      <c r="E14" s="43">
        <v>97.163120567375884</v>
      </c>
      <c r="G14">
        <v>841.41189125785502</v>
      </c>
      <c r="H14" s="43">
        <v>97.826086956521735</v>
      </c>
      <c r="I14" s="43">
        <f>'LC3.shallow1'!U17</f>
        <v>335.67515224145137</v>
      </c>
      <c r="J14" s="43">
        <f>(SUM(COUNT(I14:I$53))/SUM(COUNT(I$2:I$53)))*100</f>
        <v>76.923076923076934</v>
      </c>
      <c r="K14" s="43">
        <f>'LC3.shallow2'!T18</f>
        <v>145.9994037575257</v>
      </c>
      <c r="L14" s="43">
        <f>(SUM(COUNT(K14:K$522))/SUM(COUNT(K$2:K$522)))*100</f>
        <v>97.696737044145877</v>
      </c>
      <c r="N14">
        <v>1111.9019930352511</v>
      </c>
      <c r="O14" s="43">
        <f>(SUM(COUNT(N14:N$731))/SUM(COUNT(N$2:N$731)))*100</f>
        <v>98.356164383561634</v>
      </c>
      <c r="Q14">
        <v>1133.5946987001284</v>
      </c>
      <c r="R14" s="43">
        <f>(SUM(COUNT(Q14:Q$244))/SUM(COUNT(Q$2:Q$244)))*100</f>
        <v>95.061728395061735</v>
      </c>
      <c r="T14">
        <v>1022.4</v>
      </c>
      <c r="U14" s="43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3">
        <v>96.408839779005532</v>
      </c>
      <c r="D15">
        <v>765.29924340496154</v>
      </c>
      <c r="E15" s="43">
        <v>96.926713947990535</v>
      </c>
      <c r="G15">
        <v>798.07492580190535</v>
      </c>
      <c r="H15" s="43">
        <v>97.64492753623189</v>
      </c>
      <c r="I15" s="43">
        <f>'LC3.shallow1'!U18</f>
        <v>0</v>
      </c>
      <c r="J15" s="43">
        <f>(SUM(COUNT(I15:I$53))/SUM(COUNT(I$2:I$53)))*100</f>
        <v>75</v>
      </c>
      <c r="K15" s="43">
        <f>'LC3.shallow2'!T19</f>
        <v>146.33785704567424</v>
      </c>
      <c r="L15" s="43">
        <f>(SUM(COUNT(K15:K$522))/SUM(COUNT(K$2:K$522)))*100</f>
        <v>97.504798464491358</v>
      </c>
      <c r="N15">
        <v>1085.775160435026</v>
      </c>
      <c r="O15" s="43">
        <f>(SUM(COUNT(N15:N$731))/SUM(COUNT(N$2:N$731)))*100</f>
        <v>98.219178082191789</v>
      </c>
      <c r="Q15">
        <v>1124.4391202084182</v>
      </c>
      <c r="R15" s="43">
        <f>(SUM(COUNT(Q15:Q$244))/SUM(COUNT(Q$2:Q$244)))*100</f>
        <v>94.650205761316869</v>
      </c>
      <c r="T15" s="43">
        <v>989.71392806867448</v>
      </c>
      <c r="U15" s="43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3">
        <v>96.132596685082873</v>
      </c>
      <c r="D16">
        <v>765.29924340496154</v>
      </c>
      <c r="E16" s="43">
        <v>96.690307328605201</v>
      </c>
      <c r="G16">
        <v>796.27818830445733</v>
      </c>
      <c r="H16" s="43">
        <v>97.463768115942031</v>
      </c>
      <c r="I16" s="43">
        <f>'LC3.shallow1'!U19</f>
        <v>370.42881475977498</v>
      </c>
      <c r="J16" s="43">
        <f>(SUM(COUNT(I16:I$53))/SUM(COUNT(I$2:I$53)))*100</f>
        <v>73.076923076923066</v>
      </c>
      <c r="K16" s="43">
        <f>'LC3.shallow2'!T20</f>
        <v>192.70051266402584</v>
      </c>
      <c r="L16" s="43">
        <f>(SUM(COUNT(K16:K$522))/SUM(COUNT(K$2:K$522)))*100</f>
        <v>97.312859884836854</v>
      </c>
      <c r="N16">
        <v>1052.6458703414792</v>
      </c>
      <c r="O16" s="43">
        <f>(SUM(COUNT(N16:N$731))/SUM(COUNT(N$2:N$731)))*100</f>
        <v>98.082191780821915</v>
      </c>
      <c r="Q16">
        <v>1102.6774785244563</v>
      </c>
      <c r="R16" s="43">
        <f>(SUM(COUNT(Q16:Q$244))/SUM(COUNT(Q$2:Q$244)))*100</f>
        <v>94.238683127572017</v>
      </c>
      <c r="T16" s="43">
        <v>968.7</v>
      </c>
      <c r="U16" s="43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3">
        <v>95.856353591160229</v>
      </c>
      <c r="D17">
        <v>760.46348368918962</v>
      </c>
      <c r="E17" s="43">
        <v>96.453900709219852</v>
      </c>
      <c r="G17">
        <v>784.27729901845032</v>
      </c>
      <c r="H17" s="43">
        <v>97.282608695652172</v>
      </c>
      <c r="I17" s="43">
        <f>'LC3.shallow1'!U20</f>
        <v>366.65690221809479</v>
      </c>
      <c r="J17" s="43">
        <f>(SUM(COUNT(I17:I$53))/SUM(COUNT(I$2:I$53)))*100</f>
        <v>71.15384615384616</v>
      </c>
      <c r="K17" s="43">
        <f>'LC3.shallow2'!T21</f>
        <v>123.10243417370516</v>
      </c>
      <c r="L17" s="43">
        <f>(SUM(COUNT(K17:K$522))/SUM(COUNT(K$2:K$522)))*100</f>
        <v>97.120921305182335</v>
      </c>
      <c r="N17">
        <v>1039.2253484496155</v>
      </c>
      <c r="O17" s="43">
        <f>(SUM(COUNT(N17:N$731))/SUM(COUNT(N$2:N$731)))*100</f>
        <v>97.945205479452056</v>
      </c>
      <c r="Q17">
        <v>1048.4373637572128</v>
      </c>
      <c r="R17" s="43">
        <f>(SUM(COUNT(Q17:Q$244))/SUM(COUNT(Q$2:Q$244)))*100</f>
        <v>93.827160493827151</v>
      </c>
      <c r="T17">
        <v>953.8</v>
      </c>
      <c r="U17" s="43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3">
        <v>95.58011049723757</v>
      </c>
      <c r="D18">
        <v>751.3482608047816</v>
      </c>
      <c r="E18" s="43">
        <v>96.217494089834503</v>
      </c>
      <c r="G18">
        <v>722.00810028207297</v>
      </c>
      <c r="H18" s="43">
        <v>97.101449275362313</v>
      </c>
      <c r="I18" s="43">
        <f>'LC3.shallow1'!U21</f>
        <v>841.41189125785502</v>
      </c>
      <c r="J18" s="43">
        <f>(SUM(COUNT(I18:I$53))/SUM(COUNT(I$2:I$53)))*100</f>
        <v>69.230769230769226</v>
      </c>
      <c r="K18" s="43">
        <f>'LC3.shallow2'!T22</f>
        <v>0</v>
      </c>
      <c r="L18" s="43">
        <f>(SUM(COUNT(K18:K$522))/SUM(COUNT(K$2:K$522)))*100</f>
        <v>96.928982725527831</v>
      </c>
      <c r="N18">
        <v>955.8123694309985</v>
      </c>
      <c r="O18" s="43">
        <f>(SUM(COUNT(N18:N$731))/SUM(COUNT(N$2:N$731)))*100</f>
        <v>97.808219178082183</v>
      </c>
      <c r="Q18">
        <v>1004.0268566372849</v>
      </c>
      <c r="R18" s="43">
        <f>(SUM(COUNT(Q18:Q$244))/SUM(COUNT(Q$2:Q$244)))*100</f>
        <v>93.415637860082299</v>
      </c>
      <c r="T18" s="43">
        <v>950.3830369121381</v>
      </c>
      <c r="U18" s="43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3">
        <v>95.303867403314911</v>
      </c>
      <c r="D19">
        <v>751.3482608047816</v>
      </c>
      <c r="E19" s="43">
        <v>95.981087470449182</v>
      </c>
      <c r="G19">
        <v>704.48993877857254</v>
      </c>
      <c r="H19" s="43">
        <v>96.920289855072468</v>
      </c>
      <c r="I19" s="43">
        <f>'LC3.shallow1'!U22</f>
        <v>501.44244682681574</v>
      </c>
      <c r="J19" s="43">
        <f>(SUM(COUNT(I19:I$53))/SUM(COUNT(I$2:I$53)))*100</f>
        <v>67.307692307692307</v>
      </c>
      <c r="K19" s="43">
        <f>'LC3.shallow2'!T23</f>
        <v>183.52162204226568</v>
      </c>
      <c r="L19" s="43">
        <f>(SUM(COUNT(K19:K$522))/SUM(COUNT(K$2:K$522)))*100</f>
        <v>96.737044145873313</v>
      </c>
      <c r="N19">
        <v>921.24614441365907</v>
      </c>
      <c r="O19" s="43">
        <f>(SUM(COUNT(N19:N$731))/SUM(COUNT(N$2:N$731)))*100</f>
        <v>97.671232876712338</v>
      </c>
      <c r="Q19">
        <v>995.60345228395465</v>
      </c>
      <c r="R19" s="43">
        <f>(SUM(COUNT(Q19:Q$244))/SUM(COUNT(Q$2:Q$244)))*100</f>
        <v>93.004115226337447</v>
      </c>
      <c r="T19" s="43">
        <v>930.8</v>
      </c>
      <c r="U19" s="43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3">
        <v>95.027624309392266</v>
      </c>
      <c r="D20">
        <v>728.65146051022884</v>
      </c>
      <c r="E20" s="43">
        <v>95.744680851063833</v>
      </c>
      <c r="G20">
        <v>697.54352195761726</v>
      </c>
      <c r="H20" s="43">
        <v>96.739130434782609</v>
      </c>
      <c r="I20" s="43">
        <f>'LC3.shallow1'!U23</f>
        <v>278.16383018928082</v>
      </c>
      <c r="J20" s="43">
        <f>(SUM(COUNT(I20:I$53))/SUM(COUNT(I$2:I$53)))*100</f>
        <v>65.384615384615387</v>
      </c>
      <c r="K20" s="43">
        <f>'LC3.shallow2'!T24</f>
        <v>130.59801164516625</v>
      </c>
      <c r="L20" s="43">
        <f>(SUM(COUNT(K20:K$522))/SUM(COUNT(K$2:K$522)))*100</f>
        <v>96.545105566218808</v>
      </c>
      <c r="N20">
        <v>914.8252065478905</v>
      </c>
      <c r="O20" s="43">
        <f>(SUM(COUNT(N20:N$731))/SUM(COUNT(N$2:N$731)))*100</f>
        <v>97.534246575342465</v>
      </c>
      <c r="Q20">
        <v>981.55394224944814</v>
      </c>
      <c r="R20" s="43">
        <f>(SUM(COUNT(Q20:Q$244))/SUM(COUNT(Q$2:Q$244)))*100</f>
        <v>92.592592592592595</v>
      </c>
      <c r="T20">
        <v>927.1</v>
      </c>
      <c r="U20" s="43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3">
        <v>94.751381215469607</v>
      </c>
      <c r="D21">
        <v>715.81726479453926</v>
      </c>
      <c r="E21" s="43">
        <v>95.508274231678485</v>
      </c>
      <c r="G21">
        <v>695.72826334910428</v>
      </c>
      <c r="H21" s="43">
        <v>96.55797101449275</v>
      </c>
      <c r="I21" s="43">
        <f>'LC3.shallow1'!U24</f>
        <v>332.20163737833713</v>
      </c>
      <c r="J21" s="43">
        <f>(SUM(COUNT(I21:I$53))/SUM(COUNT(I$2:I$53)))*100</f>
        <v>63.46153846153846</v>
      </c>
      <c r="K21" s="43">
        <f>'LC3.shallow2'!T25</f>
        <v>167.38060543682806</v>
      </c>
      <c r="L21" s="43">
        <f>(SUM(COUNT(K21:K$522))/SUM(COUNT(K$2:K$522)))*100</f>
        <v>96.353166986564304</v>
      </c>
      <c r="N21">
        <v>912.29908934396349</v>
      </c>
      <c r="O21" s="43">
        <f>(SUM(COUNT(N21:N$731))/SUM(COUNT(N$2:N$731)))*100</f>
        <v>97.397260273972606</v>
      </c>
      <c r="Q21">
        <v>976.71085651319538</v>
      </c>
      <c r="R21" s="43">
        <f>(SUM(COUNT(Q21:Q$244))/SUM(COUNT(Q$2:Q$244)))*100</f>
        <v>92.181069958847743</v>
      </c>
      <c r="T21" s="43">
        <v>921.31577350719431</v>
      </c>
      <c r="U21" s="43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3">
        <v>94.475138121546962</v>
      </c>
      <c r="D22">
        <v>709.83431682731441</v>
      </c>
      <c r="E22" s="43">
        <v>95.27186761229315</v>
      </c>
      <c r="G22">
        <v>688.7105129810376</v>
      </c>
      <c r="H22" s="43">
        <v>96.376811594202891</v>
      </c>
      <c r="I22" s="43">
        <f>'LC3.shallow1'!U25</f>
        <v>290.03526443670478</v>
      </c>
      <c r="J22" s="43">
        <f>(SUM(COUNT(I22:I$53))/SUM(COUNT(I$2:I$53)))*100</f>
        <v>61.53846153846154</v>
      </c>
      <c r="K22" s="43">
        <f>'LC3.shallow2'!T26</f>
        <v>146.04004190973586</v>
      </c>
      <c r="L22" s="43">
        <f>(SUM(COUNT(K22:K$522))/SUM(COUNT(K$2:K$522)))*100</f>
        <v>96.1612284069098</v>
      </c>
      <c r="N22">
        <v>905.96563605322763</v>
      </c>
      <c r="O22" s="43">
        <f>(SUM(COUNT(N22:N$731))/SUM(COUNT(N$2:N$731)))*100</f>
        <v>97.260273972602747</v>
      </c>
      <c r="Q22">
        <v>975.18965343165212</v>
      </c>
      <c r="R22" s="43">
        <f>(SUM(COUNT(Q22:Q$244))/SUM(COUNT(Q$2:Q$244)))*100</f>
        <v>91.769547325102891</v>
      </c>
      <c r="T22" s="43">
        <v>901.8</v>
      </c>
      <c r="U22" s="43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3">
        <v>94.198895027624303</v>
      </c>
      <c r="D23">
        <v>705.17228420336403</v>
      </c>
      <c r="E23" s="43">
        <v>95.035460992907801</v>
      </c>
      <c r="G23">
        <v>685.7539022911742</v>
      </c>
      <c r="H23" s="43">
        <v>96.195652173913047</v>
      </c>
      <c r="I23" s="43">
        <f>'LC3.shallow1'!U26</f>
        <v>268.54831903436548</v>
      </c>
      <c r="J23" s="43">
        <f>(SUM(COUNT(I23:I$53))/SUM(COUNT(I$2:I$53)))*100</f>
        <v>59.615384615384613</v>
      </c>
      <c r="K23" s="43">
        <f>'LC3.shallow2'!T27</f>
        <v>146.06337693052041</v>
      </c>
      <c r="L23" s="43">
        <f>(SUM(COUNT(K23:K$522))/SUM(COUNT(K$2:K$522)))*100</f>
        <v>95.969289827255281</v>
      </c>
      <c r="N23">
        <v>866.07865722691383</v>
      </c>
      <c r="O23" s="43">
        <f>(SUM(COUNT(N23:N$731))/SUM(COUNT(N$2:N$731)))*100</f>
        <v>97.123287671232873</v>
      </c>
      <c r="Q23">
        <v>975.15565785164051</v>
      </c>
      <c r="R23" s="43">
        <f>(SUM(COUNT(Q23:Q$244))/SUM(COUNT(Q$2:Q$244)))*100</f>
        <v>91.358024691358025</v>
      </c>
      <c r="T23" s="43">
        <v>875.9</v>
      </c>
      <c r="U23" s="43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3">
        <v>93.922651933701658</v>
      </c>
      <c r="D24">
        <v>687.16127353996876</v>
      </c>
      <c r="E24" s="43">
        <v>94.799054373522466</v>
      </c>
      <c r="G24">
        <v>682.56563907005534</v>
      </c>
      <c r="H24" s="43">
        <v>96.014492753623188</v>
      </c>
      <c r="I24" s="43">
        <f>'LC3.shallow1'!U27</f>
        <v>0</v>
      </c>
      <c r="J24" s="43">
        <f>(SUM(COUNT(I24:I$53))/SUM(COUNT(I$2:I$53)))*100</f>
        <v>57.692307692307686</v>
      </c>
      <c r="K24" s="43">
        <f>'LC3.shallow2'!T28</f>
        <v>138.23113924774702</v>
      </c>
      <c r="L24" s="43">
        <f>(SUM(COUNT(K24:K$522))/SUM(COUNT(K$2:K$522)))*100</f>
        <v>95.777351247600777</v>
      </c>
      <c r="N24">
        <v>850.80033212640183</v>
      </c>
      <c r="O24" s="43">
        <f>(SUM(COUNT(N24:N$731))/SUM(COUNT(N$2:N$731)))*100</f>
        <v>96.986301369863014</v>
      </c>
      <c r="Q24">
        <v>963.13644086601619</v>
      </c>
      <c r="R24" s="43">
        <f>(SUM(COUNT(Q24:Q$244))/SUM(COUNT(Q$2:Q$244)))*100</f>
        <v>90.946502057613159</v>
      </c>
      <c r="T24" s="43">
        <v>865.6</v>
      </c>
      <c r="U24" s="43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3">
        <v>93.646408839778999</v>
      </c>
      <c r="D25">
        <v>679.63333307059202</v>
      </c>
      <c r="E25" s="43">
        <v>94.562647754137117</v>
      </c>
      <c r="G25">
        <v>682.17899102566992</v>
      </c>
      <c r="H25" s="43">
        <v>95.833333333333343</v>
      </c>
      <c r="I25" s="43">
        <f>'LC3.shallow1'!U28</f>
        <v>446.4805781616264</v>
      </c>
      <c r="J25" s="43">
        <f>(SUM(COUNT(I25:I$53))/SUM(COUNT(I$2:I$53)))*100</f>
        <v>55.769230769230774</v>
      </c>
      <c r="K25" s="43">
        <f>'LC3.shallow2'!T29</f>
        <v>286.09335536605613</v>
      </c>
      <c r="L25" s="43">
        <f>(SUM(COUNT(K25:K$522))/SUM(COUNT(K$2:K$522)))*100</f>
        <v>95.585412667946258</v>
      </c>
      <c r="N25">
        <v>831.54102628405622</v>
      </c>
      <c r="O25" s="43">
        <f>(SUM(COUNT(N25:N$731))/SUM(COUNT(N$2:N$731)))*100</f>
        <v>96.849315068493141</v>
      </c>
      <c r="Q25">
        <v>930.71826163597405</v>
      </c>
      <c r="R25" s="43">
        <f>(SUM(COUNT(Q25:Q$244))/SUM(COUNT(Q$2:Q$244)))*100</f>
        <v>90.534979423868307</v>
      </c>
      <c r="T25" s="43">
        <v>859.70863360442331</v>
      </c>
      <c r="U25" s="43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3">
        <v>93.370165745856355</v>
      </c>
      <c r="D26">
        <v>679.63333307059202</v>
      </c>
      <c r="E26" s="43">
        <v>94.326241134751783</v>
      </c>
      <c r="G26">
        <v>665.49975025996775</v>
      </c>
      <c r="H26" s="43">
        <v>95.652173913043484</v>
      </c>
      <c r="I26" s="43">
        <f>'LC3.shallow1'!U29</f>
        <v>421.69777949896297</v>
      </c>
      <c r="J26" s="43">
        <f>(SUM(COUNT(I26:I$53))/SUM(COUNT(I$2:I$53)))*100</f>
        <v>53.846153846153847</v>
      </c>
      <c r="K26" s="43">
        <f>'LC3.shallow2'!T30</f>
        <v>178.96808980648754</v>
      </c>
      <c r="L26" s="43">
        <f>(SUM(COUNT(K26:K$522))/SUM(COUNT(K$2:K$522)))*100</f>
        <v>95.393474088291754</v>
      </c>
      <c r="N26">
        <v>824.6286735972111</v>
      </c>
      <c r="O26" s="43">
        <f>(SUM(COUNT(N26:N$731))/SUM(COUNT(N$2:N$731)))*100</f>
        <v>96.712328767123296</v>
      </c>
      <c r="Q26">
        <v>924.53948951473865</v>
      </c>
      <c r="R26" s="43">
        <f>(SUM(COUNT(Q26:Q$244))/SUM(COUNT(Q$2:Q$244)))*100</f>
        <v>90.123456790123456</v>
      </c>
      <c r="T26">
        <v>836.5</v>
      </c>
      <c r="U26" s="43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3">
        <v>93.093922651933696</v>
      </c>
      <c r="D27">
        <v>658.20248188551841</v>
      </c>
      <c r="E27" s="43">
        <v>94.089834515366434</v>
      </c>
      <c r="G27">
        <v>652.48961136071443</v>
      </c>
      <c r="H27" s="43">
        <v>95.471014492753625</v>
      </c>
      <c r="I27" s="43">
        <f>'LC3.shallow1'!U30</f>
        <v>239.26934489190575</v>
      </c>
      <c r="J27" s="43">
        <f>(SUM(COUNT(I27:I$53))/SUM(COUNT(I$2:I$53)))*100</f>
        <v>51.923076923076927</v>
      </c>
      <c r="K27" s="43">
        <f>'LC3.shallow2'!T31</f>
        <v>112.36646025083058</v>
      </c>
      <c r="L27" s="43">
        <f>(SUM(COUNT(K27:K$522))/SUM(COUNT(K$2:K$522)))*100</f>
        <v>95.201535508637235</v>
      </c>
      <c r="N27">
        <v>789.24863544918571</v>
      </c>
      <c r="O27" s="43">
        <f>(SUM(COUNT(N27:N$731))/SUM(COUNT(N$2:N$731)))*100</f>
        <v>96.575342465753423</v>
      </c>
      <c r="Q27">
        <v>913.52025507759151</v>
      </c>
      <c r="R27" s="43">
        <f>(SUM(COUNT(Q27:Q$244))/SUM(COUNT(Q$2:Q$244)))*100</f>
        <v>89.711934156378604</v>
      </c>
      <c r="T27" s="43">
        <v>836.4</v>
      </c>
      <c r="U27" s="43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3">
        <v>92.817679558011051</v>
      </c>
      <c r="D28">
        <v>656.64488968888725</v>
      </c>
      <c r="E28" s="43">
        <v>93.853427895981085</v>
      </c>
      <c r="G28">
        <v>633.38876860827418</v>
      </c>
      <c r="H28" s="43">
        <v>95.289855072463766</v>
      </c>
      <c r="I28" s="43">
        <f>'LC3.shallow1'!U31</f>
        <v>392.44279539611699</v>
      </c>
      <c r="J28" s="43">
        <f>(SUM(COUNT(I28:I$53))/SUM(COUNT(I$2:I$53)))*100</f>
        <v>50</v>
      </c>
      <c r="K28" s="43">
        <f>'LC3.shallow2'!T32</f>
        <v>317.05361531704426</v>
      </c>
      <c r="L28" s="43">
        <f>(SUM(COUNT(K28:K$522))/SUM(COUNT(K$2:K$522)))*100</f>
        <v>95.009596928982717</v>
      </c>
      <c r="N28">
        <v>770.31337514731467</v>
      </c>
      <c r="O28" s="43">
        <f>(SUM(COUNT(N28:N$731))/SUM(COUNT(N$2:N$731)))*100</f>
        <v>96.438356164383563</v>
      </c>
      <c r="Q28">
        <v>868.65406291554643</v>
      </c>
      <c r="R28" s="43">
        <f>(SUM(COUNT(Q28:Q$244))/SUM(COUNT(Q$2:Q$244)))*100</f>
        <v>89.300411522633752</v>
      </c>
      <c r="T28">
        <v>808.1</v>
      </c>
      <c r="U28" s="43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3">
        <v>92.541436464088406</v>
      </c>
      <c r="D29">
        <v>656.64488968888725</v>
      </c>
      <c r="E29" s="43">
        <v>93.61702127659575</v>
      </c>
      <c r="G29">
        <v>631.50612076983998</v>
      </c>
      <c r="H29" s="43">
        <v>95.108695652173907</v>
      </c>
      <c r="I29" s="43">
        <f>'LC3.shallow1'!U32</f>
        <v>429.66037253014167</v>
      </c>
      <c r="J29" s="43">
        <f>(SUM(COUNT(I29:I$53))/SUM(COUNT(I$2:I$53)))*100</f>
        <v>48.07692307692308</v>
      </c>
      <c r="K29" s="43">
        <f>'LC3.shallow2'!T33</f>
        <v>0</v>
      </c>
      <c r="L29" s="43">
        <f>(SUM(COUNT(K29:K$522))/SUM(COUNT(K$2:K$522)))*100</f>
        <v>94.817658349328212</v>
      </c>
      <c r="N29">
        <v>760.25895043551577</v>
      </c>
      <c r="O29" s="43">
        <f>(SUM(COUNT(N29:N$731))/SUM(COUNT(N$2:N$731)))*100</f>
        <v>96.30136986301369</v>
      </c>
      <c r="Q29">
        <v>846.48600417690307</v>
      </c>
      <c r="R29" s="43">
        <f>(SUM(COUNT(Q29:Q$244))/SUM(COUNT(Q$2:Q$244)))*100</f>
        <v>88.888888888888886</v>
      </c>
      <c r="T29">
        <v>775.8</v>
      </c>
      <c r="U29" s="43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3">
        <v>92.265193370165747</v>
      </c>
      <c r="D30">
        <v>649.11565728666483</v>
      </c>
      <c r="E30" s="43">
        <v>93.380614657210401</v>
      </c>
      <c r="G30">
        <v>603.0112370124009</v>
      </c>
      <c r="H30" s="43">
        <v>94.927536231884062</v>
      </c>
      <c r="I30" s="43">
        <f>'LC3.shallow1'!U33</f>
        <v>542.30904010080519</v>
      </c>
      <c r="J30" s="43">
        <f>(SUM(COUNT(I30:I$53))/SUM(COUNT(I$2:I$53)))*100</f>
        <v>46.153846153846153</v>
      </c>
      <c r="K30" s="43">
        <f>'LC3.shallow2'!T34</f>
        <v>113.21193196261683</v>
      </c>
      <c r="L30" s="43">
        <f>(SUM(COUNT(K30:K$522))/SUM(COUNT(K$2:K$522)))*100</f>
        <v>94.625719769673694</v>
      </c>
      <c r="N30">
        <v>757.52805799022849</v>
      </c>
      <c r="O30" s="43">
        <f>(SUM(COUNT(N30:N$731))/SUM(COUNT(N$2:N$731)))*100</f>
        <v>96.164383561643845</v>
      </c>
      <c r="Q30">
        <v>846.3370385717152</v>
      </c>
      <c r="R30" s="43">
        <f>(SUM(COUNT(Q30:Q$244))/SUM(COUNT(Q$2:Q$244)))*100</f>
        <v>88.477366255144034</v>
      </c>
      <c r="T30" s="43">
        <v>775.7</v>
      </c>
      <c r="U30" s="43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3">
        <v>91.988950276243102</v>
      </c>
      <c r="D31">
        <v>638.17697680760477</v>
      </c>
      <c r="E31" s="43">
        <v>93.144208037825067</v>
      </c>
      <c r="G31">
        <v>594.04361903842164</v>
      </c>
      <c r="H31" s="43">
        <v>94.746376811594203</v>
      </c>
      <c r="I31" s="43">
        <f>'LC3.shallow1'!U34</f>
        <v>366.36769481532679</v>
      </c>
      <c r="J31" s="43">
        <f>(SUM(COUNT(I31:I$53))/SUM(COUNT(I$2:I$53)))*100</f>
        <v>44.230769230769226</v>
      </c>
      <c r="K31" s="43">
        <f>'LC3.shallow2'!T35</f>
        <v>119.1131126069974</v>
      </c>
      <c r="L31" s="43">
        <f>(SUM(COUNT(K31:K$522))/SUM(COUNT(K$2:K$522)))*100</f>
        <v>94.433781190019189</v>
      </c>
      <c r="N31">
        <v>753.84721765051052</v>
      </c>
      <c r="O31" s="43">
        <f>(SUM(COUNT(N31:N$731))/SUM(COUNT(N$2:N$731)))*100</f>
        <v>96.027397260273972</v>
      </c>
      <c r="Q31">
        <v>805.19786660910802</v>
      </c>
      <c r="R31" s="43">
        <f>(SUM(COUNT(Q31:Q$244))/SUM(COUNT(Q$2:Q$244)))*100</f>
        <v>88.065843621399182</v>
      </c>
      <c r="T31" s="43">
        <v>772.5</v>
      </c>
      <c r="U31" s="43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3">
        <v>91.712707182320443</v>
      </c>
      <c r="D32">
        <v>615.73902390258718</v>
      </c>
      <c r="E32" s="43">
        <v>92.907801418439718</v>
      </c>
      <c r="G32">
        <v>583.57764888472298</v>
      </c>
      <c r="H32" s="43">
        <v>94.565217391304344</v>
      </c>
      <c r="I32" s="43">
        <f>'LC3.shallow1'!U35</f>
        <v>389.57562719055312</v>
      </c>
      <c r="J32" s="43">
        <f>(SUM(COUNT(I32:I$53))/SUM(COUNT(I$2:I$53)))*100</f>
        <v>42.307692307692307</v>
      </c>
      <c r="K32" s="43">
        <f>'LC3.shallow2'!T36</f>
        <v>117.75305048215142</v>
      </c>
      <c r="L32" s="43">
        <f>(SUM(COUNT(K32:K$522))/SUM(COUNT(K$2:K$522)))*100</f>
        <v>94.241842610364685</v>
      </c>
      <c r="N32">
        <v>751.73288611454188</v>
      </c>
      <c r="O32" s="43">
        <f>(SUM(COUNT(N32:N$731))/SUM(COUNT(N$2:N$731)))*100</f>
        <v>95.890410958904098</v>
      </c>
      <c r="Q32">
        <v>774.91924151020646</v>
      </c>
      <c r="R32" s="43">
        <f>(SUM(COUNT(Q32:Q$244))/SUM(COUNT(Q$2:Q$244)))*100</f>
        <v>87.654320987654316</v>
      </c>
      <c r="T32">
        <v>764.3</v>
      </c>
      <c r="U32" s="43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3">
        <v>91.436464088397798</v>
      </c>
      <c r="D33">
        <v>604.42243337529442</v>
      </c>
      <c r="E33" s="43">
        <v>92.671394799054369</v>
      </c>
      <c r="G33">
        <v>576.69092621518132</v>
      </c>
      <c r="H33" s="43">
        <v>94.384057971014485</v>
      </c>
      <c r="I33" s="43">
        <f>'LC3.shallow1'!U36</f>
        <v>0</v>
      </c>
      <c r="J33" s="43">
        <f>(SUM(COUNT(I33:I$53))/SUM(COUNT(I$2:I$53)))*100</f>
        <v>40.384615384615387</v>
      </c>
      <c r="K33" s="43">
        <f>'LC3.shallow2'!T37</f>
        <v>174.05137825254312</v>
      </c>
      <c r="L33" s="43">
        <f>(SUM(COUNT(K33:K$522))/SUM(COUNT(K$2:K$522)))*100</f>
        <v>94.049904030710181</v>
      </c>
      <c r="N33">
        <v>745.88852945902056</v>
      </c>
      <c r="O33" s="43">
        <f>(SUM(COUNT(N33:N$731))/SUM(COUNT(N$2:N$731)))*100</f>
        <v>95.753424657534254</v>
      </c>
      <c r="Q33">
        <v>766.2525645254027</v>
      </c>
      <c r="R33" s="43">
        <f>(SUM(COUNT(Q33:Q$244))/SUM(COUNT(Q$2:Q$244)))*100</f>
        <v>87.242798353909464</v>
      </c>
      <c r="T33">
        <v>760</v>
      </c>
      <c r="U33" s="43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3">
        <v>91.160220994475139</v>
      </c>
      <c r="D34">
        <v>604.29131251849844</v>
      </c>
      <c r="E34" s="43">
        <v>92.434988179669034</v>
      </c>
      <c r="G34">
        <v>564.58831087729664</v>
      </c>
      <c r="H34" s="43">
        <v>94.20289855072464</v>
      </c>
      <c r="I34" s="43">
        <f>'LC3.shallow1'!U37</f>
        <v>379.54966461168345</v>
      </c>
      <c r="J34" s="43">
        <f>(SUM(COUNT(I34:I$53))/SUM(COUNT(I$2:I$53)))*100</f>
        <v>38.461538461538467</v>
      </c>
      <c r="K34" s="43">
        <f>'LC3.shallow2'!T38</f>
        <v>161.44001498975976</v>
      </c>
      <c r="L34" s="43">
        <f>(SUM(COUNT(K34:K$522))/SUM(COUNT(K$2:K$522)))*100</f>
        <v>93.857965451055662</v>
      </c>
      <c r="N34">
        <v>742.81191025633757</v>
      </c>
      <c r="O34" s="43">
        <f>(SUM(COUNT(N34:N$731))/SUM(COUNT(N$2:N$731)))*100</f>
        <v>95.61643835616438</v>
      </c>
      <c r="Q34">
        <v>762.58606152105745</v>
      </c>
      <c r="R34" s="43">
        <f>(SUM(COUNT(Q34:Q$244))/SUM(COUNT(Q$2:Q$244)))*100</f>
        <v>86.831275720164612</v>
      </c>
      <c r="T34" s="43">
        <v>759.3</v>
      </c>
      <c r="U34" s="43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3">
        <v>90.88397790055248</v>
      </c>
      <c r="D35">
        <v>602.83402302091679</v>
      </c>
      <c r="E35" s="43">
        <v>92.198581560283685</v>
      </c>
      <c r="G35">
        <v>558.95886578386512</v>
      </c>
      <c r="H35" s="43">
        <v>94.021739130434781</v>
      </c>
      <c r="I35" s="43">
        <f>'LC3.shallow1'!U38</f>
        <v>384.50123720703709</v>
      </c>
      <c r="J35" s="43">
        <f>(SUM(COUNT(I35:I$53))/SUM(COUNT(I$2:I$53)))*100</f>
        <v>36.538461538461533</v>
      </c>
      <c r="K35" s="43">
        <f>'LC3.shallow2'!T39</f>
        <v>123.01001522942464</v>
      </c>
      <c r="L35" s="43">
        <f>(SUM(COUNT(K35:K$522))/SUM(COUNT(K$2:K$522)))*100</f>
        <v>93.666026871401158</v>
      </c>
      <c r="N35">
        <v>736.5628669227134</v>
      </c>
      <c r="O35" s="43">
        <f>(SUM(COUNT(N35:N$731))/SUM(COUNT(N$2:N$731)))*100</f>
        <v>95.479452054794521</v>
      </c>
      <c r="Q35">
        <v>744.61562230952291</v>
      </c>
      <c r="R35" s="43">
        <f>(SUM(COUNT(Q35:Q$244))/SUM(COUNT(Q$2:Q$244)))*100</f>
        <v>86.419753086419746</v>
      </c>
      <c r="T35" s="43">
        <v>759.17523440242212</v>
      </c>
      <c r="U35" s="43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3">
        <v>90.607734806629836</v>
      </c>
      <c r="D36">
        <v>595.73716710143515</v>
      </c>
      <c r="E36" s="43">
        <v>91.96217494089835</v>
      </c>
      <c r="G36">
        <v>553.77348276191287</v>
      </c>
      <c r="H36" s="43">
        <v>93.840579710144922</v>
      </c>
      <c r="I36" s="43">
        <f>'LC3.shallow1'!U39</f>
        <v>280.28692119810728</v>
      </c>
      <c r="J36" s="43">
        <f>(SUM(COUNT(I36:I$53))/SUM(COUNT(I$2:I$53)))*100</f>
        <v>34.615384615384613</v>
      </c>
      <c r="K36" s="43">
        <f>'LC3.shallow2'!T40</f>
        <v>334.62092206460329</v>
      </c>
      <c r="L36" s="43">
        <f>(SUM(COUNT(K36:K$522))/SUM(COUNT(K$2:K$522)))*100</f>
        <v>93.474088291746639</v>
      </c>
      <c r="N36">
        <v>721.06457315283706</v>
      </c>
      <c r="O36" s="43">
        <f>(SUM(COUNT(N36:N$731))/SUM(COUNT(N$2:N$731)))*100</f>
        <v>95.342465753424648</v>
      </c>
      <c r="Q36">
        <v>726.23885783117157</v>
      </c>
      <c r="R36" s="43">
        <f>(SUM(COUNT(Q36:Q$244))/SUM(COUNT(Q$2:Q$244)))*100</f>
        <v>86.008230452674894</v>
      </c>
      <c r="T36">
        <v>757.5</v>
      </c>
      <c r="U36" s="43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3">
        <v>90.331491712707177</v>
      </c>
      <c r="D37">
        <v>595.73716710143515</v>
      </c>
      <c r="E37" s="43">
        <v>91.725768321513002</v>
      </c>
      <c r="G37">
        <v>546.3591974795105</v>
      </c>
      <c r="H37" s="43">
        <v>93.659420289855078</v>
      </c>
      <c r="I37" s="43">
        <f>'LC3.shallow1'!U40</f>
        <v>268.0726765844833</v>
      </c>
      <c r="J37" s="43">
        <f>(SUM(COUNT(I37:I$53))/SUM(COUNT(I$2:I$53)))*100</f>
        <v>32.692307692307693</v>
      </c>
      <c r="K37" s="43">
        <f>'LC3.shallow2'!T41</f>
        <v>333.25782737119118</v>
      </c>
      <c r="L37" s="43">
        <f>(SUM(COUNT(K37:K$522))/SUM(COUNT(K$2:K$522)))*100</f>
        <v>93.282149712092135</v>
      </c>
      <c r="N37">
        <v>713.30940049448679</v>
      </c>
      <c r="O37" s="43">
        <f>(SUM(COUNT(N37:N$731))/SUM(COUNT(N$2:N$731)))*100</f>
        <v>95.205479452054803</v>
      </c>
      <c r="Q37">
        <v>725.14102511776844</v>
      </c>
      <c r="R37" s="43">
        <f>(SUM(COUNT(Q37:Q$244))/SUM(COUNT(Q$2:Q$244)))*100</f>
        <v>85.596707818930042</v>
      </c>
      <c r="T37" s="43">
        <v>757.1</v>
      </c>
      <c r="U37" s="43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3">
        <v>90.055248618784532</v>
      </c>
      <c r="D38">
        <v>586.55448215527122</v>
      </c>
      <c r="E38" s="43">
        <v>91.489361702127653</v>
      </c>
      <c r="G38">
        <v>542.30904010080519</v>
      </c>
      <c r="H38" s="43">
        <v>93.478260869565219</v>
      </c>
      <c r="I38" s="43">
        <f>'LC3.shallow1'!U41</f>
        <v>279.3056321286187</v>
      </c>
      <c r="J38" s="43">
        <f>(SUM(COUNT(I38:I$53))/SUM(COUNT(I$2:I$53)))*100</f>
        <v>30.76923076923077</v>
      </c>
      <c r="K38" s="43">
        <f>'LC3.shallow2'!T42</f>
        <v>238.05191294083633</v>
      </c>
      <c r="L38" s="43">
        <f>(SUM(COUNT(K38:K$522))/SUM(COUNT(K$2:K$522)))*100</f>
        <v>93.090211132437616</v>
      </c>
      <c r="N38">
        <v>707.95351665139515</v>
      </c>
      <c r="O38" s="43">
        <f>(SUM(COUNT(N38:N$731))/SUM(COUNT(N$2:N$731)))*100</f>
        <v>95.06849315068493</v>
      </c>
      <c r="Q38">
        <v>718.55064848143593</v>
      </c>
      <c r="R38" s="43">
        <f>(SUM(COUNT(Q38:Q$244))/SUM(COUNT(Q$2:Q$244)))*100</f>
        <v>85.18518518518519</v>
      </c>
      <c r="T38" s="43">
        <v>752.4</v>
      </c>
      <c r="U38" s="43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3">
        <v>89.779005524861873</v>
      </c>
      <c r="D39">
        <v>583.24519481769516</v>
      </c>
      <c r="E39" s="43">
        <v>91.252955082742318</v>
      </c>
      <c r="G39">
        <v>528.32598057467271</v>
      </c>
      <c r="H39" s="43">
        <v>93.29710144927536</v>
      </c>
      <c r="I39" s="43">
        <f>'LC3.shallow1'!U42</f>
        <v>284.59541333533139</v>
      </c>
      <c r="J39" s="43">
        <f>(SUM(COUNT(I39:I$53))/SUM(COUNT(I$2:I$53)))*100</f>
        <v>28.846153846153843</v>
      </c>
      <c r="K39" s="43">
        <f>'LC3.shallow2'!T43</f>
        <v>200.10956944905919</v>
      </c>
      <c r="L39" s="43">
        <f>(SUM(COUNT(K39:K$522))/SUM(COUNT(K$2:K$522)))*100</f>
        <v>92.898272552783112</v>
      </c>
      <c r="N39">
        <v>705.22200158159956</v>
      </c>
      <c r="O39" s="43">
        <f>(SUM(COUNT(N39:N$731))/SUM(COUNT(N$2:N$731)))*100</f>
        <v>94.93150684931507</v>
      </c>
      <c r="Q39">
        <v>706.67666332909744</v>
      </c>
      <c r="R39" s="43">
        <f>(SUM(COUNT(Q39:Q$244))/SUM(COUNT(Q$2:Q$244)))*100</f>
        <v>84.773662551440339</v>
      </c>
      <c r="T39">
        <v>745.4</v>
      </c>
      <c r="U39" s="43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3">
        <v>89.502762430939228</v>
      </c>
      <c r="D40">
        <v>580.07059585431284</v>
      </c>
      <c r="E40" s="43">
        <v>91.016548463356969</v>
      </c>
      <c r="G40">
        <v>523.5702679449696</v>
      </c>
      <c r="H40" s="43">
        <v>93.115942028985515</v>
      </c>
      <c r="I40" s="43">
        <f>'LC3.shallow1'!U43</f>
        <v>231.23222265211012</v>
      </c>
      <c r="J40" s="43">
        <f>(SUM(COUNT(I40:I$53))/SUM(COUNT(I$2:I$53)))*100</f>
        <v>26.923076923076923</v>
      </c>
      <c r="K40" s="43">
        <f>'LC3.shallow2'!T44</f>
        <v>167.2116224794174</v>
      </c>
      <c r="L40" s="43">
        <f>(SUM(COUNT(K40:K$522))/SUM(COUNT(K$2:K$522)))*100</f>
        <v>92.706333973128594</v>
      </c>
      <c r="N40">
        <v>693.04657149250534</v>
      </c>
      <c r="O40" s="43">
        <f>(SUM(COUNT(N40:N$731))/SUM(COUNT(N$2:N$731)))*100</f>
        <v>94.794520547945211</v>
      </c>
      <c r="Q40">
        <v>688.4067072201691</v>
      </c>
      <c r="R40" s="43">
        <f>(SUM(COUNT(Q40:Q$244))/SUM(COUNT(Q$2:Q$244)))*100</f>
        <v>84.362139917695472</v>
      </c>
      <c r="T40" s="43">
        <v>736.6</v>
      </c>
      <c r="U40" s="43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3">
        <v>89.226519337016569</v>
      </c>
      <c r="D41">
        <v>575.06373070190716</v>
      </c>
      <c r="E41" s="43">
        <v>90.780141843971634</v>
      </c>
      <c r="G41">
        <v>518.98442573972739</v>
      </c>
      <c r="H41" s="43">
        <v>92.934782608695656</v>
      </c>
      <c r="I41" s="43">
        <f>'LC3.shallow1'!U44</f>
        <v>262.57011762959917</v>
      </c>
      <c r="J41" s="43">
        <f>(SUM(COUNT(I41:I$53))/SUM(COUNT(I$2:I$53)))*100</f>
        <v>25</v>
      </c>
      <c r="K41" s="43">
        <f>'LC3.shallow2'!T45</f>
        <v>118.39850191364464</v>
      </c>
      <c r="L41" s="43">
        <f>(SUM(COUNT(K41:K$522))/SUM(COUNT(K$2:K$522)))*100</f>
        <v>92.514395393474089</v>
      </c>
      <c r="N41">
        <v>673.99602827665069</v>
      </c>
      <c r="O41" s="43">
        <f>(SUM(COUNT(N41:N$731))/SUM(COUNT(N$2:N$731)))*100</f>
        <v>94.657534246575352</v>
      </c>
      <c r="Q41">
        <v>687.52531289068031</v>
      </c>
      <c r="R41" s="43">
        <f>(SUM(COUNT(Q41:Q$244))/SUM(COUNT(Q$2:Q$244)))*100</f>
        <v>83.950617283950606</v>
      </c>
      <c r="T41">
        <v>733.6</v>
      </c>
      <c r="U41" s="43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3">
        <v>88.950276243093924</v>
      </c>
      <c r="D42">
        <v>572.5597812536904</v>
      </c>
      <c r="E42" s="43">
        <v>90.543735224586285</v>
      </c>
      <c r="G42">
        <v>513.00733528036017</v>
      </c>
      <c r="H42" s="43">
        <v>92.753623188405797</v>
      </c>
      <c r="I42" s="43">
        <f>'LC3.shallow1'!U45</f>
        <v>0</v>
      </c>
      <c r="J42" s="43">
        <f>(SUM(COUNT(I42:I$53))/SUM(COUNT(I$2:I$53)))*100</f>
        <v>23.076923076923077</v>
      </c>
      <c r="K42" s="43">
        <f>'LC3.shallow2'!T46</f>
        <v>154.47881275898288</v>
      </c>
      <c r="L42" s="43">
        <f>(SUM(COUNT(K42:K$522))/SUM(COUNT(K$2:K$522)))*100</f>
        <v>92.322456813819571</v>
      </c>
      <c r="N42">
        <v>654.98798441596375</v>
      </c>
      <c r="O42" s="43">
        <f>(SUM(COUNT(N42:N$731))/SUM(COUNT(N$2:N$731)))*100</f>
        <v>94.520547945205479</v>
      </c>
      <c r="Q42">
        <v>687.47114931154022</v>
      </c>
      <c r="R42" s="43">
        <f>(SUM(COUNT(Q42:Q$244))/SUM(COUNT(Q$2:Q$244)))*100</f>
        <v>83.539094650205755</v>
      </c>
      <c r="T42" s="43">
        <v>729.02329588716361</v>
      </c>
      <c r="U42" s="43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3">
        <v>88.674033149171265</v>
      </c>
      <c r="D43">
        <v>571.8196471083528</v>
      </c>
      <c r="E43" s="43">
        <v>90.307328605200937</v>
      </c>
      <c r="G43">
        <v>511.43436959507494</v>
      </c>
      <c r="H43" s="43">
        <v>92.572463768115938</v>
      </c>
      <c r="I43" s="43">
        <f>'LC3.shallow1'!U46</f>
        <v>344.75395685261765</v>
      </c>
      <c r="J43" s="43">
        <f>(SUM(COUNT(I43:I$53))/SUM(COUNT(I$2:I$53)))*100</f>
        <v>21.153846153846153</v>
      </c>
      <c r="K43" s="43">
        <f>'LC3.shallow2'!T47</f>
        <v>243.06010855644797</v>
      </c>
      <c r="L43" s="43">
        <f>(SUM(COUNT(K43:K$522))/SUM(COUNT(K$2:K$522)))*100</f>
        <v>92.130518234165066</v>
      </c>
      <c r="N43">
        <v>648.31696582958409</v>
      </c>
      <c r="O43" s="43">
        <f>(SUM(COUNT(N43:N$731))/SUM(COUNT(N$2:N$731)))*100</f>
        <v>94.383561643835606</v>
      </c>
      <c r="Q43">
        <v>687.37170041751176</v>
      </c>
      <c r="R43" s="43">
        <f>(SUM(COUNT(Q43:Q$244))/SUM(COUNT(Q$2:Q$244)))*100</f>
        <v>83.127572016460903</v>
      </c>
      <c r="T43" s="43">
        <v>724.4</v>
      </c>
      <c r="U43" s="43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3">
        <v>88.39779005524862</v>
      </c>
      <c r="D44">
        <v>571.32109231095205</v>
      </c>
      <c r="E44" s="43">
        <v>90.070921985815602</v>
      </c>
      <c r="G44">
        <v>510.70354188032792</v>
      </c>
      <c r="H44" s="43">
        <v>92.391304347826093</v>
      </c>
      <c r="I44" s="43">
        <f>'LC3.shallow1'!U47</f>
        <v>255.1702019511317</v>
      </c>
      <c r="J44" s="43">
        <f>(SUM(COUNT(I44:I$53))/SUM(COUNT(I$2:I$53)))*100</f>
        <v>19.230769230769234</v>
      </c>
      <c r="K44" s="43">
        <f>'LC3.shallow2'!T48</f>
        <v>168.72087046429655</v>
      </c>
      <c r="L44" s="43">
        <f>(SUM(COUNT(K44:K$522))/SUM(COUNT(K$2:K$522)))*100</f>
        <v>91.938579654510562</v>
      </c>
      <c r="N44">
        <v>642.15154846065116</v>
      </c>
      <c r="O44" s="43">
        <f>(SUM(COUNT(N44:N$731))/SUM(COUNT(N$2:N$731)))*100</f>
        <v>94.246575342465761</v>
      </c>
      <c r="Q44">
        <v>682.85840054757796</v>
      </c>
      <c r="R44" s="43">
        <f>(SUM(COUNT(Q44:Q$244))/SUM(COUNT(Q$2:Q$244)))*100</f>
        <v>82.716049382716051</v>
      </c>
      <c r="T44" s="43">
        <v>714</v>
      </c>
      <c r="U44" s="43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3">
        <v>88.121546961325976</v>
      </c>
      <c r="D45">
        <v>571.32109231095205</v>
      </c>
      <c r="E45" s="43">
        <v>89.834515366430253</v>
      </c>
      <c r="G45">
        <v>506.67648367977699</v>
      </c>
      <c r="H45" s="43">
        <v>92.210144927536234</v>
      </c>
      <c r="I45" s="43">
        <f>'LC3.shallow1'!U48</f>
        <v>231.51740148596855</v>
      </c>
      <c r="J45" s="43">
        <f>(SUM(COUNT(I45:I$53))/SUM(COUNT(I$2:I$53)))*100</f>
        <v>17.307692307692307</v>
      </c>
      <c r="K45" s="43">
        <f>'LC3.shallow2'!T49</f>
        <v>302.78863805734215</v>
      </c>
      <c r="L45" s="43">
        <f>(SUM(COUNT(K45:K$522))/SUM(COUNT(K$2:K$522)))*100</f>
        <v>91.746641074856043</v>
      </c>
      <c r="N45">
        <v>641.94714788043336</v>
      </c>
      <c r="O45" s="43">
        <f>(SUM(COUNT(N45:N$731))/SUM(COUNT(N$2:N$731)))*100</f>
        <v>94.109589041095887</v>
      </c>
      <c r="Q45">
        <v>676.63329377836953</v>
      </c>
      <c r="R45" s="43">
        <f>(SUM(COUNT(Q45:Q$244))/SUM(COUNT(Q$2:Q$244)))*100</f>
        <v>82.304526748971199</v>
      </c>
      <c r="T45" s="43">
        <v>708.72213359816317</v>
      </c>
      <c r="U45" s="43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3">
        <v>87.845303867403317</v>
      </c>
      <c r="D46">
        <v>570.59022664397924</v>
      </c>
      <c r="E46" s="43">
        <v>89.598108747044918</v>
      </c>
      <c r="G46">
        <v>501.44244682681574</v>
      </c>
      <c r="H46" s="43">
        <v>92.028985507246375</v>
      </c>
      <c r="I46" s="43">
        <f>'LC3.shallow1'!U49</f>
        <v>265.78875591820059</v>
      </c>
      <c r="J46" s="43">
        <f>(SUM(COUNT(I46:I$53))/SUM(COUNT(I$2:I$53)))*100</f>
        <v>15.384615384615385</v>
      </c>
      <c r="K46" s="43">
        <f>'LC3.shallow2'!T50</f>
        <v>652.48961136071443</v>
      </c>
      <c r="L46" s="43">
        <f>(SUM(COUNT(K46:K$522))/SUM(COUNT(K$2:K$522)))*100</f>
        <v>91.554702495201539</v>
      </c>
      <c r="N46">
        <v>640.77849294210148</v>
      </c>
      <c r="O46" s="43">
        <f>(SUM(COUNT(N46:N$731))/SUM(COUNT(N$2:N$731)))*100</f>
        <v>93.972602739726028</v>
      </c>
      <c r="Q46">
        <v>655.20654482300745</v>
      </c>
      <c r="R46" s="43">
        <f>(SUM(COUNT(Q46:Q$244))/SUM(COUNT(Q$2:Q$244)))*100</f>
        <v>81.893004115226347</v>
      </c>
      <c r="T46" s="43">
        <v>707.63704238317609</v>
      </c>
      <c r="U46" s="43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3">
        <v>87.569060773480672</v>
      </c>
      <c r="D47">
        <v>564.37729314615115</v>
      </c>
      <c r="E47" s="43">
        <v>89.361702127659569</v>
      </c>
      <c r="G47">
        <v>493.66140330045897</v>
      </c>
      <c r="H47" s="43">
        <v>91.847826086956516</v>
      </c>
      <c r="I47" s="43">
        <f>'LC3.shallow1'!U50</f>
        <v>248.66344693516265</v>
      </c>
      <c r="J47" s="43">
        <f>(SUM(COUNT(I47:I$53))/SUM(COUNT(I$2:I$53)))*100</f>
        <v>13.461538461538462</v>
      </c>
      <c r="K47" s="43">
        <f>'LC3.shallow2'!T51</f>
        <v>168.11574658742202</v>
      </c>
      <c r="L47" s="43">
        <f>(SUM(COUNT(K47:K$522))/SUM(COUNT(K$2:K$522)))*100</f>
        <v>91.362763915547035</v>
      </c>
      <c r="N47">
        <v>629.57923407165879</v>
      </c>
      <c r="O47" s="43">
        <f>(SUM(COUNT(N47:N$731))/SUM(COUNT(N$2:N$731)))*100</f>
        <v>93.835616438356169</v>
      </c>
      <c r="Q47">
        <v>635.23985153757553</v>
      </c>
      <c r="R47" s="43">
        <f>(SUM(COUNT(Q47:Q$244))/SUM(COUNT(Q$2:Q$244)))*100</f>
        <v>81.481481481481481</v>
      </c>
      <c r="T47">
        <v>700.1</v>
      </c>
      <c r="U47" s="43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3">
        <v>87.292817679558013</v>
      </c>
      <c r="D48">
        <v>554.76776241949915</v>
      </c>
      <c r="E48" s="43">
        <v>89.12529550827422</v>
      </c>
      <c r="G48">
        <v>490.03740480895129</v>
      </c>
      <c r="H48" s="43">
        <v>91.666666666666657</v>
      </c>
      <c r="I48" s="43">
        <f>'LC3.shallow1'!U51</f>
        <v>387.75852464813727</v>
      </c>
      <c r="J48" s="43">
        <f>(SUM(COUNT(I48:I$53))/SUM(COUNT(I$2:I$53)))*100</f>
        <v>11.538461538461538</v>
      </c>
      <c r="K48" s="43">
        <f>'LC3.shallow2'!T52</f>
        <v>178.20875732404937</v>
      </c>
      <c r="L48" s="43">
        <f>(SUM(COUNT(K48:K$522))/SUM(COUNT(K$2:K$522)))*100</f>
        <v>91.170825335892516</v>
      </c>
      <c r="N48">
        <v>626.64795455371382</v>
      </c>
      <c r="O48" s="43">
        <f>(SUM(COUNT(N48:N$731))/SUM(COUNT(N$2:N$731)))*100</f>
        <v>93.69863013698631</v>
      </c>
      <c r="Q48">
        <v>606.00435345990581</v>
      </c>
      <c r="R48" s="43">
        <f>(SUM(COUNT(Q48:Q$244))/SUM(COUNT(Q$2:Q$244)))*100</f>
        <v>81.069958847736629</v>
      </c>
      <c r="T48" s="43">
        <v>693.11498793124417</v>
      </c>
      <c r="U48" s="43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3">
        <v>87.016574585635368</v>
      </c>
      <c r="D49">
        <v>544.85385349953765</v>
      </c>
      <c r="E49" s="43">
        <v>88.888888888888886</v>
      </c>
      <c r="G49">
        <v>480.92752238334373</v>
      </c>
      <c r="H49" s="43">
        <v>91.485507246376812</v>
      </c>
      <c r="I49" s="43">
        <f>'LC3.shallow1'!U52</f>
        <v>856.19275636131329</v>
      </c>
      <c r="J49" s="43">
        <f>(SUM(COUNT(I49:I$53))/SUM(COUNT(I$2:I$53)))*100</f>
        <v>9.6153846153846168</v>
      </c>
      <c r="K49" s="43">
        <f>'LC3.shallow2'!T53</f>
        <v>126.36105261352448</v>
      </c>
      <c r="L49" s="43">
        <f>(SUM(COUNT(K49:K$522))/SUM(COUNT(K$2:K$522)))*100</f>
        <v>90.978886756238012</v>
      </c>
      <c r="N49">
        <v>626.20844292270976</v>
      </c>
      <c r="O49" s="43">
        <f>(SUM(COUNT(N49:N$731))/SUM(COUNT(N$2:N$731)))*100</f>
        <v>93.561643835616437</v>
      </c>
      <c r="Q49">
        <v>605.66321024121828</v>
      </c>
      <c r="R49" s="43">
        <f>(SUM(COUNT(Q49:Q$244))/SUM(COUNT(Q$2:Q$244)))*100</f>
        <v>80.658436213991763</v>
      </c>
      <c r="T49" s="43">
        <v>687.6</v>
      </c>
      <c r="U49" s="43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3">
        <v>86.740331491712709</v>
      </c>
      <c r="D50">
        <v>544.85385349953765</v>
      </c>
      <c r="E50" s="43">
        <v>88.652482269503537</v>
      </c>
      <c r="G50">
        <v>480.55072398995071</v>
      </c>
      <c r="H50" s="43">
        <v>91.304347826086953</v>
      </c>
      <c r="I50" s="43">
        <f>'LC3.shallow1'!U53</f>
        <v>233.31208209874032</v>
      </c>
      <c r="J50" s="43">
        <f>(SUM(COUNT(I50:I$53))/SUM(COUNT(I$2:I$53)))*100</f>
        <v>7.6923076923076925</v>
      </c>
      <c r="K50" s="43">
        <f>'LC3.shallow2'!T54</f>
        <v>184.9999995459487</v>
      </c>
      <c r="L50" s="43">
        <f>(SUM(COUNT(K50:K$522))/SUM(COUNT(K$2:K$522)))*100</f>
        <v>90.786948176583493</v>
      </c>
      <c r="N50">
        <v>624.37787566187308</v>
      </c>
      <c r="O50" s="43">
        <f>(SUM(COUNT(N50:N$731))/SUM(COUNT(N$2:N$731)))*100</f>
        <v>93.424657534246577</v>
      </c>
      <c r="Q50">
        <v>587.60619327418317</v>
      </c>
      <c r="R50" s="43">
        <f>(SUM(COUNT(Q50:Q$244))/SUM(COUNT(Q$2:Q$244)))*100</f>
        <v>80.246913580246911</v>
      </c>
      <c r="T50" s="43">
        <v>681</v>
      </c>
      <c r="U50" s="43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3">
        <v>86.46408839779005</v>
      </c>
      <c r="D51">
        <v>537.07403133526077</v>
      </c>
      <c r="E51" s="43">
        <v>88.416075650118202</v>
      </c>
      <c r="G51">
        <v>480.01248279133307</v>
      </c>
      <c r="H51" s="43">
        <v>91.123188405797109</v>
      </c>
      <c r="I51" s="43">
        <f>'LC3.shallow1'!U54</f>
        <v>367.53217193739619</v>
      </c>
      <c r="J51" s="43">
        <f>(SUM(COUNT(I51:I$53))/SUM(COUNT(I$2:I$53)))*100</f>
        <v>5.7692307692307692</v>
      </c>
      <c r="K51" s="43">
        <f>'LC3.shallow2'!T55</f>
        <v>154.67330441188474</v>
      </c>
      <c r="L51" s="43">
        <f>(SUM(COUNT(K51:K$522))/SUM(COUNT(K$2:K$522)))*100</f>
        <v>90.595009596928989</v>
      </c>
      <c r="N51">
        <v>615.69527184432616</v>
      </c>
      <c r="O51" s="43">
        <f>(SUM(COUNT(N51:N$731))/SUM(COUNT(N$2:N$731)))*100</f>
        <v>93.287671232876718</v>
      </c>
      <c r="Q51">
        <v>587.56427244192651</v>
      </c>
      <c r="R51" s="43">
        <f>(SUM(COUNT(Q51:Q$244))/SUM(COUNT(Q$2:Q$244)))*100</f>
        <v>79.835390946502059</v>
      </c>
      <c r="T51">
        <v>666.4</v>
      </c>
      <c r="U51" s="43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3">
        <v>86.187845303867405</v>
      </c>
      <c r="D52">
        <v>533.51346481692644</v>
      </c>
      <c r="E52" s="43">
        <v>88.179669030732867</v>
      </c>
      <c r="G52">
        <v>477.448549980341</v>
      </c>
      <c r="H52" s="43">
        <v>90.94202898550725</v>
      </c>
      <c r="I52" s="43">
        <f>'LC3.shallow1'!U55</f>
        <v>300.41263567181073</v>
      </c>
      <c r="J52" s="43">
        <f>(SUM(COUNT(I52:I$53))/SUM(COUNT(I$2:I$53)))*100</f>
        <v>3.8461538461538463</v>
      </c>
      <c r="K52" s="43">
        <f>'LC3.shallow2'!T56</f>
        <v>246.03087347260001</v>
      </c>
      <c r="L52" s="43">
        <f>(SUM(COUNT(K52:K$522))/SUM(COUNT(K$2:K$522)))*100</f>
        <v>90.40307101727447</v>
      </c>
      <c r="N52">
        <v>613.21971024863547</v>
      </c>
      <c r="O52" s="43">
        <f>(SUM(COUNT(N52:N$731))/SUM(COUNT(N$2:N$731)))*100</f>
        <v>93.150684931506845</v>
      </c>
      <c r="Q52">
        <v>587.02115784224975</v>
      </c>
      <c r="R52" s="43">
        <f>(SUM(COUNT(Q52:Q$244))/SUM(COUNT(Q$2:Q$244)))*100</f>
        <v>79.423868312757207</v>
      </c>
      <c r="T52">
        <v>666.1</v>
      </c>
      <c r="U52" s="43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3">
        <v>85.911602209944746</v>
      </c>
      <c r="D53">
        <v>533.51346481692644</v>
      </c>
      <c r="E53" s="43">
        <v>87.943262411347519</v>
      </c>
      <c r="G53">
        <v>477.05784009501554</v>
      </c>
      <c r="H53" s="43">
        <v>90.760869565217391</v>
      </c>
      <c r="I53" s="43">
        <f>'LC3.shallow1'!U56</f>
        <v>474.93558566939242</v>
      </c>
      <c r="J53" s="43">
        <f>(SUM(COUNT(I53:I$53))/SUM(COUNT(I$2:I$53)))*100</f>
        <v>1.9230769230769231</v>
      </c>
      <c r="K53" s="43">
        <f>'LC3.shallow2'!T57</f>
        <v>704.48993877857254</v>
      </c>
      <c r="L53" s="43">
        <f>(SUM(COUNT(K53:K$522))/SUM(COUNT(K$2:K$522)))*100</f>
        <v>90.211132437619952</v>
      </c>
      <c r="N53">
        <v>613.16147656341775</v>
      </c>
      <c r="O53" s="43">
        <f>(SUM(COUNT(N53:N$731))/SUM(COUNT(N$2:N$731)))*100</f>
        <v>93.013698630136986</v>
      </c>
      <c r="Q53">
        <v>582.72996806413732</v>
      </c>
      <c r="R53" s="43">
        <f>(SUM(COUNT(Q53:Q$244))/SUM(COUNT(Q$2:Q$244)))*100</f>
        <v>79.012345679012341</v>
      </c>
      <c r="T53" s="43">
        <v>659.32221001186929</v>
      </c>
      <c r="U53" s="43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3">
        <v>85.635359116022101</v>
      </c>
      <c r="D54">
        <v>525.60476656691685</v>
      </c>
      <c r="E54" s="43">
        <v>87.706855791962184</v>
      </c>
      <c r="G54">
        <v>476.88772824943067</v>
      </c>
      <c r="H54" s="43">
        <v>90.579710144927532</v>
      </c>
      <c r="K54" s="43">
        <f>'LC3.shallow2'!T58</f>
        <v>444.0579532573725</v>
      </c>
      <c r="L54" s="43">
        <f>(SUM(COUNT(K54:K$522))/SUM(COUNT(K$2:K$522)))*100</f>
        <v>90.019193857965448</v>
      </c>
      <c r="N54">
        <v>612.74537110840686</v>
      </c>
      <c r="O54" s="43">
        <f>(SUM(COUNT(N54:N$731))/SUM(COUNT(N$2:N$731)))*100</f>
        <v>92.876712328767113</v>
      </c>
      <c r="Q54">
        <v>580.85593480083844</v>
      </c>
      <c r="R54" s="43">
        <f>(SUM(COUNT(Q54:Q$244))/SUM(COUNT(Q$2:Q$244)))*100</f>
        <v>78.600823045267489</v>
      </c>
      <c r="T54" s="43">
        <v>656.5</v>
      </c>
      <c r="U54" s="43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3">
        <v>85.359116022099442</v>
      </c>
      <c r="D55">
        <v>523.23663362965601</v>
      </c>
      <c r="E55" s="43">
        <v>87.470449172576835</v>
      </c>
      <c r="G55">
        <v>475.07113804321102</v>
      </c>
      <c r="H55" s="43">
        <v>90.398550724637687</v>
      </c>
      <c r="K55" s="43">
        <f>'LC3.shallow2'!T59</f>
        <v>137.73770838140626</v>
      </c>
      <c r="L55" s="43">
        <f>(SUM(COUNT(K55:K$522))/SUM(COUNT(K$2:K$522)))*100</f>
        <v>89.827255278310929</v>
      </c>
      <c r="N55">
        <v>604.23956517074896</v>
      </c>
      <c r="O55" s="43">
        <f>(SUM(COUNT(N55:N$731))/SUM(COUNT(N$2:N$731)))*100</f>
        <v>92.739726027397268</v>
      </c>
      <c r="Q55">
        <v>570.95779928514503</v>
      </c>
      <c r="R55" s="43">
        <f>(SUM(COUNT(Q55:Q$244))/SUM(COUNT(Q$2:Q$244)))*100</f>
        <v>78.189300411522638</v>
      </c>
      <c r="T55" s="43">
        <v>653.20000000000005</v>
      </c>
      <c r="U55" s="43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3">
        <v>85.082872928176798</v>
      </c>
      <c r="D56">
        <v>522.95232613190319</v>
      </c>
      <c r="E56" s="43">
        <v>87.2340425531915</v>
      </c>
      <c r="G56">
        <v>474.93558566939242</v>
      </c>
      <c r="H56" s="43">
        <v>90.217391304347828</v>
      </c>
      <c r="K56" s="43">
        <f>'LC3.shallow2'!T60</f>
        <v>209.72907274150725</v>
      </c>
      <c r="L56" s="43">
        <f>(SUM(COUNT(K56:K$522))/SUM(COUNT(K$2:K$522)))*100</f>
        <v>89.635316698656425</v>
      </c>
      <c r="N56">
        <v>600.59020483481572</v>
      </c>
      <c r="O56" s="43">
        <f>(SUM(COUNT(N56:N$731))/SUM(COUNT(N$2:N$731)))*100</f>
        <v>92.602739726027394</v>
      </c>
      <c r="Q56">
        <v>567.47620225940352</v>
      </c>
      <c r="R56" s="43">
        <f>(SUM(COUNT(Q56:Q$244))/SUM(COUNT(Q$2:Q$244)))*100</f>
        <v>77.777777777777786</v>
      </c>
      <c r="T56" s="43">
        <v>648.4</v>
      </c>
      <c r="U56" s="43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3">
        <v>84.806629834254139</v>
      </c>
      <c r="D57">
        <v>509.84180370032959</v>
      </c>
      <c r="E57" s="43">
        <v>86.997635933806151</v>
      </c>
      <c r="G57">
        <v>474.05996705833724</v>
      </c>
      <c r="H57" s="43">
        <v>90.036231884057969</v>
      </c>
      <c r="K57" s="43">
        <f>'LC3.shallow2'!T61</f>
        <v>116.36700087667695</v>
      </c>
      <c r="L57" s="43">
        <f>(SUM(COUNT(K57:K$522))/SUM(COUNT(K$2:K$522)))*100</f>
        <v>89.44337811900192</v>
      </c>
      <c r="N57">
        <v>588.60703894113317</v>
      </c>
      <c r="O57" s="43">
        <f>(SUM(COUNT(N57:N$731))/SUM(COUNT(N$2:N$731)))*100</f>
        <v>92.465753424657535</v>
      </c>
      <c r="Q57">
        <v>565.32958927942002</v>
      </c>
      <c r="R57" s="43">
        <f>(SUM(COUNT(Q57:Q$244))/SUM(COUNT(Q$2:Q$244)))*100</f>
        <v>77.36625514403292</v>
      </c>
      <c r="T57" s="43">
        <v>643.70000000000005</v>
      </c>
      <c r="U57" s="43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3">
        <v>84.530386740331494</v>
      </c>
      <c r="D58">
        <v>509.84180370032959</v>
      </c>
      <c r="E58" s="43">
        <v>86.761229314420802</v>
      </c>
      <c r="G58">
        <v>450.69280445758534</v>
      </c>
      <c r="H58" s="43">
        <v>89.85507246376811</v>
      </c>
      <c r="K58" s="43">
        <f>'LC3.shallow2'!T62</f>
        <v>437.20644311254597</v>
      </c>
      <c r="L58" s="43">
        <f>(SUM(COUNT(K58:K$522))/SUM(COUNT(K$2:K$522)))*100</f>
        <v>89.251439539347416</v>
      </c>
      <c r="N58">
        <v>583.38526948759591</v>
      </c>
      <c r="O58" s="43">
        <f>(SUM(COUNT(N58:N$731))/SUM(COUNT(N$2:N$731)))*100</f>
        <v>92.328767123287676</v>
      </c>
      <c r="Q58">
        <v>560.98248019888501</v>
      </c>
      <c r="R58" s="43">
        <f>(SUM(COUNT(Q58:Q$244))/SUM(COUNT(Q$2:Q$244)))*100</f>
        <v>76.954732510288068</v>
      </c>
      <c r="T58">
        <v>642.20000000000005</v>
      </c>
      <c r="U58" s="43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3">
        <v>84.254143646408835</v>
      </c>
      <c r="D59">
        <v>503.41631453681282</v>
      </c>
      <c r="E59" s="43">
        <v>86.524822695035468</v>
      </c>
      <c r="G59">
        <v>446.4805781616264</v>
      </c>
      <c r="H59" s="43">
        <v>89.673913043478265</v>
      </c>
      <c r="K59" s="43">
        <f>'LC3.shallow2'!T63</f>
        <v>413.70913482125036</v>
      </c>
      <c r="L59" s="43">
        <f>(SUM(COUNT(K59:K$522))/SUM(COUNT(K$2:K$522)))*100</f>
        <v>89.059500959692897</v>
      </c>
      <c r="N59">
        <v>575.52808826338855</v>
      </c>
      <c r="O59" s="43">
        <f>(SUM(COUNT(N59:N$731))/SUM(COUNT(N$2:N$731)))*100</f>
        <v>92.191780821917817</v>
      </c>
      <c r="Q59">
        <v>556.55722514541333</v>
      </c>
      <c r="R59" s="43">
        <f>(SUM(COUNT(Q59:Q$244))/SUM(COUNT(Q$2:Q$244)))*100</f>
        <v>76.543209876543202</v>
      </c>
      <c r="T59" s="43">
        <v>641.70000000000005</v>
      </c>
      <c r="U59" s="43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3">
        <v>83.97790055248619</v>
      </c>
      <c r="D60">
        <v>502.63123681075439</v>
      </c>
      <c r="E60" s="43">
        <v>86.288416075650119</v>
      </c>
      <c r="G60">
        <v>444.0579532573725</v>
      </c>
      <c r="H60" s="43">
        <v>89.492753623188406</v>
      </c>
      <c r="K60" s="43">
        <f>'LC3.shallow2'!T64</f>
        <v>391.70152466976555</v>
      </c>
      <c r="L60" s="43">
        <f>(SUM(COUNT(K60:K$522))/SUM(COUNT(K$2:K$522)))*100</f>
        <v>88.867562380038393</v>
      </c>
      <c r="N60">
        <v>566.07843317975551</v>
      </c>
      <c r="O60" s="43">
        <f>(SUM(COUNT(N60:N$731))/SUM(COUNT(N$2:N$731)))*100</f>
        <v>92.054794520547944</v>
      </c>
      <c r="Q60">
        <v>555.38914555873805</v>
      </c>
      <c r="R60" s="43">
        <f>(SUM(COUNT(Q60:Q$244))/SUM(COUNT(Q$2:Q$244)))*100</f>
        <v>76.13168724279835</v>
      </c>
      <c r="T60">
        <v>633.5</v>
      </c>
      <c r="U60" s="43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3">
        <v>83.701657458563545</v>
      </c>
      <c r="D61">
        <v>501.29318589908962</v>
      </c>
      <c r="E61" s="43">
        <v>86.052009456264784</v>
      </c>
      <c r="G61">
        <v>437.20644311254597</v>
      </c>
      <c r="H61" s="43">
        <v>89.311594202898547</v>
      </c>
      <c r="K61" s="43">
        <f>'LC3.shallow2'!T65</f>
        <v>357.16459263375941</v>
      </c>
      <c r="L61" s="43">
        <f>(SUM(COUNT(K61:K$522))/SUM(COUNT(K$2:K$522)))*100</f>
        <v>88.675623800383875</v>
      </c>
      <c r="N61">
        <v>565.04432265249807</v>
      </c>
      <c r="O61" s="43">
        <f>(SUM(COUNT(N61:N$731))/SUM(COUNT(N$2:N$731)))*100</f>
        <v>91.917808219178085</v>
      </c>
      <c r="Q61">
        <v>552.06905571880793</v>
      </c>
      <c r="R61" s="43">
        <f>(SUM(COUNT(Q61:Q$244))/SUM(COUNT(Q$2:Q$244)))*100</f>
        <v>75.720164609053498</v>
      </c>
      <c r="T61">
        <v>630</v>
      </c>
      <c r="U61" s="43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3">
        <v>83.425414364640886</v>
      </c>
      <c r="D62">
        <v>500.99899473354242</v>
      </c>
      <c r="E62" s="43">
        <v>85.815602836879435</v>
      </c>
      <c r="G62">
        <v>429.66037253014167</v>
      </c>
      <c r="H62" s="43">
        <v>89.130434782608688</v>
      </c>
      <c r="K62" s="43">
        <f>'LC3.shallow2'!T66</f>
        <v>688.7105129810376</v>
      </c>
      <c r="L62" s="43">
        <f>(SUM(COUNT(K62:K$522))/SUM(COUNT(K$2:K$522)))*100</f>
        <v>88.48368522072937</v>
      </c>
      <c r="N62">
        <v>564.29107920727006</v>
      </c>
      <c r="O62" s="43">
        <f>(SUM(COUNT(N62:N$731))/SUM(COUNT(N$2:N$731)))*100</f>
        <v>91.780821917808225</v>
      </c>
      <c r="Q62">
        <v>548.56286697440407</v>
      </c>
      <c r="R62" s="43">
        <f>(SUM(COUNT(Q62:Q$244))/SUM(COUNT(Q$2:Q$244)))*100</f>
        <v>75.308641975308646</v>
      </c>
      <c r="T62" s="43">
        <v>629.29999999999995</v>
      </c>
      <c r="U62" s="43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3">
        <v>83.149171270718242</v>
      </c>
      <c r="D63">
        <v>500.7850989209856</v>
      </c>
      <c r="E63" s="43">
        <v>85.579196217494086</v>
      </c>
      <c r="G63">
        <v>427.49562377631355</v>
      </c>
      <c r="H63" s="43">
        <v>88.949275362318829</v>
      </c>
      <c r="K63" s="43">
        <f>'LC3.shallow2'!T67</f>
        <v>991.24228482449882</v>
      </c>
      <c r="L63" s="43">
        <f>(SUM(COUNT(K63:K$522))/SUM(COUNT(K$2:K$522)))*100</f>
        <v>88.291746641074852</v>
      </c>
      <c r="N63">
        <v>563.36078744234874</v>
      </c>
      <c r="O63" s="43">
        <f>(SUM(COUNT(N63:N$731))/SUM(COUNT(N$2:N$731)))*100</f>
        <v>91.643835616438352</v>
      </c>
      <c r="Q63">
        <v>548.12893774985343</v>
      </c>
      <c r="R63" s="43">
        <f>(SUM(COUNT(Q63:Q$244))/SUM(COUNT(Q$2:Q$244)))*100</f>
        <v>74.897119341563794</v>
      </c>
      <c r="T63" s="43">
        <v>620.70000000000005</v>
      </c>
      <c r="U63" s="43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3">
        <v>82.872928176795583</v>
      </c>
      <c r="D64">
        <v>488.84901352367518</v>
      </c>
      <c r="E64" s="43">
        <v>85.342789598108752</v>
      </c>
      <c r="G64">
        <v>421.69777949896297</v>
      </c>
      <c r="H64" s="43">
        <v>88.768115942028984</v>
      </c>
      <c r="K64" s="43">
        <f>'LC3.shallow2'!T68</f>
        <v>302.56360867628445</v>
      </c>
      <c r="L64" s="43">
        <f>(SUM(COUNT(K64:K$522))/SUM(COUNT(K$2:K$522)))*100</f>
        <v>88.099808061420347</v>
      </c>
      <c r="N64">
        <v>562.84137712588222</v>
      </c>
      <c r="O64" s="43">
        <f>(SUM(COUNT(N64:N$731))/SUM(COUNT(N$2:N$731)))*100</f>
        <v>91.506849315068493</v>
      </c>
      <c r="Q64">
        <v>547.72311351498581</v>
      </c>
      <c r="R64" s="43">
        <f>(SUM(COUNT(Q64:Q$244))/SUM(COUNT(Q$2:Q$244)))*100</f>
        <v>74.485596707818928</v>
      </c>
      <c r="T64" s="43">
        <v>620.5</v>
      </c>
      <c r="U64" s="43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3">
        <v>82.596685082872924</v>
      </c>
      <c r="D65">
        <v>485.66838427603358</v>
      </c>
      <c r="E65" s="43">
        <v>85.106382978723403</v>
      </c>
      <c r="G65">
        <v>420.87969092936754</v>
      </c>
      <c r="H65" s="43">
        <v>88.58695652173914</v>
      </c>
      <c r="K65" s="43">
        <f>'LC3.shallow2'!T69</f>
        <v>217.30384670799208</v>
      </c>
      <c r="L65" s="43">
        <f>(SUM(COUNT(K65:K$522))/SUM(COUNT(K$2:K$522)))*100</f>
        <v>87.907869481765829</v>
      </c>
      <c r="N65">
        <v>561.35532436597305</v>
      </c>
      <c r="O65" s="43">
        <f>(SUM(COUNT(N65:N$731))/SUM(COUNT(N$2:N$731)))*100</f>
        <v>91.36986301369862</v>
      </c>
      <c r="Q65">
        <v>538.6888081185192</v>
      </c>
      <c r="R65" s="43">
        <f>(SUM(COUNT(Q65:Q$244))/SUM(COUNT(Q$2:Q$244)))*100</f>
        <v>74.074074074074076</v>
      </c>
      <c r="T65" s="43">
        <v>618</v>
      </c>
      <c r="U65" s="43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3">
        <v>82.320441988950279</v>
      </c>
      <c r="D66">
        <v>481.11662936362001</v>
      </c>
      <c r="E66" s="43">
        <v>84.869976359338068</v>
      </c>
      <c r="G66">
        <v>413.70913482125036</v>
      </c>
      <c r="H66" s="43">
        <v>88.405797101449281</v>
      </c>
      <c r="K66" s="43">
        <f>'LC3.shallow2'!T70</f>
        <v>0</v>
      </c>
      <c r="L66" s="43">
        <f>(SUM(COUNT(K66:K$522))/SUM(COUNT(K$2:K$522)))*100</f>
        <v>87.715930902111324</v>
      </c>
      <c r="N66">
        <v>558.93209909739392</v>
      </c>
      <c r="O66" s="43">
        <f>(SUM(COUNT(N66:N$731))/SUM(COUNT(N$2:N$731)))*100</f>
        <v>91.232876712328775</v>
      </c>
      <c r="Q66">
        <v>531.31957839709469</v>
      </c>
      <c r="R66" s="43">
        <f>(SUM(COUNT(Q66:Q$244))/SUM(COUNT(Q$2:Q$244)))*100</f>
        <v>73.66255144032921</v>
      </c>
      <c r="T66" s="43">
        <v>614.79999999999995</v>
      </c>
      <c r="U66" s="43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3">
        <v>82.04419889502762</v>
      </c>
      <c r="D67">
        <v>474.94230941643758</v>
      </c>
      <c r="E67" s="43">
        <v>84.633569739952719</v>
      </c>
      <c r="G67">
        <v>413.54008383769082</v>
      </c>
      <c r="H67" s="43">
        <v>88.224637681159422</v>
      </c>
      <c r="K67" s="43">
        <f>'LC3.shallow2'!T71</f>
        <v>132.153783872937</v>
      </c>
      <c r="L67" s="43">
        <f>(SUM(COUNT(K67:K$522))/SUM(COUNT(K$2:K$522)))*100</f>
        <v>87.523992322456806</v>
      </c>
      <c r="N67">
        <v>557.05869121222111</v>
      </c>
      <c r="O67" s="43">
        <f>(SUM(COUNT(N67:N$731))/SUM(COUNT(N$2:N$731)))*100</f>
        <v>91.095890410958901</v>
      </c>
      <c r="Q67">
        <v>521.94399163003402</v>
      </c>
      <c r="R67" s="43">
        <f>(SUM(COUNT(Q67:Q$244))/SUM(COUNT(Q$2:Q$244)))*100</f>
        <v>73.251028806584358</v>
      </c>
      <c r="T67" s="43">
        <v>611.60318397262597</v>
      </c>
      <c r="U67" s="43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3">
        <v>81.767955801104975</v>
      </c>
      <c r="D68">
        <v>474.72165753500877</v>
      </c>
      <c r="E68" s="43">
        <v>84.39716312056737</v>
      </c>
      <c r="G68">
        <v>412.61907010258989</v>
      </c>
      <c r="H68" s="43">
        <v>88.043478260869563</v>
      </c>
      <c r="K68" s="43">
        <f>'LC3.shallow2'!T72</f>
        <v>180.58503353109271</v>
      </c>
      <c r="L68" s="43">
        <f>(SUM(COUNT(K68:K$522))/SUM(COUNT(K$2:K$522)))*100</f>
        <v>87.332053742802302</v>
      </c>
      <c r="N68">
        <v>550.11081977033791</v>
      </c>
      <c r="O68" s="43">
        <f>(SUM(COUNT(N68:N$731))/SUM(COUNT(N$2:N$731)))*100</f>
        <v>90.958904109589042</v>
      </c>
      <c r="Q68">
        <v>520.11220535295263</v>
      </c>
      <c r="R68" s="43">
        <f>(SUM(COUNT(Q68:Q$244))/SUM(COUNT(Q$2:Q$244)))*100</f>
        <v>72.839506172839506</v>
      </c>
      <c r="T68">
        <v>601.4</v>
      </c>
      <c r="U68" s="43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3">
        <v>81.491712707182316</v>
      </c>
      <c r="D69">
        <v>469.89600257405681</v>
      </c>
      <c r="E69" s="43">
        <v>84.160756501182036</v>
      </c>
      <c r="G69">
        <v>411.95905996712594</v>
      </c>
      <c r="H69" s="43">
        <v>87.862318840579718</v>
      </c>
      <c r="K69" s="43">
        <f>'LC3.shallow2'!T73</f>
        <v>157.02608410886995</v>
      </c>
      <c r="L69" s="43">
        <f>(SUM(COUNT(K69:K$522))/SUM(COUNT(K$2:K$522)))*100</f>
        <v>87.140115163147797</v>
      </c>
      <c r="N69">
        <v>549.74421903500718</v>
      </c>
      <c r="O69" s="43">
        <f>(SUM(COUNT(N69:N$731))/SUM(COUNT(N$2:N$731)))*100</f>
        <v>90.821917808219183</v>
      </c>
      <c r="Q69">
        <v>519.21405213744242</v>
      </c>
      <c r="R69" s="43">
        <f>(SUM(COUNT(Q69:Q$244))/SUM(COUNT(Q$2:Q$244)))*100</f>
        <v>72.427983539094654</v>
      </c>
      <c r="T69">
        <v>597.6</v>
      </c>
      <c r="U69" s="43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3">
        <v>81.215469613259671</v>
      </c>
      <c r="D70">
        <v>465.23891019051757</v>
      </c>
      <c r="E70" s="43">
        <v>83.924349881796687</v>
      </c>
      <c r="G70">
        <v>405.68188894026065</v>
      </c>
      <c r="H70" s="43">
        <v>87.681159420289859</v>
      </c>
      <c r="K70" s="43">
        <f>'LC3.shallow2'!T74</f>
        <v>171.19272124124765</v>
      </c>
      <c r="L70" s="43">
        <f>(SUM(COUNT(K70:K$522))/SUM(COUNT(K$2:K$522)))*100</f>
        <v>86.948176583493293</v>
      </c>
      <c r="N70">
        <v>548.70612511687443</v>
      </c>
      <c r="O70" s="43">
        <f>(SUM(COUNT(N70:N$731))/SUM(COUNT(N$2:N$731)))*100</f>
        <v>90.684931506849324</v>
      </c>
      <c r="Q70">
        <v>517.06363227983411</v>
      </c>
      <c r="R70" s="43">
        <f>(SUM(COUNT(Q70:Q$244))/SUM(COUNT(Q$2:Q$244)))*100</f>
        <v>72.016460905349803</v>
      </c>
      <c r="T70" s="43">
        <v>594.79999999999995</v>
      </c>
      <c r="U70" s="43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3">
        <v>80.939226519337012</v>
      </c>
      <c r="D71">
        <v>460.2446920556888</v>
      </c>
      <c r="E71" s="43">
        <v>83.687943262411352</v>
      </c>
      <c r="G71">
        <v>405.02037548284181</v>
      </c>
      <c r="H71" s="43">
        <v>87.5</v>
      </c>
      <c r="K71" s="43">
        <f>'LC3.shallow2'!T75</f>
        <v>161.98352895811354</v>
      </c>
      <c r="L71" s="43">
        <f>(SUM(COUNT(K71:K$522))/SUM(COUNT(K$2:K$522)))*100</f>
        <v>86.756238003838774</v>
      </c>
      <c r="N71">
        <v>548.39053333775075</v>
      </c>
      <c r="O71" s="43">
        <f>(SUM(COUNT(N71:N$731))/SUM(COUNT(N$2:N$731)))*100</f>
        <v>90.547945205479451</v>
      </c>
      <c r="Q71">
        <v>514.85179906786777</v>
      </c>
      <c r="R71" s="43">
        <f>(SUM(COUNT(Q71:Q$244))/SUM(COUNT(Q$2:Q$244)))*100</f>
        <v>71.604938271604937</v>
      </c>
      <c r="T71" s="43">
        <v>589</v>
      </c>
      <c r="U71" s="43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3">
        <v>80.662983425414367</v>
      </c>
      <c r="D72">
        <v>458.49453784242638</v>
      </c>
      <c r="E72" s="43">
        <v>83.451536643026003</v>
      </c>
      <c r="G72">
        <v>404.21821354686062</v>
      </c>
      <c r="H72" s="43">
        <v>87.318840579710141</v>
      </c>
      <c r="K72" s="43">
        <f>'LC3.shallow2'!T76</f>
        <v>337.02840299951197</v>
      </c>
      <c r="L72" s="43">
        <f>(SUM(COUNT(K72:K$522))/SUM(COUNT(K$2:K$522)))*100</f>
        <v>86.56429942418427</v>
      </c>
      <c r="N72">
        <v>547.54040331994258</v>
      </c>
      <c r="O72" s="43">
        <f>(SUM(COUNT(N72:N$731))/SUM(COUNT(N$2:N$731)))*100</f>
        <v>90.410958904109577</v>
      </c>
      <c r="Q72">
        <v>503.03857411132162</v>
      </c>
      <c r="R72" s="43">
        <f>(SUM(COUNT(Q72:Q$244))/SUM(COUNT(Q$2:Q$244)))*100</f>
        <v>71.193415637860085</v>
      </c>
      <c r="T72" s="43">
        <v>588.91580261854324</v>
      </c>
      <c r="U72" s="43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3">
        <v>80.386740331491708</v>
      </c>
      <c r="D73">
        <v>458.49453784242638</v>
      </c>
      <c r="E73" s="43">
        <v>83.215130023640654</v>
      </c>
      <c r="G73">
        <v>403.52291391391043</v>
      </c>
      <c r="H73" s="43">
        <v>87.137681159420282</v>
      </c>
      <c r="K73" s="43">
        <f>'LC3.shallow2'!T77</f>
        <v>189.57643755992049</v>
      </c>
      <c r="L73" s="43">
        <f>(SUM(COUNT(K73:K$522))/SUM(COUNT(K$2:K$522)))*100</f>
        <v>86.372360844529751</v>
      </c>
      <c r="N73">
        <v>535.64858101105983</v>
      </c>
      <c r="O73" s="43">
        <f>(SUM(COUNT(N73:N$731))/SUM(COUNT(N$2:N$731)))*100</f>
        <v>90.273972602739732</v>
      </c>
      <c r="Q73">
        <v>502.75396325439897</v>
      </c>
      <c r="R73" s="43">
        <f>(SUM(COUNT(Q73:Q$244))/SUM(COUNT(Q$2:Q$244)))*100</f>
        <v>70.781893004115233</v>
      </c>
      <c r="T73" s="43">
        <v>580.6</v>
      </c>
      <c r="U73" s="43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3">
        <v>80.110497237569049</v>
      </c>
      <c r="D74">
        <v>455.56594851248559</v>
      </c>
      <c r="E74" s="43">
        <v>82.978723404255319</v>
      </c>
      <c r="G74">
        <v>403.43016452926537</v>
      </c>
      <c r="H74" s="43">
        <v>86.956521739130437</v>
      </c>
      <c r="K74" s="43">
        <f>'LC3.shallow2'!T78</f>
        <v>386.67583011004706</v>
      </c>
      <c r="L74" s="43">
        <f>(SUM(COUNT(K74:K$522))/SUM(COUNT(K$2:K$522)))*100</f>
        <v>86.180422264875247</v>
      </c>
      <c r="N74">
        <v>535.00440757554463</v>
      </c>
      <c r="O74" s="43">
        <f>(SUM(COUNT(N74:N$731))/SUM(COUNT(N$2:N$731)))*100</f>
        <v>90.136986301369859</v>
      </c>
      <c r="Q74">
        <v>493.17021307995572</v>
      </c>
      <c r="R74" s="43">
        <f>(SUM(COUNT(Q74:Q$244))/SUM(COUNT(Q$2:Q$244)))*100</f>
        <v>70.370370370370367</v>
      </c>
      <c r="T74">
        <v>577.1</v>
      </c>
      <c r="U74" s="43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3">
        <v>79.834254143646405</v>
      </c>
      <c r="D75">
        <v>450.40687055901282</v>
      </c>
      <c r="E75" s="43">
        <v>82.742316784869971</v>
      </c>
      <c r="G75">
        <v>395.54296858718357</v>
      </c>
      <c r="H75" s="43">
        <v>86.775362318840578</v>
      </c>
      <c r="K75" s="43">
        <f>'LC3.shallow2'!T79</f>
        <v>131.67541414619663</v>
      </c>
      <c r="L75" s="43">
        <f>(SUM(COUNT(K75:K$522))/SUM(COUNT(K$2:K$522)))*100</f>
        <v>85.988483685220729</v>
      </c>
      <c r="N75">
        <v>532.43948266692178</v>
      </c>
      <c r="O75" s="43">
        <f>(SUM(COUNT(N75:N$731))/SUM(COUNT(N$2:N$731)))*100</f>
        <v>90</v>
      </c>
      <c r="Q75">
        <v>492.08417416472236</v>
      </c>
      <c r="R75" s="43">
        <f>(SUM(COUNT(Q75:Q$244))/SUM(COUNT(Q$2:Q$244)))*100</f>
        <v>69.958847736625515</v>
      </c>
      <c r="T75" s="43">
        <v>569.6</v>
      </c>
      <c r="U75" s="43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3">
        <v>79.55801104972376</v>
      </c>
      <c r="D76">
        <v>448.4973369073216</v>
      </c>
      <c r="E76" s="43">
        <v>82.505910165484636</v>
      </c>
      <c r="G76">
        <v>393.20939902463005</v>
      </c>
      <c r="H76" s="43">
        <v>86.594202898550719</v>
      </c>
      <c r="K76" s="43">
        <f>'LC3.shallow2'!T80</f>
        <v>183.39192606640898</v>
      </c>
      <c r="L76" s="43">
        <f>(SUM(COUNT(K76:K$522))/SUM(COUNT(K$2:K$522)))*100</f>
        <v>85.796545105566224</v>
      </c>
      <c r="N76">
        <v>512.94462848272531</v>
      </c>
      <c r="O76" s="43">
        <f>(SUM(COUNT(N76:N$731))/SUM(COUNT(N$2:N$731)))*100</f>
        <v>89.863013698630141</v>
      </c>
      <c r="Q76">
        <v>492.03050147725634</v>
      </c>
      <c r="R76" s="43">
        <f>(SUM(COUNT(Q76:Q$244))/SUM(COUNT(Q$2:Q$244)))*100</f>
        <v>69.547325102880663</v>
      </c>
      <c r="T76" s="43">
        <v>564.79999999999995</v>
      </c>
      <c r="U76" s="43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3">
        <v>79.281767955801115</v>
      </c>
      <c r="D77">
        <v>445.78258900224239</v>
      </c>
      <c r="E77" s="43">
        <v>82.269503546099287</v>
      </c>
      <c r="G77">
        <v>392.44279539611699</v>
      </c>
      <c r="H77" s="43">
        <v>86.41304347826086</v>
      </c>
      <c r="K77" s="43">
        <f>'LC3.shallow2'!T81</f>
        <v>117.10579407967991</v>
      </c>
      <c r="L77" s="43">
        <f>(SUM(COUNT(K77:K$522))/SUM(COUNT(K$2:K$522)))*100</f>
        <v>85.604606525911706</v>
      </c>
      <c r="N77">
        <v>506.73711437955382</v>
      </c>
      <c r="O77" s="43">
        <f>(SUM(COUNT(N77:N$731))/SUM(COUNT(N$2:N$731)))*100</f>
        <v>89.726027397260282</v>
      </c>
      <c r="Q77">
        <v>476.89069750223564</v>
      </c>
      <c r="R77" s="43">
        <f>(SUM(COUNT(Q77:Q$244))/SUM(COUNT(Q$2:Q$244)))*100</f>
        <v>69.135802469135797</v>
      </c>
      <c r="T77" s="43">
        <v>564.29999999999995</v>
      </c>
      <c r="U77" s="43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3">
        <v>79.005524861878456</v>
      </c>
      <c r="D78">
        <v>445.76214690034158</v>
      </c>
      <c r="E78" s="43">
        <v>82.033096926713938</v>
      </c>
      <c r="G78">
        <v>391.70152466976555</v>
      </c>
      <c r="H78" s="43">
        <v>86.231884057971016</v>
      </c>
      <c r="K78" s="43">
        <f>'LC3.shallow2'!T82</f>
        <v>152.59685902885704</v>
      </c>
      <c r="L78" s="43">
        <f>(SUM(COUNT(K78:K$522))/SUM(COUNT(K$2:K$522)))*100</f>
        <v>85.412667946257187</v>
      </c>
      <c r="N78">
        <v>503.62950327107762</v>
      </c>
      <c r="O78" s="43">
        <f>(SUM(COUNT(N78:N$731))/SUM(COUNT(N$2:N$731)))*100</f>
        <v>89.589041095890408</v>
      </c>
      <c r="Q78">
        <v>476.25192081125221</v>
      </c>
      <c r="R78" s="43">
        <f>(SUM(COUNT(Q78:Q$244))/SUM(COUNT(Q$2:Q$244)))*100</f>
        <v>68.724279835390945</v>
      </c>
      <c r="T78">
        <v>558.20000000000005</v>
      </c>
      <c r="U78" s="43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3">
        <v>78.729281767955811</v>
      </c>
      <c r="D79">
        <v>433.06176967549919</v>
      </c>
      <c r="E79" s="43">
        <v>81.796690307328603</v>
      </c>
      <c r="G79">
        <v>390.79354733453829</v>
      </c>
      <c r="H79" s="43">
        <v>86.050724637681171</v>
      </c>
      <c r="K79" s="43">
        <f>'LC3.shallow2'!T83</f>
        <v>167.9936872811279</v>
      </c>
      <c r="L79" s="43">
        <f>(SUM(COUNT(K79:K$522))/SUM(COUNT(K$2:K$522)))*100</f>
        <v>85.220729366602683</v>
      </c>
      <c r="N79">
        <v>497.57272317424395</v>
      </c>
      <c r="O79" s="43">
        <f>(SUM(COUNT(N79:N$731))/SUM(COUNT(N$2:N$731)))*100</f>
        <v>89.452054794520549</v>
      </c>
      <c r="Q79">
        <v>475.36501961999488</v>
      </c>
      <c r="R79" s="43">
        <f>(SUM(COUNT(Q79:Q$244))/SUM(COUNT(Q$2:Q$244)))*100</f>
        <v>68.312757201646093</v>
      </c>
      <c r="T79" s="43">
        <v>557.9</v>
      </c>
      <c r="U79" s="43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3">
        <v>78.453038674033152</v>
      </c>
      <c r="D80">
        <v>428.64628333391681</v>
      </c>
      <c r="E80" s="43">
        <v>81.560283687943254</v>
      </c>
      <c r="G80">
        <v>389.57562719055312</v>
      </c>
      <c r="H80" s="43">
        <v>85.869565217391312</v>
      </c>
      <c r="K80" s="43">
        <f>'LC3.shallow2'!T84</f>
        <v>129.96447746634473</v>
      </c>
      <c r="L80" s="43">
        <f>(SUM(COUNT(K80:K$522))/SUM(COUNT(K$2:K$522)))*100</f>
        <v>85.028790786948178</v>
      </c>
      <c r="N80">
        <v>493.00480771313011</v>
      </c>
      <c r="O80" s="43">
        <f>(SUM(COUNT(N80:N$731))/SUM(COUNT(N$2:N$731)))*100</f>
        <v>89.31506849315069</v>
      </c>
      <c r="Q80">
        <v>474.19906327429726</v>
      </c>
      <c r="R80" s="43">
        <f>(SUM(COUNT(Q80:Q$244))/SUM(COUNT(Q$2:Q$244)))*100</f>
        <v>67.901234567901241</v>
      </c>
      <c r="T80" s="43">
        <v>554.29999999999995</v>
      </c>
      <c r="U80" s="43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3">
        <v>78.176795580110493</v>
      </c>
      <c r="D81">
        <v>419.99615184498242</v>
      </c>
      <c r="E81" s="43">
        <v>81.32387706855792</v>
      </c>
      <c r="G81">
        <v>388.4316008474899</v>
      </c>
      <c r="H81" s="43">
        <v>85.688405797101453</v>
      </c>
      <c r="K81" s="43">
        <f>'LC3.shallow2'!T85</f>
        <v>114.29974022515862</v>
      </c>
      <c r="L81" s="43">
        <f>(SUM(COUNT(K81:K$522))/SUM(COUNT(K$2:K$522)))*100</f>
        <v>84.836852207293674</v>
      </c>
      <c r="N81">
        <v>491.86079828831038</v>
      </c>
      <c r="O81" s="43">
        <f>(SUM(COUNT(N81:N$731))/SUM(COUNT(N$2:N$731)))*100</f>
        <v>89.178082191780817</v>
      </c>
      <c r="Q81">
        <v>459.35720766195186</v>
      </c>
      <c r="R81" s="43">
        <f>(SUM(COUNT(Q81:Q$244))/SUM(COUNT(Q$2:Q$244)))*100</f>
        <v>67.489711934156389</v>
      </c>
      <c r="T81" s="43">
        <v>552.9</v>
      </c>
      <c r="U81" s="43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3">
        <v>77.900552486187848</v>
      </c>
      <c r="D82">
        <v>418.56785627322478</v>
      </c>
      <c r="E82" s="43">
        <v>81.087470449172571</v>
      </c>
      <c r="G82">
        <v>387.75852464813727</v>
      </c>
      <c r="H82" s="43">
        <v>85.507246376811594</v>
      </c>
      <c r="K82" s="43">
        <f>'LC3.shallow2'!T86</f>
        <v>199.1613470952955</v>
      </c>
      <c r="L82" s="43">
        <f>(SUM(COUNT(K82:K$522))/SUM(COUNT(K$2:K$522)))*100</f>
        <v>84.644913627639156</v>
      </c>
      <c r="N82">
        <v>491.13223654454691</v>
      </c>
      <c r="O82" s="43">
        <f>(SUM(COUNT(N82:N$731))/SUM(COUNT(N$2:N$731)))*100</f>
        <v>89.041095890410958</v>
      </c>
      <c r="Q82">
        <v>449.4530908013233</v>
      </c>
      <c r="R82" s="43">
        <f>(SUM(COUNT(Q82:Q$244))/SUM(COUNT(Q$2:Q$244)))*100</f>
        <v>67.078189300411523</v>
      </c>
      <c r="T82" s="43">
        <v>550.50057604215044</v>
      </c>
      <c r="U82" s="43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3">
        <v>77.624309392265189</v>
      </c>
      <c r="D83">
        <v>413.26103419969598</v>
      </c>
      <c r="E83" s="43">
        <v>80.851063829787222</v>
      </c>
      <c r="G83">
        <v>386.67583011004706</v>
      </c>
      <c r="H83" s="43">
        <v>85.326086956521735</v>
      </c>
      <c r="K83" s="43">
        <f>'LC3.shallow2'!T87</f>
        <v>188.00342252768149</v>
      </c>
      <c r="L83" s="43">
        <f>(SUM(COUNT(K83:K$522))/SUM(COUNT(K$2:K$522)))*100</f>
        <v>84.452975047984651</v>
      </c>
      <c r="N83">
        <v>490.78239362723133</v>
      </c>
      <c r="O83" s="43">
        <f>(SUM(COUNT(N83:N$731))/SUM(COUNT(N$2:N$731)))*100</f>
        <v>88.904109589041099</v>
      </c>
      <c r="Q83">
        <v>448.62494242023507</v>
      </c>
      <c r="R83" s="43">
        <f>(SUM(COUNT(Q83:Q$244))/SUM(COUNT(Q$2:Q$244)))*100</f>
        <v>66.666666666666657</v>
      </c>
      <c r="T83" s="43">
        <v>547.29999999999995</v>
      </c>
      <c r="U83" s="43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3">
        <v>77.348066298342545</v>
      </c>
      <c r="D84">
        <v>413.26103419969598</v>
      </c>
      <c r="E84" s="43">
        <v>80.614657210401901</v>
      </c>
      <c r="G84">
        <v>386.07145875095961</v>
      </c>
      <c r="H84" s="43">
        <v>85.14492753623189</v>
      </c>
      <c r="K84" s="43">
        <f>'LC3.shallow2'!T88</f>
        <v>203.75012177066597</v>
      </c>
      <c r="L84" s="43">
        <f>(SUM(COUNT(K84:K$522))/SUM(COUNT(K$2:K$522)))*100</f>
        <v>84.261036468330133</v>
      </c>
      <c r="N84">
        <v>487.57130430662164</v>
      </c>
      <c r="O84" s="43">
        <f>(SUM(COUNT(N84:N$731))/SUM(COUNT(N$2:N$731)))*100</f>
        <v>88.767123287671239</v>
      </c>
      <c r="Q84">
        <v>445.36394648668841</v>
      </c>
      <c r="R84" s="43">
        <f>(SUM(COUNT(Q84:Q$244))/SUM(COUNT(Q$2:Q$244)))*100</f>
        <v>66.255144032921805</v>
      </c>
      <c r="T84" s="43">
        <v>546</v>
      </c>
      <c r="U84" s="43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3">
        <v>77.071823204419886</v>
      </c>
      <c r="D85">
        <v>412.85338512864797</v>
      </c>
      <c r="E85" s="43">
        <v>80.378250591016553</v>
      </c>
      <c r="G85">
        <v>384.50123720703709</v>
      </c>
      <c r="H85" s="43">
        <v>84.963768115942031</v>
      </c>
      <c r="K85" s="43">
        <f>'LC3.shallow2'!T89</f>
        <v>154.53779350439902</v>
      </c>
      <c r="L85" s="43">
        <f>(SUM(COUNT(K85:K$522))/SUM(COUNT(K$2:K$522)))*100</f>
        <v>84.069097888675628</v>
      </c>
      <c r="N85">
        <v>483.77939587094454</v>
      </c>
      <c r="O85" s="43">
        <f>(SUM(COUNT(N85:N$731))/SUM(COUNT(N$2:N$731)))*100</f>
        <v>88.630136986301366</v>
      </c>
      <c r="Q85">
        <v>444.70830383519785</v>
      </c>
      <c r="R85" s="43">
        <f>(SUM(COUNT(Q85:Q$244))/SUM(COUNT(Q$2:Q$244)))*100</f>
        <v>65.843621399176953</v>
      </c>
      <c r="T85" s="43">
        <v>543</v>
      </c>
      <c r="U85" s="43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3">
        <v>76.795580110497241</v>
      </c>
      <c r="D86">
        <v>412.66358997142959</v>
      </c>
      <c r="E86" s="43">
        <v>80.141843971631204</v>
      </c>
      <c r="G86">
        <v>380.12890243698223</v>
      </c>
      <c r="H86" s="43">
        <v>84.782608695652172</v>
      </c>
      <c r="K86" s="43">
        <f>'LC3.shallow2'!T90</f>
        <v>312.30415332885514</v>
      </c>
      <c r="L86" s="43">
        <f>(SUM(COUNT(K86:K$522))/SUM(COUNT(K$2:K$522)))*100</f>
        <v>83.87715930902111</v>
      </c>
      <c r="N86">
        <v>474.62982542962391</v>
      </c>
      <c r="O86" s="43">
        <f>(SUM(COUNT(N86:N$731))/SUM(COUNT(N$2:N$731)))*100</f>
        <v>88.493150684931507</v>
      </c>
      <c r="Q86">
        <v>444.47290454836349</v>
      </c>
      <c r="R86" s="43">
        <f>(SUM(COUNT(Q86:Q$244))/SUM(COUNT(Q$2:Q$244)))*100</f>
        <v>65.432098765432102</v>
      </c>
      <c r="T86" s="43">
        <v>541.5</v>
      </c>
      <c r="U86" s="43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3">
        <v>76.519337016574582</v>
      </c>
      <c r="D87">
        <v>410.876032694456</v>
      </c>
      <c r="E87" s="43">
        <v>79.905437352245869</v>
      </c>
      <c r="G87">
        <v>379.54966461168345</v>
      </c>
      <c r="H87" s="43">
        <v>84.601449275362313</v>
      </c>
      <c r="K87" s="43">
        <f>'LC3.shallow2'!T91</f>
        <v>184.62076816025427</v>
      </c>
      <c r="L87" s="43">
        <f>(SUM(COUNT(K87:K$522))/SUM(COUNT(K$2:K$522)))*100</f>
        <v>83.685220729366605</v>
      </c>
      <c r="N87">
        <v>473.41276507054187</v>
      </c>
      <c r="O87" s="43">
        <f>(SUM(COUNT(N87:N$731))/SUM(COUNT(N$2:N$731)))*100</f>
        <v>88.356164383561648</v>
      </c>
      <c r="Q87">
        <v>443.49814912721848</v>
      </c>
      <c r="R87" s="43">
        <f>(SUM(COUNT(Q87:Q$244))/SUM(COUNT(Q$2:Q$244)))*100</f>
        <v>65.02057613168725</v>
      </c>
      <c r="T87" s="43">
        <v>536.92650492387395</v>
      </c>
      <c r="U87" s="43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3">
        <v>76.243093922651937</v>
      </c>
      <c r="D88">
        <v>409.97338463047117</v>
      </c>
      <c r="E88" s="43">
        <v>79.66903073286052</v>
      </c>
      <c r="G88">
        <v>379.52995418622572</v>
      </c>
      <c r="H88" s="43">
        <v>84.420289855072468</v>
      </c>
      <c r="K88" s="43">
        <f>'LC3.shallow2'!T92</f>
        <v>113.76952395020245</v>
      </c>
      <c r="L88" s="43">
        <f>(SUM(COUNT(K88:K$522))/SUM(COUNT(K$2:K$522)))*100</f>
        <v>83.493282149712087</v>
      </c>
      <c r="N88">
        <v>471.84157020653362</v>
      </c>
      <c r="O88" s="43">
        <f>(SUM(COUNT(N88:N$731))/SUM(COUNT(N$2:N$731)))*100</f>
        <v>88.219178082191789</v>
      </c>
      <c r="Q88">
        <v>443.30586978015515</v>
      </c>
      <c r="R88" s="43">
        <f>(SUM(COUNT(Q88:Q$244))/SUM(COUNT(Q$2:Q$244)))*100</f>
        <v>64.609053497942384</v>
      </c>
      <c r="T88" s="43">
        <v>532.4</v>
      </c>
      <c r="U88" s="43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3">
        <v>75.966850828729278</v>
      </c>
      <c r="D89">
        <v>406.83704149705198</v>
      </c>
      <c r="E89" s="43">
        <v>79.432624113475185</v>
      </c>
      <c r="G89">
        <v>379.48306156489116</v>
      </c>
      <c r="H89" s="43">
        <v>84.239130434782609</v>
      </c>
      <c r="K89" s="43">
        <f>'LC3.shallow2'!T93</f>
        <v>197.39453083579036</v>
      </c>
      <c r="L89" s="43">
        <f>(SUM(COUNT(K89:K$522))/SUM(COUNT(K$2:K$522)))*100</f>
        <v>83.301343570057583</v>
      </c>
      <c r="N89">
        <v>468.83009091616543</v>
      </c>
      <c r="O89" s="43">
        <f>(SUM(COUNT(N89:N$731))/SUM(COUNT(N$2:N$731)))*100</f>
        <v>88.082191780821915</v>
      </c>
      <c r="Q89">
        <v>440.22649694134003</v>
      </c>
      <c r="R89" s="43">
        <f>(SUM(COUNT(Q89:Q$244))/SUM(COUNT(Q$2:Q$244)))*100</f>
        <v>64.197530864197532</v>
      </c>
      <c r="T89" s="43">
        <v>530.5</v>
      </c>
      <c r="U89" s="43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3">
        <v>75.690607734806619</v>
      </c>
      <c r="D90">
        <v>406.77035808618479</v>
      </c>
      <c r="E90" s="43">
        <v>79.196217494089836</v>
      </c>
      <c r="G90">
        <v>377.63947934944144</v>
      </c>
      <c r="H90" s="43">
        <v>84.05797101449275</v>
      </c>
      <c r="K90" s="43">
        <f>'LC3.shallow2'!T94</f>
        <v>214.50395928472471</v>
      </c>
      <c r="L90" s="43">
        <f>(SUM(COUNT(K90:K$522))/SUM(COUNT(K$2:K$522)))*100</f>
        <v>83.109404990403064</v>
      </c>
      <c r="N90">
        <v>467.44856390177148</v>
      </c>
      <c r="O90" s="43">
        <f>(SUM(COUNT(N90:N$731))/SUM(COUNT(N$2:N$731)))*100</f>
        <v>87.945205479452056</v>
      </c>
      <c r="Q90">
        <v>438.18734536125669</v>
      </c>
      <c r="R90" s="43">
        <f>(SUM(COUNT(Q90:Q$244))/SUM(COUNT(Q$2:Q$244)))*100</f>
        <v>63.786008230452673</v>
      </c>
      <c r="T90" s="43">
        <v>529.6</v>
      </c>
      <c r="U90" s="43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3">
        <v>75.414364640883974</v>
      </c>
      <c r="D91">
        <v>404.44248241332082</v>
      </c>
      <c r="E91" s="43">
        <v>78.959810874704488</v>
      </c>
      <c r="G91">
        <v>370.42881475977498</v>
      </c>
      <c r="H91" s="43">
        <v>83.876811594202891</v>
      </c>
      <c r="K91" s="43">
        <f>'LC3.shallow2'!T95</f>
        <v>191.24587392056691</v>
      </c>
      <c r="L91" s="43">
        <f>(SUM(COUNT(K91:K$522))/SUM(COUNT(K$2:K$522)))*100</f>
        <v>82.91746641074856</v>
      </c>
      <c r="N91">
        <v>462.95987401422548</v>
      </c>
      <c r="O91" s="43">
        <f>(SUM(COUNT(N91:N$731))/SUM(COUNT(N$2:N$731)))*100</f>
        <v>87.808219178082197</v>
      </c>
      <c r="Q91">
        <v>436.92677011184384</v>
      </c>
      <c r="R91" s="43">
        <f>(SUM(COUNT(Q91:Q$244))/SUM(COUNT(Q$2:Q$244)))*100</f>
        <v>63.374485596707821</v>
      </c>
      <c r="T91" s="43">
        <v>528.29999999999995</v>
      </c>
      <c r="U91" s="43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3">
        <v>75.138121546961329</v>
      </c>
      <c r="D92">
        <v>403.55537103123118</v>
      </c>
      <c r="E92" s="43">
        <v>78.723404255319153</v>
      </c>
      <c r="G92">
        <v>367.53217193739619</v>
      </c>
      <c r="H92" s="43">
        <v>83.695652173913047</v>
      </c>
      <c r="K92" s="43">
        <f>'LC3.shallow2'!T96</f>
        <v>340.13290510505857</v>
      </c>
      <c r="L92" s="43">
        <f>(SUM(COUNT(K92:K$522))/SUM(COUNT(K$2:K$522)))*100</f>
        <v>82.725527831094041</v>
      </c>
      <c r="N92">
        <v>462.83214468134321</v>
      </c>
      <c r="O92" s="43">
        <f>(SUM(COUNT(N92:N$731))/SUM(COUNT(N$2:N$731)))*100</f>
        <v>87.671232876712324</v>
      </c>
      <c r="Q92">
        <v>435.45456318893287</v>
      </c>
      <c r="R92" s="43">
        <f>(SUM(COUNT(Q92:Q$244))/SUM(COUNT(Q$2:Q$244)))*100</f>
        <v>62.962962962962962</v>
      </c>
      <c r="T92" s="43">
        <v>524.5</v>
      </c>
      <c r="U92" s="43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3">
        <v>74.861878453038671</v>
      </c>
      <c r="D93">
        <v>399.69031405542398</v>
      </c>
      <c r="E93" s="43">
        <v>78.486997635933804</v>
      </c>
      <c r="G93">
        <v>366.65690221809479</v>
      </c>
      <c r="H93" s="43">
        <v>83.514492753623188</v>
      </c>
      <c r="K93" s="43">
        <f>'LC3.shallow2'!T97</f>
        <v>113.0653844429492</v>
      </c>
      <c r="L93" s="43">
        <f>(SUM(COUNT(K93:K$522))/SUM(COUNT(K$2:K$522)))*100</f>
        <v>82.533589251439537</v>
      </c>
      <c r="N93">
        <v>462.22218515756106</v>
      </c>
      <c r="O93" s="43">
        <f>(SUM(COUNT(N93:N$731))/SUM(COUNT(N$2:N$731)))*100</f>
        <v>87.534246575342465</v>
      </c>
      <c r="Q93">
        <v>428.54071255707566</v>
      </c>
      <c r="R93" s="43">
        <f>(SUM(COUNT(Q93:Q$244))/SUM(COUNT(Q$2:Q$244)))*100</f>
        <v>62.55144032921811</v>
      </c>
      <c r="T93" s="43">
        <v>523.29999999999995</v>
      </c>
      <c r="U93" s="43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3">
        <v>74.585635359116026</v>
      </c>
      <c r="D94">
        <v>397.21323152981762</v>
      </c>
      <c r="E94" s="43">
        <v>78.250591016548469</v>
      </c>
      <c r="G94">
        <v>366.40027802147267</v>
      </c>
      <c r="H94" s="43">
        <v>83.333333333333343</v>
      </c>
      <c r="K94" s="43">
        <f>'LC3.shallow2'!T98</f>
        <v>480.01248279133307</v>
      </c>
      <c r="L94" s="43">
        <f>(SUM(COUNT(K94:K$522))/SUM(COUNT(K$2:K$522)))*100</f>
        <v>82.341650671785033</v>
      </c>
      <c r="N94">
        <v>461.92767345994343</v>
      </c>
      <c r="O94" s="43">
        <f>(SUM(COUNT(N94:N$731))/SUM(COUNT(N$2:N$731)))*100</f>
        <v>87.397260273972606</v>
      </c>
      <c r="Q94">
        <v>428.35375082538644</v>
      </c>
      <c r="R94" s="43">
        <f>(SUM(COUNT(Q94:Q$244))/SUM(COUNT(Q$2:Q$244)))*100</f>
        <v>62.139917695473244</v>
      </c>
      <c r="T94">
        <v>520.29999999999995</v>
      </c>
      <c r="U94" s="43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3">
        <v>74.309392265193381</v>
      </c>
      <c r="D95">
        <v>395.65233324877443</v>
      </c>
      <c r="E95" s="43">
        <v>78.01418439716312</v>
      </c>
      <c r="G95">
        <v>366.36769481532679</v>
      </c>
      <c r="H95" s="43">
        <v>83.152173913043484</v>
      </c>
      <c r="K95" s="43">
        <f>'LC3.shallow2'!T99</f>
        <v>319.5213182671863</v>
      </c>
      <c r="L95" s="43">
        <f>(SUM(COUNT(K95:K$522))/SUM(COUNT(K$2:K$522)))*100</f>
        <v>82.149712092130528</v>
      </c>
      <c r="N95">
        <v>460.35537202746082</v>
      </c>
      <c r="O95" s="43">
        <f>(SUM(COUNT(N95:N$731))/SUM(COUNT(N$2:N$731)))*100</f>
        <v>87.260273972602747</v>
      </c>
      <c r="Q95">
        <v>426.25896792365251</v>
      </c>
      <c r="R95" s="43">
        <f>(SUM(COUNT(Q95:Q$244))/SUM(COUNT(Q$2:Q$244)))*100</f>
        <v>61.728395061728392</v>
      </c>
      <c r="T95" s="43">
        <v>513.29999999999995</v>
      </c>
      <c r="U95" s="43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3">
        <v>74.033149171270722</v>
      </c>
      <c r="D96">
        <v>389.36520584289519</v>
      </c>
      <c r="E96" s="43">
        <v>77.777777777777786</v>
      </c>
      <c r="G96">
        <v>364.88864734037327</v>
      </c>
      <c r="H96" s="43">
        <v>82.971014492753625</v>
      </c>
      <c r="K96" s="43">
        <f>'LC3.shallow2'!T100</f>
        <v>156.33684853596736</v>
      </c>
      <c r="L96" s="43">
        <f>(SUM(COUNT(K96:K$522))/SUM(COUNT(K$2:K$522)))*100</f>
        <v>81.95777351247601</v>
      </c>
      <c r="N96">
        <v>456.2437181067408</v>
      </c>
      <c r="O96" s="43">
        <f>(SUM(COUNT(N96:N$731))/SUM(COUNT(N$2:N$731)))*100</f>
        <v>87.123287671232873</v>
      </c>
      <c r="Q96">
        <v>425.81680186961222</v>
      </c>
      <c r="R96" s="43">
        <f>(SUM(COUNT(Q96:Q$244))/SUM(COUNT(Q$2:Q$244)))*100</f>
        <v>61.31687242798354</v>
      </c>
      <c r="T96" s="43">
        <v>513.20000000000005</v>
      </c>
      <c r="U96" s="43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3">
        <v>73.756906077348063</v>
      </c>
      <c r="D97">
        <v>387.2897774296344</v>
      </c>
      <c r="E97" s="43">
        <v>77.541371158392437</v>
      </c>
      <c r="G97">
        <v>363.69746745418928</v>
      </c>
      <c r="H97" s="43">
        <v>82.789855072463766</v>
      </c>
      <c r="K97" s="43">
        <f>'LC3.shallow2'!T101</f>
        <v>214.37697653865175</v>
      </c>
      <c r="L97" s="43">
        <f>(SUM(COUNT(K97:K$522))/SUM(COUNT(K$2:K$522)))*100</f>
        <v>81.765834932821505</v>
      </c>
      <c r="N97">
        <v>454.82971603969423</v>
      </c>
      <c r="O97" s="43">
        <f>(SUM(COUNT(N97:N$731))/SUM(COUNT(N$2:N$731)))*100</f>
        <v>86.986301369863014</v>
      </c>
      <c r="Q97">
        <v>424.63926409701543</v>
      </c>
      <c r="R97" s="43">
        <f>(SUM(COUNT(Q97:Q$244))/SUM(COUNT(Q$2:Q$244)))*100</f>
        <v>60.905349794238681</v>
      </c>
      <c r="T97" s="43">
        <v>512.60652639295756</v>
      </c>
      <c r="U97" s="43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3">
        <v>73.480662983425418</v>
      </c>
      <c r="D98">
        <v>381.7975122727392</v>
      </c>
      <c r="E98" s="43">
        <v>77.304964539007088</v>
      </c>
      <c r="G98">
        <v>362.36895992457795</v>
      </c>
      <c r="H98" s="43">
        <v>82.608695652173907</v>
      </c>
      <c r="K98" s="43">
        <f>'LC3.shallow2'!T102</f>
        <v>346.50632532246505</v>
      </c>
      <c r="L98" s="43">
        <f>(SUM(COUNT(K98:K$522))/SUM(COUNT(K$2:K$522)))*100</f>
        <v>81.573896353166987</v>
      </c>
      <c r="N98">
        <v>451.68597122064176</v>
      </c>
      <c r="O98" s="43">
        <f>(SUM(COUNT(N98:N$731))/SUM(COUNT(N$2:N$731)))*100</f>
        <v>86.849315068493155</v>
      </c>
      <c r="Q98">
        <v>418.46562215370483</v>
      </c>
      <c r="R98" s="43">
        <f>(SUM(COUNT(Q98:Q$244))/SUM(COUNT(Q$2:Q$244)))*100</f>
        <v>60.493827160493829</v>
      </c>
      <c r="T98" s="43">
        <v>512</v>
      </c>
      <c r="U98" s="43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3">
        <v>73.204419889502759</v>
      </c>
      <c r="D99">
        <v>381.26362986486322</v>
      </c>
      <c r="E99" s="43">
        <v>77.068557919621753</v>
      </c>
      <c r="G99">
        <v>361.66549474418355</v>
      </c>
      <c r="H99" s="43">
        <v>82.427536231884062</v>
      </c>
      <c r="K99" s="43">
        <f>'LC3.shallow2'!T103</f>
        <v>338.78649556807869</v>
      </c>
      <c r="L99" s="43">
        <f>(SUM(COUNT(K99:K$522))/SUM(COUNT(K$2:K$522)))*100</f>
        <v>81.381957773512482</v>
      </c>
      <c r="N99">
        <v>450.91254664099421</v>
      </c>
      <c r="O99" s="43">
        <f>(SUM(COUNT(N99:N$731))/SUM(COUNT(N$2:N$731)))*100</f>
        <v>86.712328767123296</v>
      </c>
      <c r="Q99">
        <v>417.8289251732524</v>
      </c>
      <c r="R99" s="43">
        <f>(SUM(COUNT(Q99:Q$244))/SUM(COUNT(Q$2:Q$244)))*100</f>
        <v>60.082304526748977</v>
      </c>
      <c r="T99" s="43">
        <v>509.3</v>
      </c>
      <c r="U99" s="43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3">
        <v>72.928176795580114</v>
      </c>
      <c r="D100">
        <v>381.26362986486322</v>
      </c>
      <c r="E100" s="43">
        <v>76.832151300236404</v>
      </c>
      <c r="G100">
        <v>360.61763767753484</v>
      </c>
      <c r="H100" s="43">
        <v>82.246376811594203</v>
      </c>
      <c r="K100" s="43">
        <f>'LC3.shallow2'!T104</f>
        <v>198.58974884995538</v>
      </c>
      <c r="L100" s="43">
        <f>(SUM(COUNT(K100:K$522))/SUM(COUNT(K$2:K$522)))*100</f>
        <v>81.190019193857964</v>
      </c>
      <c r="N100">
        <v>450.47631692975864</v>
      </c>
      <c r="O100" s="43">
        <f>(SUM(COUNT(N100:N$731))/SUM(COUNT(N$2:N$731)))*100</f>
        <v>86.575342465753423</v>
      </c>
      <c r="Q100">
        <v>416.20135666420265</v>
      </c>
      <c r="R100" s="43">
        <f>(SUM(COUNT(Q100:Q$244))/SUM(COUNT(Q$2:Q$244)))*100</f>
        <v>59.670781893004111</v>
      </c>
      <c r="T100" s="43">
        <v>509</v>
      </c>
      <c r="U100" s="43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3">
        <v>72.651933701657455</v>
      </c>
      <c r="D101">
        <v>381.064949801252</v>
      </c>
      <c r="E101" s="43">
        <v>76.59574468085107</v>
      </c>
      <c r="G101">
        <v>359.87487110631776</v>
      </c>
      <c r="H101" s="43">
        <v>82.065217391304344</v>
      </c>
      <c r="K101" s="43">
        <f>'LC3.shallow2'!T105</f>
        <v>354.90381722095958</v>
      </c>
      <c r="L101" s="43">
        <f>(SUM(COUNT(K101:K$522))/SUM(COUNT(K$2:K$522)))*100</f>
        <v>80.99808061420346</v>
      </c>
      <c r="N101">
        <v>450.43005219016698</v>
      </c>
      <c r="O101" s="43">
        <f>(SUM(COUNT(N101:N$731))/SUM(COUNT(N$2:N$731)))*100</f>
        <v>86.438356164383549</v>
      </c>
      <c r="Q101">
        <v>412.44397346912547</v>
      </c>
      <c r="R101" s="43">
        <f>(SUM(COUNT(Q101:Q$244))/SUM(COUNT(Q$2:Q$244)))*100</f>
        <v>59.259259259259252</v>
      </c>
      <c r="T101" s="43">
        <v>505.55177749939588</v>
      </c>
      <c r="U101" s="43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3">
        <v>72.375690607734811</v>
      </c>
      <c r="D102">
        <v>380.92590857890082</v>
      </c>
      <c r="E102" s="43">
        <v>76.359338061465721</v>
      </c>
      <c r="G102">
        <v>358.92221549648406</v>
      </c>
      <c r="H102" s="43">
        <v>81.884057971014485</v>
      </c>
      <c r="K102" s="43">
        <f>'LC3.shallow2'!T106</f>
        <v>189.99934463078137</v>
      </c>
      <c r="L102" s="43">
        <f>(SUM(COUNT(K102:K$522))/SUM(COUNT(K$2:K$522)))*100</f>
        <v>80.806142034548941</v>
      </c>
      <c r="N102">
        <v>449.09648763361605</v>
      </c>
      <c r="O102" s="43">
        <f>(SUM(COUNT(N102:N$731))/SUM(COUNT(N$2:N$731)))*100</f>
        <v>86.301369863013704</v>
      </c>
      <c r="Q102">
        <v>405.33576950262795</v>
      </c>
      <c r="R102" s="43">
        <f>(SUM(COUNT(Q102:Q$244))/SUM(COUNT(Q$2:Q$244)))*100</f>
        <v>58.847736625514401</v>
      </c>
      <c r="T102" s="43">
        <v>505</v>
      </c>
      <c r="U102" s="43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3">
        <v>72.099447513812152</v>
      </c>
      <c r="D103">
        <v>380.92590857890082</v>
      </c>
      <c r="E103" s="43">
        <v>76.122931442080372</v>
      </c>
      <c r="G103">
        <v>358.41147731362855</v>
      </c>
      <c r="H103" s="43">
        <v>81.70289855072464</v>
      </c>
      <c r="K103" s="43">
        <f>'LC3.shallow2'!T107</f>
        <v>553.77348276191287</v>
      </c>
      <c r="L103" s="43">
        <f>(SUM(COUNT(K103:K$522))/SUM(COUNT(K$2:K$522)))*100</f>
        <v>80.614203454894422</v>
      </c>
      <c r="N103">
        <v>447.97454391272777</v>
      </c>
      <c r="O103" s="43">
        <f>(SUM(COUNT(N103:N$731))/SUM(COUNT(N$2:N$731)))*100</f>
        <v>86.164383561643831</v>
      </c>
      <c r="Q103">
        <v>403.09545654795977</v>
      </c>
      <c r="R103" s="43">
        <f>(SUM(COUNT(Q103:Q$244))/SUM(COUNT(Q$2:Q$244)))*100</f>
        <v>58.436213991769549</v>
      </c>
      <c r="T103" s="43">
        <v>502</v>
      </c>
      <c r="U103" s="43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3">
        <v>71.823204419889507</v>
      </c>
      <c r="D104">
        <v>377.31157820972481</v>
      </c>
      <c r="E104" s="43">
        <v>75.886524822695037</v>
      </c>
      <c r="G104">
        <v>357.16459263375941</v>
      </c>
      <c r="H104" s="43">
        <v>81.521739130434781</v>
      </c>
      <c r="K104" s="43">
        <f>'LC3.shallow2'!T108</f>
        <v>393.20939902463005</v>
      </c>
      <c r="L104" s="43">
        <f>(SUM(COUNT(K104:K$522))/SUM(COUNT(K$2:K$522)))*100</f>
        <v>80.422264875239918</v>
      </c>
      <c r="N104">
        <v>446.72020860445946</v>
      </c>
      <c r="O104" s="43">
        <f>(SUM(COUNT(N104:N$731))/SUM(COUNT(N$2:N$731)))*100</f>
        <v>86.027397260273972</v>
      </c>
      <c r="Q104">
        <v>399.7534067944315</v>
      </c>
      <c r="R104" s="43">
        <f>(SUM(COUNT(Q104:Q$244))/SUM(COUNT(Q$2:Q$244)))*100</f>
        <v>58.024691358024697</v>
      </c>
      <c r="T104" s="43">
        <v>500.8</v>
      </c>
      <c r="U104" s="43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3">
        <v>71.546961325966848</v>
      </c>
      <c r="D105">
        <v>377.31157820972481</v>
      </c>
      <c r="E105" s="43">
        <v>75.650118203309688</v>
      </c>
      <c r="G105">
        <v>355.92585625208704</v>
      </c>
      <c r="H105" s="43">
        <v>81.340579710144922</v>
      </c>
      <c r="K105" s="43">
        <f>'LC3.shallow2'!T109</f>
        <v>198.00281020336416</v>
      </c>
      <c r="L105" s="43">
        <f>(SUM(COUNT(K105:K$522))/SUM(COUNT(K$2:K$522)))*100</f>
        <v>80.230326295585414</v>
      </c>
      <c r="N105">
        <v>445.97996725892028</v>
      </c>
      <c r="O105" s="43">
        <f>(SUM(COUNT(N105:N$731))/SUM(COUNT(N$2:N$731)))*100</f>
        <v>85.890410958904113</v>
      </c>
      <c r="Q105">
        <v>394.37732561309491</v>
      </c>
      <c r="R105" s="43">
        <f>(SUM(COUNT(Q105:Q$244))/SUM(COUNT(Q$2:Q$244)))*100</f>
        <v>57.613168724279838</v>
      </c>
      <c r="T105" s="43">
        <v>496.8</v>
      </c>
      <c r="U105" s="43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3">
        <v>71.270718232044189</v>
      </c>
      <c r="D106">
        <v>376.80103762231278</v>
      </c>
      <c r="E106" s="43">
        <v>75.413711583924353</v>
      </c>
      <c r="G106">
        <v>354.90381722095958</v>
      </c>
      <c r="H106" s="43">
        <v>81.159420289855078</v>
      </c>
      <c r="K106" s="43">
        <f>'LC3.shallow2'!T110</f>
        <v>390.79354733453829</v>
      </c>
      <c r="L106" s="43">
        <f>(SUM(COUNT(K106:K$522))/SUM(COUNT(K$2:K$522)))*100</f>
        <v>80.038387715930909</v>
      </c>
      <c r="N106">
        <v>443.67051667354258</v>
      </c>
      <c r="O106" s="43">
        <f>(SUM(COUNT(N106:N$731))/SUM(COUNT(N$2:N$731)))*100</f>
        <v>85.753424657534254</v>
      </c>
      <c r="Q106">
        <v>385.50183178451073</v>
      </c>
      <c r="R106" s="43">
        <f>(SUM(COUNT(Q106:Q$244))/SUM(COUNT(Q$2:Q$244)))*100</f>
        <v>57.201646090534972</v>
      </c>
      <c r="T106" s="43">
        <v>494.5</v>
      </c>
      <c r="U106" s="43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3">
        <v>70.994475138121544</v>
      </c>
      <c r="D107">
        <v>376.32098078347599</v>
      </c>
      <c r="E107" s="43">
        <v>75.177304964539005</v>
      </c>
      <c r="G107">
        <v>353.72180384714159</v>
      </c>
      <c r="H107" s="43">
        <v>80.978260869565219</v>
      </c>
      <c r="K107" s="43">
        <f>'LC3.shallow2'!T111</f>
        <v>170.8776212008523</v>
      </c>
      <c r="L107" s="43">
        <f>(SUM(COUNT(K107:K$522))/SUM(COUNT(K$2:K$522)))*100</f>
        <v>79.846449136276391</v>
      </c>
      <c r="N107">
        <v>443.1899848399749</v>
      </c>
      <c r="O107" s="43">
        <f>(SUM(COUNT(N107:N$731))/SUM(COUNT(N$2:N$731)))*100</f>
        <v>85.61643835616438</v>
      </c>
      <c r="Q107">
        <v>384.25733521323451</v>
      </c>
      <c r="R107" s="43">
        <f>(SUM(COUNT(Q107:Q$244))/SUM(COUNT(Q$2:Q$244)))*100</f>
        <v>56.79012345679012</v>
      </c>
      <c r="T107">
        <v>493.6</v>
      </c>
      <c r="U107" s="43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3">
        <v>70.718232044198885</v>
      </c>
      <c r="D108">
        <v>376.32098078347599</v>
      </c>
      <c r="E108" s="43">
        <v>74.940898345153656</v>
      </c>
      <c r="G108">
        <v>348.57979098002789</v>
      </c>
      <c r="H108" s="43">
        <v>80.79710144927536</v>
      </c>
      <c r="K108" s="43">
        <f>'LC3.shallow2'!T112</f>
        <v>113.21848547331058</v>
      </c>
      <c r="L108" s="43">
        <f>(SUM(COUNT(K108:K$522))/SUM(COUNT(K$2:K$522)))*100</f>
        <v>79.654510556621887</v>
      </c>
      <c r="N108">
        <v>441.45874927501194</v>
      </c>
      <c r="O108" s="43">
        <f>(SUM(COUNT(N108:N$731))/SUM(COUNT(N$2:N$731)))*100</f>
        <v>85.479452054794521</v>
      </c>
      <c r="Q108">
        <v>383.81926178858691</v>
      </c>
      <c r="R108" s="43">
        <f>(SUM(COUNT(Q108:Q$244))/SUM(COUNT(Q$2:Q$244)))*100</f>
        <v>56.378600823045268</v>
      </c>
      <c r="T108" s="43">
        <v>490.47894735285547</v>
      </c>
      <c r="U108" s="43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3">
        <v>70.44198895027624</v>
      </c>
      <c r="D109">
        <v>376.23923738297202</v>
      </c>
      <c r="E109" s="43">
        <v>74.704491725768321</v>
      </c>
      <c r="G109">
        <v>347.88585996229114</v>
      </c>
      <c r="H109" s="43">
        <v>80.615942028985515</v>
      </c>
      <c r="K109" s="43">
        <f>'LC3.shallow2'!T113</f>
        <v>112.02606266709915</v>
      </c>
      <c r="L109" s="43">
        <f>(SUM(COUNT(K109:K$522))/SUM(COUNT(K$2:K$522)))*100</f>
        <v>79.462571976967368</v>
      </c>
      <c r="N109">
        <v>441.33846020115357</v>
      </c>
      <c r="O109" s="43">
        <f>(SUM(COUNT(N109:N$731))/SUM(COUNT(N$2:N$731)))*100</f>
        <v>85.342465753424662</v>
      </c>
      <c r="Q109">
        <v>382.67650334510341</v>
      </c>
      <c r="R109" s="43">
        <f>(SUM(COUNT(Q109:Q$244))/SUM(COUNT(Q$2:Q$244)))*100</f>
        <v>55.967078189300409</v>
      </c>
      <c r="T109" s="43">
        <v>489.8</v>
      </c>
      <c r="U109" s="43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3">
        <v>70.165745856353595</v>
      </c>
      <c r="D110">
        <v>375.2389305010808</v>
      </c>
      <c r="E110" s="43">
        <v>74.468085106382972</v>
      </c>
      <c r="G110">
        <v>346.50632532246505</v>
      </c>
      <c r="H110" s="43">
        <v>80.434782608695656</v>
      </c>
      <c r="K110" s="43">
        <f>'LC3.shallow2'!T114</f>
        <v>167.44543796313948</v>
      </c>
      <c r="L110" s="43">
        <f>(SUM(COUNT(K110:K$522))/SUM(COUNT(K$2:K$522)))*100</f>
        <v>79.270633397312864</v>
      </c>
      <c r="N110">
        <v>440.3888046862071</v>
      </c>
      <c r="O110" s="43">
        <f>(SUM(COUNT(N110:N$731))/SUM(COUNT(N$2:N$731)))*100</f>
        <v>85.205479452054803</v>
      </c>
      <c r="Q110">
        <v>382.42987357967201</v>
      </c>
      <c r="R110" s="43">
        <f>(SUM(COUNT(Q110:Q$244))/SUM(COUNT(Q$2:Q$244)))*100</f>
        <v>55.555555555555557</v>
      </c>
      <c r="T110" s="43">
        <v>488.6</v>
      </c>
      <c r="U110" s="43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3">
        <v>69.889502762430951</v>
      </c>
      <c r="D111">
        <v>373.01340158669842</v>
      </c>
      <c r="E111" s="43">
        <v>74.231678486997637</v>
      </c>
      <c r="G111">
        <v>345.87058277025301</v>
      </c>
      <c r="H111" s="43">
        <v>80.253623188405797</v>
      </c>
      <c r="K111" s="43">
        <f>'LC3.shallow2'!T115</f>
        <v>160.43346958469658</v>
      </c>
      <c r="L111" s="43">
        <f>(SUM(COUNT(K111:K$522))/SUM(COUNT(K$2:K$522)))*100</f>
        <v>79.078694817658345</v>
      </c>
      <c r="N111">
        <v>439.56048521930506</v>
      </c>
      <c r="O111" s="43">
        <f>(SUM(COUNT(N111:N$731))/SUM(COUNT(N$2:N$731)))*100</f>
        <v>85.06849315068493</v>
      </c>
      <c r="Q111">
        <v>378.76228153277572</v>
      </c>
      <c r="R111" s="43">
        <f>(SUM(COUNT(Q111:Q$244))/SUM(COUNT(Q$2:Q$244)))*100</f>
        <v>55.144032921810705</v>
      </c>
      <c r="T111" s="43">
        <v>488.1</v>
      </c>
      <c r="U111" s="43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3">
        <v>69.613259668508292</v>
      </c>
      <c r="D112">
        <v>373.01340158669842</v>
      </c>
      <c r="E112" s="43">
        <v>73.995271867612288</v>
      </c>
      <c r="G112">
        <v>345.81302650350193</v>
      </c>
      <c r="H112" s="43">
        <v>80.072463768115938</v>
      </c>
      <c r="K112" s="43">
        <f>'LC3.shallow2'!T116</f>
        <v>161.39329667430141</v>
      </c>
      <c r="L112" s="43">
        <f>(SUM(COUNT(K112:K$522))/SUM(COUNT(K$2:K$522)))*100</f>
        <v>78.886756238003841</v>
      </c>
      <c r="N112">
        <v>438.40950014723211</v>
      </c>
      <c r="O112" s="43">
        <f>(SUM(COUNT(N112:N$731))/SUM(COUNT(N$2:N$731)))*100</f>
        <v>84.93150684931507</v>
      </c>
      <c r="Q112">
        <v>378.2664451291418</v>
      </c>
      <c r="R112" s="43">
        <f>(SUM(COUNT(Q112:Q$244))/SUM(COUNT(Q$2:Q$244)))*100</f>
        <v>54.732510288065839</v>
      </c>
      <c r="T112" s="43">
        <v>487.1</v>
      </c>
      <c r="U112" s="43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3">
        <v>69.337016574585633</v>
      </c>
      <c r="D113">
        <v>372.41602741715599</v>
      </c>
      <c r="E113" s="43">
        <v>73.75886524822694</v>
      </c>
      <c r="G113">
        <v>344.75395685261765</v>
      </c>
      <c r="H113" s="43">
        <v>79.891304347826093</v>
      </c>
      <c r="K113" s="43">
        <f>'LC3.shallow2'!T117</f>
        <v>118.01815750637587</v>
      </c>
      <c r="L113" s="43">
        <f>(SUM(COUNT(K113:K$522))/SUM(COUNT(K$2:K$522)))*100</f>
        <v>78.694817658349322</v>
      </c>
      <c r="N113">
        <v>438.02533930777668</v>
      </c>
      <c r="O113" s="43">
        <f>(SUM(COUNT(N113:N$731))/SUM(COUNT(N$2:N$731)))*100</f>
        <v>84.794520547945211</v>
      </c>
      <c r="Q113">
        <v>378.04473792606342</v>
      </c>
      <c r="R113" s="43">
        <f>(SUM(COUNT(Q113:Q$244))/SUM(COUNT(Q$2:Q$244)))*100</f>
        <v>54.320987654320987</v>
      </c>
      <c r="T113" s="43">
        <v>483.6</v>
      </c>
      <c r="U113" s="43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3">
        <v>69.060773480662988</v>
      </c>
      <c r="D114">
        <v>371.62698971184398</v>
      </c>
      <c r="E114" s="43">
        <v>73.522458628841605</v>
      </c>
      <c r="G114">
        <v>342.4090425312728</v>
      </c>
      <c r="H114" s="43">
        <v>79.710144927536234</v>
      </c>
      <c r="K114" s="43">
        <f>'LC3.shallow2'!T118</f>
        <v>974.60413766155398</v>
      </c>
      <c r="L114" s="43">
        <f>(SUM(COUNT(K114:K$522))/SUM(COUNT(K$2:K$522)))*100</f>
        <v>78.502879078694818</v>
      </c>
      <c r="N114">
        <v>437.46585031459404</v>
      </c>
      <c r="O114" s="43">
        <f>(SUM(COUNT(N114:N$731))/SUM(COUNT(N$2:N$731)))*100</f>
        <v>84.657534246575338</v>
      </c>
      <c r="Q114">
        <v>377.45389064327998</v>
      </c>
      <c r="R114" s="43">
        <f>(SUM(COUNT(Q114:Q$244))/SUM(COUNT(Q$2:Q$244)))*100</f>
        <v>53.909465020576128</v>
      </c>
      <c r="T114" s="43">
        <v>483.6</v>
      </c>
      <c r="U114" s="43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3">
        <v>68.784530386740329</v>
      </c>
      <c r="D115">
        <v>369.7523358375168</v>
      </c>
      <c r="E115" s="43">
        <v>73.286052009456256</v>
      </c>
      <c r="G115">
        <v>340.13290510505857</v>
      </c>
      <c r="H115" s="43">
        <v>79.528985507246375</v>
      </c>
      <c r="K115" s="43">
        <f>'LC3.shallow2'!T119</f>
        <v>178.90436024915491</v>
      </c>
      <c r="L115" s="43">
        <f>(SUM(COUNT(K115:K$522))/SUM(COUNT(K$2:K$522)))*100</f>
        <v>78.310940499040299</v>
      </c>
      <c r="N115">
        <v>436.4683949878783</v>
      </c>
      <c r="O115" s="43">
        <f>(SUM(COUNT(N115:N$731))/SUM(COUNT(N$2:N$731)))*100</f>
        <v>84.520547945205479</v>
      </c>
      <c r="Q115">
        <v>376.62100874949078</v>
      </c>
      <c r="R115" s="43">
        <f>(SUM(COUNT(Q115:Q$244))/SUM(COUNT(Q$2:Q$244)))*100</f>
        <v>53.497942386831276</v>
      </c>
      <c r="T115">
        <v>480.8</v>
      </c>
      <c r="U115" s="43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3">
        <v>68.508287292817684</v>
      </c>
      <c r="D116">
        <v>369.09414685551042</v>
      </c>
      <c r="E116" s="43">
        <v>73.049645390070921</v>
      </c>
      <c r="G116">
        <v>338.78649556807869</v>
      </c>
      <c r="H116" s="43">
        <v>79.347826086956516</v>
      </c>
      <c r="K116" s="43">
        <f>'LC3.shallow2'!T120</f>
        <v>345.81302650350193</v>
      </c>
      <c r="L116" s="43">
        <f>(SUM(COUNT(K116:K$522))/SUM(COUNT(K$2:K$522)))*100</f>
        <v>78.119001919385795</v>
      </c>
      <c r="N116">
        <v>435.59354005076369</v>
      </c>
      <c r="O116" s="43">
        <f>(SUM(COUNT(N116:N$731))/SUM(COUNT(N$2:N$731)))*100</f>
        <v>84.38356164383562</v>
      </c>
      <c r="Q116">
        <v>375.78619555827055</v>
      </c>
      <c r="R116" s="43">
        <f>(SUM(COUNT(Q116:Q$244))/SUM(COUNT(Q$2:Q$244)))*100</f>
        <v>53.086419753086425</v>
      </c>
      <c r="T116" s="43">
        <v>478.02350911585376</v>
      </c>
      <c r="U116" s="43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3">
        <v>68.232044198895025</v>
      </c>
      <c r="D117">
        <v>365.60871193400641</v>
      </c>
      <c r="E117" s="43">
        <v>72.813238770685587</v>
      </c>
      <c r="G117">
        <v>337.02840299951197</v>
      </c>
      <c r="H117" s="43">
        <v>79.166666666666657</v>
      </c>
      <c r="K117" s="43">
        <f>'LC3.shallow2'!T121</f>
        <v>129.058317958369</v>
      </c>
      <c r="L117" s="43">
        <f>(SUM(COUNT(K117:K$522))/SUM(COUNT(K$2:K$522)))*100</f>
        <v>77.927063339731291</v>
      </c>
      <c r="N117">
        <v>434.45756219451505</v>
      </c>
      <c r="O117" s="43">
        <f>(SUM(COUNT(N117:N$731))/SUM(COUNT(N$2:N$731)))*100</f>
        <v>84.246575342465761</v>
      </c>
      <c r="Q117">
        <v>370.09485648019313</v>
      </c>
      <c r="R117" s="43">
        <f>(SUM(COUNT(Q117:Q$244))/SUM(COUNT(Q$2:Q$244)))*100</f>
        <v>52.674897119341566</v>
      </c>
      <c r="T117" s="43">
        <v>475.6</v>
      </c>
      <c r="U117" s="43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3">
        <v>67.95580110497238</v>
      </c>
      <c r="D118">
        <v>364.6616109250632</v>
      </c>
      <c r="E118" s="43">
        <v>72.576832151300238</v>
      </c>
      <c r="G118">
        <v>336.49424327774796</v>
      </c>
      <c r="H118" s="43">
        <v>78.985507246376812</v>
      </c>
      <c r="K118" s="43">
        <f>'LC3.shallow2'!T122</f>
        <v>143.24291998681301</v>
      </c>
      <c r="L118" s="43">
        <f>(SUM(COUNT(K118:K$522))/SUM(COUNT(K$2:K$522)))*100</f>
        <v>77.735124760076786</v>
      </c>
      <c r="N118">
        <v>433.80088250615762</v>
      </c>
      <c r="O118" s="43">
        <f>(SUM(COUNT(N118:N$731))/SUM(COUNT(N$2:N$731)))*100</f>
        <v>84.109589041095887</v>
      </c>
      <c r="Q118">
        <v>367.54263781760034</v>
      </c>
      <c r="R118" s="43">
        <f>(SUM(COUNT(Q118:Q$244))/SUM(COUNT(Q$2:Q$244)))*100</f>
        <v>52.2633744855967</v>
      </c>
      <c r="T118" s="43">
        <v>475.5</v>
      </c>
      <c r="U118" s="43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3">
        <v>67.679558011049721</v>
      </c>
      <c r="D119">
        <v>359.62642049766481</v>
      </c>
      <c r="E119" s="43">
        <v>72.340425531914903</v>
      </c>
      <c r="G119">
        <v>335.67515224145137</v>
      </c>
      <c r="H119" s="43">
        <v>78.804347826086953</v>
      </c>
      <c r="K119" s="43">
        <f>'LC3.shallow2'!T123</f>
        <v>147.86632853796203</v>
      </c>
      <c r="L119" s="43">
        <f>(SUM(COUNT(K119:K$522))/SUM(COUNT(K$2:K$522)))*100</f>
        <v>77.543186180422268</v>
      </c>
      <c r="N119">
        <v>433.42530755801687</v>
      </c>
      <c r="O119" s="43">
        <f>(SUM(COUNT(N119:N$731))/SUM(COUNT(N$2:N$731)))*100</f>
        <v>83.972602739726028</v>
      </c>
      <c r="Q119">
        <v>367.07293420997553</v>
      </c>
      <c r="R119" s="43">
        <f>(SUM(COUNT(Q119:Q$244))/SUM(COUNT(Q$2:Q$244)))*100</f>
        <v>51.851851851851848</v>
      </c>
      <c r="T119" s="43">
        <v>471.7</v>
      </c>
      <c r="U119" s="43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3">
        <v>67.403314917127076</v>
      </c>
      <c r="D120">
        <v>356.5852098042472</v>
      </c>
      <c r="E120" s="43">
        <v>72.104018912529554</v>
      </c>
      <c r="G120">
        <v>335.11701078364928</v>
      </c>
      <c r="H120" s="43">
        <v>78.623188405797109</v>
      </c>
      <c r="K120" s="43">
        <f>'LC3.shallow2'!T124</f>
        <v>170.47026678252982</v>
      </c>
      <c r="L120" s="43">
        <f>(SUM(COUNT(K120:K$522))/SUM(COUNT(K$2:K$522)))*100</f>
        <v>77.351247600767763</v>
      </c>
      <c r="N120">
        <v>423.8908793595848</v>
      </c>
      <c r="O120" s="43">
        <f>(SUM(COUNT(N120:N$731))/SUM(COUNT(N$2:N$731)))*100</f>
        <v>83.835616438356169</v>
      </c>
      <c r="Q120">
        <v>367.00104568864936</v>
      </c>
      <c r="R120" s="43">
        <f>(SUM(COUNT(Q120:Q$244))/SUM(COUNT(Q$2:Q$244)))*100</f>
        <v>51.440329218106996</v>
      </c>
      <c r="T120" s="43">
        <v>471.6</v>
      </c>
      <c r="U120" s="43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3">
        <v>67.127071823204417</v>
      </c>
      <c r="D121">
        <v>354.96974263336961</v>
      </c>
      <c r="E121" s="43">
        <v>71.867612293144205</v>
      </c>
      <c r="G121">
        <v>334.62092206460329</v>
      </c>
      <c r="H121" s="43">
        <v>78.44202898550725</v>
      </c>
      <c r="K121" s="43">
        <f>'LC3.shallow2'!T125</f>
        <v>148.59727441335295</v>
      </c>
      <c r="L121" s="43">
        <f>(SUM(COUNT(K121:K$522))/SUM(COUNT(K$2:K$522)))*100</f>
        <v>77.159309021113245</v>
      </c>
      <c r="N121">
        <v>423.11836243450017</v>
      </c>
      <c r="O121" s="43">
        <f>(SUM(COUNT(N121:N$731))/SUM(COUNT(N$2:N$731)))*100</f>
        <v>83.698630136986296</v>
      </c>
      <c r="Q121">
        <v>363.00745077680978</v>
      </c>
      <c r="R121" s="43">
        <f>(SUM(COUNT(Q121:Q$244))/SUM(COUNT(Q$2:Q$244)))*100</f>
        <v>51.028806584362144</v>
      </c>
      <c r="T121">
        <v>470.7</v>
      </c>
      <c r="U121" s="43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3">
        <v>66.850828729281758</v>
      </c>
      <c r="D122">
        <v>354.51020213975039</v>
      </c>
      <c r="E122" s="43">
        <v>71.63120567375887</v>
      </c>
      <c r="G122">
        <v>333.25782737119118</v>
      </c>
      <c r="H122" s="43">
        <v>78.260869565217391</v>
      </c>
      <c r="K122" s="43">
        <f>'LC3.shallow2'!T126</f>
        <v>284.23012963051292</v>
      </c>
      <c r="L122" s="43">
        <f>(SUM(COUNT(K122:K$522))/SUM(COUNT(K$2:K$522)))*100</f>
        <v>76.967370441458741</v>
      </c>
      <c r="N122">
        <v>421.58968194405946</v>
      </c>
      <c r="O122" s="43">
        <f>(SUM(COUNT(N122:N$731))/SUM(COUNT(N$2:N$731)))*100</f>
        <v>83.561643835616437</v>
      </c>
      <c r="Q122">
        <v>362.30415685789376</v>
      </c>
      <c r="R122" s="43">
        <f>(SUM(COUNT(Q122:Q$244))/SUM(COUNT(Q$2:Q$244)))*100</f>
        <v>50.617283950617285</v>
      </c>
      <c r="T122" s="43">
        <v>470</v>
      </c>
      <c r="U122" s="43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3">
        <v>66.574585635359114</v>
      </c>
      <c r="D123">
        <v>352.6610209917464</v>
      </c>
      <c r="E123" s="43">
        <v>71.394799054373522</v>
      </c>
      <c r="G123">
        <v>332.85055421195949</v>
      </c>
      <c r="H123" s="43">
        <v>78.079710144927532</v>
      </c>
      <c r="K123" s="43">
        <f>'LC3.shallow2'!T127</f>
        <v>140.12305166760842</v>
      </c>
      <c r="L123" s="43">
        <f>(SUM(COUNT(K123:K$522))/SUM(COUNT(K$2:K$522)))*100</f>
        <v>76.775431861804222</v>
      </c>
      <c r="N123">
        <v>421.4276816614792</v>
      </c>
      <c r="O123" s="43">
        <f>(SUM(COUNT(N123:N$731))/SUM(COUNT(N$2:N$731)))*100</f>
        <v>83.424657534246577</v>
      </c>
      <c r="Q123">
        <v>358.08633791396807</v>
      </c>
      <c r="R123" s="43">
        <f>(SUM(COUNT(Q123:Q$244))/SUM(COUNT(Q$2:Q$244)))*100</f>
        <v>50.205761316872433</v>
      </c>
      <c r="T123" s="43">
        <v>469.7</v>
      </c>
      <c r="U123" s="43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3">
        <v>66.298342541436455</v>
      </c>
      <c r="D124">
        <v>351.30565787747361</v>
      </c>
      <c r="E124" s="43">
        <v>71.158392434988187</v>
      </c>
      <c r="G124">
        <v>332.20163737833713</v>
      </c>
      <c r="H124" s="43">
        <v>77.898550724637687</v>
      </c>
      <c r="K124" s="43">
        <f>'LC3.shallow2'!T128</f>
        <v>173.60125034736879</v>
      </c>
      <c r="L124" s="43">
        <f>(SUM(COUNT(K124:K$522))/SUM(COUNT(K$2:K$522)))*100</f>
        <v>76.583493282149718</v>
      </c>
      <c r="N124">
        <v>420.89177243462285</v>
      </c>
      <c r="O124" s="43">
        <f>(SUM(COUNT(N124:N$731))/SUM(COUNT(N$2:N$731)))*100</f>
        <v>83.287671232876718</v>
      </c>
      <c r="Q124">
        <v>356.4670966255897</v>
      </c>
      <c r="R124" s="43">
        <f>(SUM(COUNT(Q124:Q$244))/SUM(COUNT(Q$2:Q$244)))*100</f>
        <v>49.794238683127574</v>
      </c>
      <c r="T124">
        <v>469.5</v>
      </c>
      <c r="U124" s="43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3">
        <v>66.02209944751381</v>
      </c>
      <c r="D125">
        <v>351.30565787747361</v>
      </c>
      <c r="E125" s="43">
        <v>70.921985815602838</v>
      </c>
      <c r="G125">
        <v>329.36033982090493</v>
      </c>
      <c r="H125" s="43">
        <v>77.717391304347828</v>
      </c>
      <c r="K125" s="43">
        <f>'LC3.shallow2'!T129</f>
        <v>129.15142832342406</v>
      </c>
      <c r="L125" s="43">
        <f>(SUM(COUNT(K125:K$522))/SUM(COUNT(K$2:K$522)))*100</f>
        <v>76.391554702495199</v>
      </c>
      <c r="N125">
        <v>419.16153040071072</v>
      </c>
      <c r="O125" s="43">
        <f>(SUM(COUNT(N125:N$731))/SUM(COUNT(N$2:N$731)))*100</f>
        <v>83.150684931506845</v>
      </c>
      <c r="Q125">
        <v>355.08449008597677</v>
      </c>
      <c r="R125" s="43">
        <f>(SUM(COUNT(Q125:Q$244))/SUM(COUNT(Q$2:Q$244)))*100</f>
        <v>49.382716049382715</v>
      </c>
      <c r="T125" s="43">
        <v>461.8</v>
      </c>
      <c r="U125" s="43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3">
        <v>65.745856353591165</v>
      </c>
      <c r="D126">
        <v>347.45814018017842</v>
      </c>
      <c r="E126" s="43">
        <v>70.685579196217503</v>
      </c>
      <c r="G126">
        <v>328.17154751489232</v>
      </c>
      <c r="H126" s="43">
        <v>77.536231884057969</v>
      </c>
      <c r="K126" s="43">
        <f>'LC3.shallow2'!T130</f>
        <v>145.67813267502461</v>
      </c>
      <c r="L126" s="43">
        <f>(SUM(COUNT(K126:K$522))/SUM(COUNT(K$2:K$522)))*100</f>
        <v>76.199616122840695</v>
      </c>
      <c r="N126">
        <v>418.05743940308662</v>
      </c>
      <c r="O126" s="43">
        <f>(SUM(COUNT(N126:N$731))/SUM(COUNT(N$2:N$731)))*100</f>
        <v>83.013698630136986</v>
      </c>
      <c r="Q126">
        <v>354.88128873013994</v>
      </c>
      <c r="R126" s="43">
        <f>(SUM(COUNT(Q126:Q$244))/SUM(COUNT(Q$2:Q$244)))*100</f>
        <v>48.971193415637856</v>
      </c>
      <c r="T126">
        <v>457.7</v>
      </c>
      <c r="U126" s="43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3">
        <v>65.469613259668506</v>
      </c>
      <c r="D127">
        <v>344.86392595603598</v>
      </c>
      <c r="E127" s="43">
        <v>70.449172576832154</v>
      </c>
      <c r="G127">
        <v>326.04001404390016</v>
      </c>
      <c r="H127" s="43">
        <v>77.35507246376811</v>
      </c>
      <c r="K127" s="43">
        <f>'LC3.shallow2'!T131</f>
        <v>175.89561026058024</v>
      </c>
      <c r="L127" s="43">
        <f>(SUM(COUNT(K127:K$522))/SUM(COUNT(K$2:K$522)))*100</f>
        <v>76.007677543186176</v>
      </c>
      <c r="N127">
        <v>417.80267693601212</v>
      </c>
      <c r="O127" s="43">
        <f>(SUM(COUNT(N127:N$731))/SUM(COUNT(N$2:N$731)))*100</f>
        <v>82.876712328767127</v>
      </c>
      <c r="Q127">
        <v>350.1219749602451</v>
      </c>
      <c r="R127" s="43">
        <f>(SUM(COUNT(Q127:Q$244))/SUM(COUNT(Q$2:Q$244)))*100</f>
        <v>48.559670781893004</v>
      </c>
      <c r="T127" s="43">
        <v>456.6</v>
      </c>
      <c r="U127" s="43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3">
        <v>65.193370165745861</v>
      </c>
      <c r="D128">
        <v>344.4671485559096</v>
      </c>
      <c r="E128" s="43">
        <v>70.212765957446805</v>
      </c>
      <c r="G128">
        <v>319.5213182671863</v>
      </c>
      <c r="H128" s="43">
        <v>77.173913043478265</v>
      </c>
      <c r="K128" s="43">
        <f>'LC3.shallow2'!T132</f>
        <v>216.14716296955038</v>
      </c>
      <c r="L128" s="43">
        <f>(SUM(COUNT(K128:K$522))/SUM(COUNT(K$2:K$522)))*100</f>
        <v>75.815738963531658</v>
      </c>
      <c r="N128">
        <v>416.79667430248753</v>
      </c>
      <c r="O128" s="43">
        <f>(SUM(COUNT(N128:N$731))/SUM(COUNT(N$2:N$731)))*100</f>
        <v>82.739726027397268</v>
      </c>
      <c r="Q128">
        <v>347.86977728173815</v>
      </c>
      <c r="R128" s="43">
        <f>(SUM(COUNT(Q128:Q$244))/SUM(COUNT(Q$2:Q$244)))*100</f>
        <v>48.148148148148145</v>
      </c>
      <c r="T128" s="43">
        <v>455.5</v>
      </c>
      <c r="U128" s="43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3">
        <v>64.917127071823202</v>
      </c>
      <c r="D129">
        <v>340.89371020224638</v>
      </c>
      <c r="E129" s="43">
        <v>69.976359338061471</v>
      </c>
      <c r="G129">
        <v>319.07429556619627</v>
      </c>
      <c r="H129" s="43">
        <v>76.992753623188406</v>
      </c>
      <c r="K129" s="43">
        <f>'LC3.shallow2'!T133</f>
        <v>213.01740538176983</v>
      </c>
      <c r="L129" s="43">
        <f>(SUM(COUNT(K129:K$522))/SUM(COUNT(K$2:K$522)))*100</f>
        <v>75.623800383877153</v>
      </c>
      <c r="N129">
        <v>415.17435704542311</v>
      </c>
      <c r="O129" s="43">
        <f>(SUM(COUNT(N129:N$731))/SUM(COUNT(N$2:N$731)))*100</f>
        <v>82.602739726027394</v>
      </c>
      <c r="Q129">
        <v>347.7121699909784</v>
      </c>
      <c r="R129" s="43">
        <f>(SUM(COUNT(Q129:Q$244))/SUM(COUNT(Q$2:Q$244)))*100</f>
        <v>47.736625514403293</v>
      </c>
      <c r="T129" s="43">
        <v>454.5</v>
      </c>
      <c r="U129" s="43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3">
        <v>64.640883977900558</v>
      </c>
      <c r="D130">
        <v>340.292714864988</v>
      </c>
      <c r="E130" s="43">
        <v>69.739952718676122</v>
      </c>
      <c r="G130">
        <v>318.68337683696433</v>
      </c>
      <c r="H130" s="43">
        <v>76.811594202898547</v>
      </c>
      <c r="K130" s="43">
        <f>'LC3.shallow2'!T134</f>
        <v>190.21917211233495</v>
      </c>
      <c r="L130" s="43">
        <f>(SUM(COUNT(K130:K$522))/SUM(COUNT(K$2:K$522)))*100</f>
        <v>75.431861804222649</v>
      </c>
      <c r="N130">
        <v>412.16817813177124</v>
      </c>
      <c r="O130" s="43">
        <f>(SUM(COUNT(N130:N$731))/SUM(COUNT(N$2:N$731)))*100</f>
        <v>82.465753424657535</v>
      </c>
      <c r="Q130">
        <v>344.46713914515141</v>
      </c>
      <c r="R130" s="43">
        <f>(SUM(COUNT(Q130:Q$244))/SUM(COUNT(Q$2:Q$244)))*100</f>
        <v>47.325102880658434</v>
      </c>
      <c r="T130" s="43">
        <v>452.7</v>
      </c>
      <c r="U130" s="43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3">
        <v>64.364640883977899</v>
      </c>
      <c r="D131">
        <v>340.22514860594242</v>
      </c>
      <c r="E131" s="43">
        <v>69.503546099290787</v>
      </c>
      <c r="G131">
        <v>317.43072721721944</v>
      </c>
      <c r="H131" s="43">
        <v>76.630434782608688</v>
      </c>
      <c r="K131" s="43">
        <f>'LC3.shallow2'!T135</f>
        <v>263.59765564917132</v>
      </c>
      <c r="L131" s="43">
        <f>(SUM(COUNT(K131:K$522))/SUM(COUNT(K$2:K$522)))*100</f>
        <v>75.239923224568145</v>
      </c>
      <c r="N131">
        <v>407.84683363918072</v>
      </c>
      <c r="O131" s="43">
        <f>(SUM(COUNT(N131:N$731))/SUM(COUNT(N$2:N$731)))*100</f>
        <v>82.328767123287676</v>
      </c>
      <c r="Q131">
        <v>343.70780107333189</v>
      </c>
      <c r="R131" s="43">
        <f>(SUM(COUNT(Q131:Q$244))/SUM(COUNT(Q$2:Q$244)))*100</f>
        <v>46.913580246913575</v>
      </c>
      <c r="T131" s="43">
        <v>451.86280429923289</v>
      </c>
      <c r="U131" s="43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3">
        <v>64.088397790055254</v>
      </c>
      <c r="D132">
        <v>339.10094254546078</v>
      </c>
      <c r="E132" s="43">
        <v>69.267139479905438</v>
      </c>
      <c r="G132">
        <v>317.05361531704426</v>
      </c>
      <c r="H132" s="43">
        <v>76.449275362318829</v>
      </c>
      <c r="K132" s="43">
        <f>'LC3.shallow2'!T136</f>
        <v>141.79691583878159</v>
      </c>
      <c r="L132" s="43">
        <f>(SUM(COUNT(K132:K$522))/SUM(COUNT(K$2:K$522)))*100</f>
        <v>75.047984644913626</v>
      </c>
      <c r="N132">
        <v>405.59864126898094</v>
      </c>
      <c r="O132" s="43">
        <f>(SUM(COUNT(N132:N$731))/SUM(COUNT(N$2:N$731)))*100</f>
        <v>82.191780821917803</v>
      </c>
      <c r="Q132">
        <v>342.25288030045482</v>
      </c>
      <c r="R132" s="43">
        <f>(SUM(COUNT(Q132:Q$244))/SUM(COUNT(Q$2:Q$244)))*100</f>
        <v>46.502057613168724</v>
      </c>
      <c r="T132" s="43">
        <v>448.9762623738784</v>
      </c>
      <c r="U132" s="43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3">
        <v>63.812154696132595</v>
      </c>
      <c r="D133">
        <v>339.10094254546078</v>
      </c>
      <c r="E133" s="43">
        <v>69.030732860520089</v>
      </c>
      <c r="G133">
        <v>316.01481102919024</v>
      </c>
      <c r="H133" s="43">
        <v>76.268115942028984</v>
      </c>
      <c r="K133" s="43">
        <f>'LC3.shallow2'!T137</f>
        <v>198.23913688221214</v>
      </c>
      <c r="L133" s="43">
        <f>(SUM(COUNT(K133:K$522))/SUM(COUNT(K$2:K$522)))*100</f>
        <v>74.856046065259122</v>
      </c>
      <c r="N133">
        <v>404.66688049686394</v>
      </c>
      <c r="O133" s="43">
        <f>(SUM(COUNT(N133:N$731))/SUM(COUNT(N$2:N$731)))*100</f>
        <v>82.054794520547944</v>
      </c>
      <c r="Q133">
        <v>342.04128245115146</v>
      </c>
      <c r="R133" s="43">
        <f>(SUM(COUNT(Q133:Q$244))/SUM(COUNT(Q$2:Q$244)))*100</f>
        <v>46.090534979423872</v>
      </c>
      <c r="T133" s="43">
        <v>448.1</v>
      </c>
      <c r="U133" s="43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3">
        <v>63.53591160220995</v>
      </c>
      <c r="D134">
        <v>334.13854361264077</v>
      </c>
      <c r="E134" s="43">
        <v>68.794326241134755</v>
      </c>
      <c r="G134">
        <v>315.36906157499561</v>
      </c>
      <c r="H134" s="43">
        <v>76.08695652173914</v>
      </c>
      <c r="K134" s="43">
        <f>'LC3.shallow2'!T138</f>
        <v>150.98203877282282</v>
      </c>
      <c r="L134" s="43">
        <f>(SUM(COUNT(K134:K$522))/SUM(COUNT(K$2:K$522)))*100</f>
        <v>74.664107485604603</v>
      </c>
      <c r="N134">
        <v>404.52093552268548</v>
      </c>
      <c r="O134" s="43">
        <f>(SUM(COUNT(N134:N$731))/SUM(COUNT(N$2:N$731)))*100</f>
        <v>81.917808219178085</v>
      </c>
      <c r="Q134">
        <v>341.84791608124806</v>
      </c>
      <c r="R134" s="43">
        <f>(SUM(COUNT(Q134:Q$244))/SUM(COUNT(Q$2:Q$244)))*100</f>
        <v>45.679012345679013</v>
      </c>
      <c r="T134" s="43">
        <v>444.3</v>
      </c>
      <c r="U134" s="43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3">
        <v>63.259668508287291</v>
      </c>
      <c r="D135">
        <v>333.30029877898079</v>
      </c>
      <c r="E135" s="43">
        <v>68.557919621749406</v>
      </c>
      <c r="G135">
        <v>315.35529288905076</v>
      </c>
      <c r="H135" s="43">
        <v>75.905797101449281</v>
      </c>
      <c r="K135" s="43">
        <f>'LC3.shallow2'!T139</f>
        <v>191.2998519149196</v>
      </c>
      <c r="L135" s="43">
        <f>(SUM(COUNT(K135:K$522))/SUM(COUNT(K$2:K$522)))*100</f>
        <v>74.472168905950099</v>
      </c>
      <c r="N135">
        <v>403.96971511718033</v>
      </c>
      <c r="O135" s="43">
        <f>(SUM(COUNT(N135:N$731))/SUM(COUNT(N$2:N$731)))*100</f>
        <v>81.780821917808225</v>
      </c>
      <c r="Q135">
        <v>340.87379649053298</v>
      </c>
      <c r="R135" s="43">
        <f>(SUM(COUNT(Q135:Q$244))/SUM(COUNT(Q$2:Q$244)))*100</f>
        <v>45.267489711934154</v>
      </c>
      <c r="T135" s="43">
        <v>440.9</v>
      </c>
      <c r="U135" s="43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3">
        <v>62.983425414364632</v>
      </c>
      <c r="D136">
        <v>333.0410424430512</v>
      </c>
      <c r="E136" s="43">
        <v>68.321513002364071</v>
      </c>
      <c r="G136">
        <v>314.8490764900256</v>
      </c>
      <c r="H136" s="43">
        <v>75.724637681159422</v>
      </c>
      <c r="K136" s="43">
        <f>'LC3.shallow2'!T140</f>
        <v>0</v>
      </c>
      <c r="L136" s="43">
        <f>(SUM(COUNT(K136:K$522))/SUM(COUNT(K$2:K$522)))*100</f>
        <v>74.28023032629558</v>
      </c>
      <c r="N136">
        <v>403.9573941977817</v>
      </c>
      <c r="O136" s="43">
        <f>(SUM(COUNT(N136:N$731))/SUM(COUNT(N$2:N$731)))*100</f>
        <v>81.643835616438352</v>
      </c>
      <c r="Q136">
        <v>339.57312484616153</v>
      </c>
      <c r="R136" s="43">
        <f>(SUM(COUNT(Q136:Q$244))/SUM(COUNT(Q$2:Q$244)))*100</f>
        <v>44.855967078189302</v>
      </c>
      <c r="T136" s="43">
        <v>440.6</v>
      </c>
      <c r="U136" s="43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3">
        <v>62.707182320441987</v>
      </c>
      <c r="D137">
        <v>331.37234267339039</v>
      </c>
      <c r="E137" s="43">
        <v>68.085106382978722</v>
      </c>
      <c r="G137">
        <v>314.21053714437585</v>
      </c>
      <c r="H137" s="43">
        <v>75.543478260869563</v>
      </c>
      <c r="K137" s="43">
        <f>'LC3.shallow2'!T141</f>
        <v>136.99147359299081</v>
      </c>
      <c r="L137" s="43">
        <f>(SUM(COUNT(K137:K$522))/SUM(COUNT(K$2:K$522)))*100</f>
        <v>74.088291746641076</v>
      </c>
      <c r="N137">
        <v>403.49639539077668</v>
      </c>
      <c r="O137" s="43">
        <f>(SUM(COUNT(N137:N$731))/SUM(COUNT(N$2:N$731)))*100</f>
        <v>81.506849315068493</v>
      </c>
      <c r="Q137">
        <v>339.49922430329917</v>
      </c>
      <c r="R137" s="43">
        <f>(SUM(COUNT(Q137:Q$244))/SUM(COUNT(Q$2:Q$244)))*100</f>
        <v>44.444444444444443</v>
      </c>
      <c r="T137" s="43">
        <v>439.4</v>
      </c>
      <c r="U137" s="43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3">
        <v>62.430939226519335</v>
      </c>
      <c r="D138">
        <v>329.62368947058559</v>
      </c>
      <c r="E138" s="43">
        <v>67.848699763593373</v>
      </c>
      <c r="G138">
        <v>312.30415332885514</v>
      </c>
      <c r="H138" s="43">
        <v>75.362318840579718</v>
      </c>
      <c r="K138" s="43">
        <f>'LC3.shallow2'!T142</f>
        <v>148.06455032758814</v>
      </c>
      <c r="L138" s="43">
        <f>(SUM(COUNT(K138:K$522))/SUM(COUNT(K$2:K$522)))*100</f>
        <v>73.896353166986557</v>
      </c>
      <c r="N138">
        <v>403.36419864316775</v>
      </c>
      <c r="O138" s="43">
        <f>(SUM(COUNT(N138:N$731))/SUM(COUNT(N$2:N$731)))*100</f>
        <v>81.369863013698634</v>
      </c>
      <c r="Q138">
        <v>336.05561730415582</v>
      </c>
      <c r="R138" s="43">
        <f>(SUM(COUNT(Q138:Q$244))/SUM(COUNT(Q$2:Q$244)))*100</f>
        <v>44.032921810699591</v>
      </c>
      <c r="T138" s="43">
        <v>435.30199693507336</v>
      </c>
      <c r="U138" s="43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3">
        <v>62.15469613259669</v>
      </c>
      <c r="D139">
        <v>327.73176905434963</v>
      </c>
      <c r="E139" s="43">
        <v>67.612293144208039</v>
      </c>
      <c r="G139">
        <v>311.77196219595214</v>
      </c>
      <c r="H139" s="43">
        <v>75.181159420289859</v>
      </c>
      <c r="K139" s="43">
        <f>'LC3.shallow2'!T143</f>
        <v>205.10065314967653</v>
      </c>
      <c r="L139" s="43">
        <f>(SUM(COUNT(K139:K$522))/SUM(COUNT(K$2:K$522)))*100</f>
        <v>73.704414587332053</v>
      </c>
      <c r="N139">
        <v>402.10275619676344</v>
      </c>
      <c r="O139" s="43">
        <f>(SUM(COUNT(N139:N$731))/SUM(COUNT(N$2:N$731)))*100</f>
        <v>81.232876712328775</v>
      </c>
      <c r="Q139">
        <v>335.73151638051462</v>
      </c>
      <c r="R139" s="43">
        <f>(SUM(COUNT(Q139:Q$244))/SUM(COUNT(Q$2:Q$244)))*100</f>
        <v>43.621399176954732</v>
      </c>
      <c r="T139">
        <v>434.5</v>
      </c>
      <c r="U139" s="43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3">
        <v>61.878453038674031</v>
      </c>
      <c r="D140">
        <v>326.65985731306642</v>
      </c>
      <c r="E140" s="43">
        <v>67.37588652482269</v>
      </c>
      <c r="G140">
        <v>311.11463759035621</v>
      </c>
      <c r="H140" s="43">
        <v>75</v>
      </c>
      <c r="K140" s="43">
        <f>'LC3.shallow2'!T144</f>
        <v>115.08128026082873</v>
      </c>
      <c r="L140" s="43">
        <f>(SUM(COUNT(K140:K$522))/SUM(COUNT(K$2:K$522)))*100</f>
        <v>73.512476007677535</v>
      </c>
      <c r="N140">
        <v>401.14500408677043</v>
      </c>
      <c r="O140" s="43">
        <f>(SUM(COUNT(N140:N$731))/SUM(COUNT(N$2:N$731)))*100</f>
        <v>81.095890410958901</v>
      </c>
      <c r="Q140">
        <v>335.50124521699155</v>
      </c>
      <c r="R140" s="43">
        <f>(SUM(COUNT(Q140:Q$244))/SUM(COUNT(Q$2:Q$244)))*100</f>
        <v>43.209876543209873</v>
      </c>
      <c r="T140">
        <v>433.5</v>
      </c>
      <c r="U140" s="43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3">
        <v>61.602209944751387</v>
      </c>
      <c r="D141">
        <v>325.31487500299602</v>
      </c>
      <c r="E141" s="43">
        <v>67.139479905437355</v>
      </c>
      <c r="G141">
        <v>310.60214332829867</v>
      </c>
      <c r="H141" s="43">
        <v>74.818840579710141</v>
      </c>
      <c r="K141" s="43">
        <f>'LC3.shallow2'!T145</f>
        <v>222.96084713438688</v>
      </c>
      <c r="L141" s="43">
        <f>(SUM(COUNT(K141:K$522))/SUM(COUNT(K$2:K$522)))*100</f>
        <v>73.32053742802303</v>
      </c>
      <c r="N141">
        <v>399.33341552975293</v>
      </c>
      <c r="O141" s="43">
        <f>(SUM(COUNT(N141:N$731))/SUM(COUNT(N$2:N$731)))*100</f>
        <v>80.958904109589042</v>
      </c>
      <c r="Q141">
        <v>331.67115818116082</v>
      </c>
      <c r="R141" s="43">
        <f>(SUM(COUNT(Q141:Q$244))/SUM(COUNT(Q$2:Q$244)))*100</f>
        <v>42.798353909465021</v>
      </c>
      <c r="T141" s="43">
        <v>432.5</v>
      </c>
      <c r="U141" s="43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3">
        <v>61.325966850828728</v>
      </c>
      <c r="D142">
        <v>324.03584808592882</v>
      </c>
      <c r="E142" s="43">
        <v>66.903073286052006</v>
      </c>
      <c r="G142">
        <v>310.51414874424836</v>
      </c>
      <c r="H142" s="43">
        <v>74.637681159420282</v>
      </c>
      <c r="K142" s="43">
        <f>'LC3.shallow2'!T146</f>
        <v>244.13673909528865</v>
      </c>
      <c r="L142" s="43">
        <f>(SUM(COUNT(K142:K$522))/SUM(COUNT(K$2:K$522)))*100</f>
        <v>73.128598848368526</v>
      </c>
      <c r="N142">
        <v>398.72377067339932</v>
      </c>
      <c r="O142" s="43">
        <f>(SUM(COUNT(N142:N$731))/SUM(COUNT(N$2:N$731)))*100</f>
        <v>80.821917808219183</v>
      </c>
      <c r="Q142">
        <v>330.60166739603994</v>
      </c>
      <c r="R142" s="43">
        <f>(SUM(COUNT(Q142:Q$244))/SUM(COUNT(Q$2:Q$244)))*100</f>
        <v>42.386831275720169</v>
      </c>
      <c r="T142" s="43">
        <v>432.4</v>
      </c>
      <c r="U142" s="43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3">
        <v>61.049723756906083</v>
      </c>
      <c r="D143">
        <v>324.03584808592882</v>
      </c>
      <c r="E143" s="43">
        <v>66.666666666666657</v>
      </c>
      <c r="G143">
        <v>307.93347772512567</v>
      </c>
      <c r="H143" s="43">
        <v>74.456521739130437</v>
      </c>
      <c r="K143" s="43">
        <f>'LC3.shallow2'!T147</f>
        <v>450.69280445758534</v>
      </c>
      <c r="L143" s="43">
        <f>(SUM(COUNT(K143:K$522))/SUM(COUNT(K$2:K$522)))*100</f>
        <v>72.936660268714022</v>
      </c>
      <c r="N143">
        <v>398.11435053384611</v>
      </c>
      <c r="O143" s="43">
        <f>(SUM(COUNT(N143:N$731))/SUM(COUNT(N$2:N$731)))*100</f>
        <v>80.68493150684931</v>
      </c>
      <c r="Q143">
        <v>329.86309906259174</v>
      </c>
      <c r="R143" s="43">
        <f>(SUM(COUNT(Q143:Q$244))/SUM(COUNT(Q$2:Q$244)))*100</f>
        <v>41.975308641975303</v>
      </c>
      <c r="T143">
        <v>432.3</v>
      </c>
      <c r="U143" s="43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3">
        <v>60.773480662983424</v>
      </c>
      <c r="D144">
        <v>322.88032178162638</v>
      </c>
      <c r="E144" s="43">
        <v>66.430260047281322</v>
      </c>
      <c r="G144">
        <v>307.09420280667092</v>
      </c>
      <c r="H144" s="43">
        <v>74.275362318840578</v>
      </c>
      <c r="K144" s="43">
        <f>'LC3.shallow2'!T148</f>
        <v>150.82936869837201</v>
      </c>
      <c r="L144" s="43">
        <f>(SUM(COUNT(K144:K$522))/SUM(COUNT(K$2:K$522)))*100</f>
        <v>72.744721689059503</v>
      </c>
      <c r="N144">
        <v>397.27533509046611</v>
      </c>
      <c r="O144" s="43">
        <f>(SUM(COUNT(N144:N$731))/SUM(COUNT(N$2:N$731)))*100</f>
        <v>80.547945205479451</v>
      </c>
      <c r="Q144">
        <v>327.95864935187262</v>
      </c>
      <c r="R144" s="43">
        <f>(SUM(COUNT(Q144:Q$244))/SUM(COUNT(Q$2:Q$244)))*100</f>
        <v>41.563786008230451</v>
      </c>
      <c r="T144" s="43">
        <v>431.7</v>
      </c>
      <c r="U144" s="43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3">
        <v>60.497237569060772</v>
      </c>
      <c r="D145">
        <v>322.88032178162638</v>
      </c>
      <c r="E145" s="43">
        <v>66.193853427895974</v>
      </c>
      <c r="G145">
        <v>304.49242449867734</v>
      </c>
      <c r="H145" s="43">
        <v>74.094202898550719</v>
      </c>
      <c r="K145" s="43">
        <f>'LC3.shallow2'!T149</f>
        <v>583.57764888472298</v>
      </c>
      <c r="L145" s="43">
        <f>(SUM(COUNT(K145:K$522))/SUM(COUNT(K$2:K$522)))*100</f>
        <v>72.552783109404999</v>
      </c>
      <c r="N145">
        <v>396.18001084403431</v>
      </c>
      <c r="O145" s="43">
        <f>(SUM(COUNT(N145:N$731))/SUM(COUNT(N$2:N$731)))*100</f>
        <v>80.410958904109592</v>
      </c>
      <c r="Q145">
        <v>327.7471708101869</v>
      </c>
      <c r="R145" s="43">
        <f>(SUM(COUNT(Q145:Q$244))/SUM(COUNT(Q$2:Q$244)))*100</f>
        <v>41.152263374485599</v>
      </c>
      <c r="T145">
        <v>430.7</v>
      </c>
      <c r="U145" s="43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3">
        <v>60.22099447513812</v>
      </c>
      <c r="D146">
        <v>320.76509295832238</v>
      </c>
      <c r="E146" s="43">
        <v>65.957446808510639</v>
      </c>
      <c r="G146">
        <v>304.42496032871566</v>
      </c>
      <c r="H146" s="43">
        <v>73.91304347826086</v>
      </c>
      <c r="K146" s="43">
        <f>'LC3.shallow2'!T150</f>
        <v>576.69092621518132</v>
      </c>
      <c r="L146" s="43">
        <f>(SUM(COUNT(K146:K$522))/SUM(COUNT(K$2:K$522)))*100</f>
        <v>72.36084452975048</v>
      </c>
      <c r="N146">
        <v>395.36395661661271</v>
      </c>
      <c r="O146" s="43">
        <f>(SUM(COUNT(N146:N$731))/SUM(COUNT(N$2:N$731)))*100</f>
        <v>80.273972602739732</v>
      </c>
      <c r="Q146">
        <v>325.99376508009436</v>
      </c>
      <c r="R146" s="43">
        <f>(SUM(COUNT(Q146:Q$244))/SUM(COUNT(Q$2:Q$244)))*100</f>
        <v>40.74074074074074</v>
      </c>
      <c r="T146" s="43">
        <v>430.5</v>
      </c>
      <c r="U146" s="43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3">
        <v>59.944751381215468</v>
      </c>
      <c r="D147">
        <v>320.22814052693599</v>
      </c>
      <c r="E147" s="43">
        <v>65.72104018912529</v>
      </c>
      <c r="G147">
        <v>302.78863805734215</v>
      </c>
      <c r="H147" s="43">
        <v>73.731884057971016</v>
      </c>
      <c r="K147" s="43">
        <f>'LC3.shallow2'!T151</f>
        <v>258.7232123831368</v>
      </c>
      <c r="L147" s="43">
        <f>(SUM(COUNT(K147:K$522))/SUM(COUNT(K$2:K$522)))*100</f>
        <v>72.168905950095976</v>
      </c>
      <c r="N147">
        <v>394.73165610482732</v>
      </c>
      <c r="O147" s="43">
        <f>(SUM(COUNT(N147:N$731))/SUM(COUNT(N$2:N$731)))*100</f>
        <v>80.136986301369859</v>
      </c>
      <c r="Q147">
        <v>323.25614670608809</v>
      </c>
      <c r="R147" s="43">
        <f>(SUM(COUNT(Q147:Q$244))/SUM(COUNT(Q$2:Q$244)))*100</f>
        <v>40.329218106995881</v>
      </c>
      <c r="T147">
        <v>428.5</v>
      </c>
      <c r="U147" s="43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3">
        <v>59.668508287292823</v>
      </c>
      <c r="D148">
        <v>320.22814052693599</v>
      </c>
      <c r="E148" s="43">
        <v>65.484633569739941</v>
      </c>
      <c r="G148">
        <v>302.6858616093516</v>
      </c>
      <c r="H148" s="43">
        <v>73.550724637681171</v>
      </c>
      <c r="K148" s="43">
        <f>'LC3.shallow2'!T152</f>
        <v>147.59665302952112</v>
      </c>
      <c r="L148" s="43">
        <f>(SUM(COUNT(K148:K$522))/SUM(COUNT(K$2:K$522)))*100</f>
        <v>71.976967370441457</v>
      </c>
      <c r="N148">
        <v>394.71130617318101</v>
      </c>
      <c r="O148" s="43">
        <f>(SUM(COUNT(N148:N$731))/SUM(COUNT(N$2:N$731)))*100</f>
        <v>80</v>
      </c>
      <c r="Q148">
        <v>323.09488586469354</v>
      </c>
      <c r="R148" s="43">
        <f>(SUM(COUNT(Q148:Q$244))/SUM(COUNT(Q$2:Q$244)))*100</f>
        <v>39.91769547325103</v>
      </c>
      <c r="T148" s="43">
        <v>425.40796605213853</v>
      </c>
      <c r="U148" s="43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3">
        <v>59.392265193370164</v>
      </c>
      <c r="D149">
        <v>319.63636049480402</v>
      </c>
      <c r="E149" s="43">
        <v>65.248226950354621</v>
      </c>
      <c r="G149">
        <v>302.56360867628445</v>
      </c>
      <c r="H149" s="43">
        <v>73.369565217391312</v>
      </c>
      <c r="K149" s="43">
        <f>'LC3.shallow2'!T153</f>
        <v>263.88446067819746</v>
      </c>
      <c r="L149" s="43">
        <f>(SUM(COUNT(K149:K$522))/SUM(COUNT(K$2:K$522)))*100</f>
        <v>71.785028790786953</v>
      </c>
      <c r="N149">
        <v>394.12424922969018</v>
      </c>
      <c r="O149" s="43">
        <f>(SUM(COUNT(N149:N$731))/SUM(COUNT(N$2:N$731)))*100</f>
        <v>79.863013698630141</v>
      </c>
      <c r="Q149">
        <v>321.08932591556453</v>
      </c>
      <c r="R149" s="43">
        <f>(SUM(COUNT(Q149:Q$244))/SUM(COUNT(Q$2:Q$244)))*100</f>
        <v>39.506172839506171</v>
      </c>
      <c r="T149" s="43">
        <v>425</v>
      </c>
      <c r="U149" s="43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3">
        <v>59.11602209944752</v>
      </c>
      <c r="D150">
        <v>319.63636049480402</v>
      </c>
      <c r="E150" s="43">
        <v>65.011820330969272</v>
      </c>
      <c r="G150">
        <v>302.52261563077667</v>
      </c>
      <c r="H150" s="43">
        <v>73.188405797101453</v>
      </c>
      <c r="K150" s="43">
        <f>'LC3.shallow2'!T154</f>
        <v>133.5469226189974</v>
      </c>
      <c r="L150" s="43">
        <f>(SUM(COUNT(K150:K$522))/SUM(COUNT(K$2:K$522)))*100</f>
        <v>71.593090211132434</v>
      </c>
      <c r="N150">
        <v>391.43791198274778</v>
      </c>
      <c r="O150" s="43">
        <f>(SUM(COUNT(N150:N$731))/SUM(COUNT(N$2:N$731)))*100</f>
        <v>79.726027397260268</v>
      </c>
      <c r="Q150">
        <v>320.11940155293235</v>
      </c>
      <c r="R150" s="43">
        <f>(SUM(COUNT(Q150:Q$244))/SUM(COUNT(Q$2:Q$244)))*100</f>
        <v>39.094650205761319</v>
      </c>
      <c r="T150" s="43">
        <v>424.19657836601459</v>
      </c>
      <c r="U150" s="43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3">
        <v>58.839779005524861</v>
      </c>
      <c r="D151">
        <v>318.91323030902799</v>
      </c>
      <c r="E151" s="43">
        <v>64.775413711583923</v>
      </c>
      <c r="G151">
        <v>301.14960541095684</v>
      </c>
      <c r="H151" s="43">
        <v>73.007246376811594</v>
      </c>
      <c r="K151" s="43">
        <f>'LC3.shallow2'!T155</f>
        <v>135.39397990879465</v>
      </c>
      <c r="L151" s="43">
        <f>(SUM(COUNT(K151:K$522))/SUM(COUNT(K$2:K$522)))*100</f>
        <v>71.401151631477916</v>
      </c>
      <c r="N151">
        <v>391.20413669080216</v>
      </c>
      <c r="O151" s="43">
        <f>(SUM(COUNT(N151:N$731))/SUM(COUNT(N$2:N$731)))*100</f>
        <v>79.589041095890408</v>
      </c>
      <c r="Q151">
        <v>318.54874573802499</v>
      </c>
      <c r="R151" s="43">
        <f>(SUM(COUNT(Q151:Q$244))/SUM(COUNT(Q$2:Q$244)))*100</f>
        <v>38.68312757201646</v>
      </c>
      <c r="T151" s="43">
        <v>423.9</v>
      </c>
      <c r="U151" s="43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3">
        <v>58.563535911602202</v>
      </c>
      <c r="D152">
        <v>318.78689936589279</v>
      </c>
      <c r="E152" s="43">
        <v>64.539007092198588</v>
      </c>
      <c r="G152">
        <v>300.41263567181073</v>
      </c>
      <c r="H152" s="43">
        <v>72.826086956521735</v>
      </c>
      <c r="K152" s="43">
        <f>'LC3.shallow2'!T156</f>
        <v>188.88212207464517</v>
      </c>
      <c r="L152" s="43">
        <f>(SUM(COUNT(K152:K$522))/SUM(COUNT(K$2:K$522)))*100</f>
        <v>71.209213051823411</v>
      </c>
      <c r="N152">
        <v>387.11858746492209</v>
      </c>
      <c r="O152" s="43">
        <f>(SUM(COUNT(N152:N$731))/SUM(COUNT(N$2:N$731)))*100</f>
        <v>79.452054794520549</v>
      </c>
      <c r="Q152">
        <v>315.92619494665161</v>
      </c>
      <c r="R152" s="43">
        <f>(SUM(COUNT(Q152:Q$244))/SUM(COUNT(Q$2:Q$244)))*100</f>
        <v>38.271604938271601</v>
      </c>
      <c r="T152">
        <v>423.2</v>
      </c>
      <c r="U152" s="43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3">
        <v>58.287292817679557</v>
      </c>
      <c r="D153">
        <v>318.31208217002319</v>
      </c>
      <c r="E153" s="43">
        <v>64.302600472813239</v>
      </c>
      <c r="G153">
        <v>297.71168191675258</v>
      </c>
      <c r="H153" s="43">
        <v>72.64492753623189</v>
      </c>
      <c r="K153" s="43">
        <f>'LC3.shallow2'!T157</f>
        <v>133.0103811362014</v>
      </c>
      <c r="L153" s="43">
        <f>(SUM(COUNT(K153:K$522))/SUM(COUNT(K$2:K$522)))*100</f>
        <v>71.017274472168907</v>
      </c>
      <c r="N153">
        <v>385.44024382797608</v>
      </c>
      <c r="O153" s="43">
        <f>(SUM(COUNT(N153:N$731))/SUM(COUNT(N$2:N$731)))*100</f>
        <v>79.31506849315069</v>
      </c>
      <c r="Q153">
        <v>315.79467365569553</v>
      </c>
      <c r="R153" s="43">
        <f>(SUM(COUNT(Q153:Q$244))/SUM(COUNT(Q$2:Q$244)))*100</f>
        <v>37.860082304526749</v>
      </c>
      <c r="T153">
        <v>423.1</v>
      </c>
      <c r="U153" s="43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3">
        <v>58.011049723756905</v>
      </c>
      <c r="D154">
        <v>317.561309432168</v>
      </c>
      <c r="E154" s="43">
        <v>64.066193853427905</v>
      </c>
      <c r="G154">
        <v>295.90518498498477</v>
      </c>
      <c r="H154" s="43">
        <v>72.463768115942031</v>
      </c>
      <c r="K154" s="43">
        <f>'LC3.shallow2'!T158</f>
        <v>132.42279873815161</v>
      </c>
      <c r="L154" s="43">
        <f>(SUM(COUNT(K154:K$522))/SUM(COUNT(K$2:K$522)))*100</f>
        <v>70.825335892514403</v>
      </c>
      <c r="N154">
        <v>385.26936495505652</v>
      </c>
      <c r="O154" s="43">
        <f>(SUM(COUNT(N154:N$731))/SUM(COUNT(N$2:N$731)))*100</f>
        <v>79.178082191780817</v>
      </c>
      <c r="Q154">
        <v>315.39585616280363</v>
      </c>
      <c r="R154" s="43">
        <f>(SUM(COUNT(Q154:Q$244))/SUM(COUNT(Q$2:Q$244)))*100</f>
        <v>37.448559670781897</v>
      </c>
      <c r="T154">
        <v>421.9</v>
      </c>
      <c r="U154" s="43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3">
        <v>57.734806629834253</v>
      </c>
      <c r="D155">
        <v>317.561309432168</v>
      </c>
      <c r="E155" s="43">
        <v>63.829787234042556</v>
      </c>
      <c r="G155">
        <v>294.97226288732509</v>
      </c>
      <c r="H155" s="43">
        <v>72.282608695652172</v>
      </c>
      <c r="K155" s="43">
        <f>'LC3.shallow2'!T159</f>
        <v>0</v>
      </c>
      <c r="L155" s="43">
        <f>(SUM(COUNT(K155:K$522))/SUM(COUNT(K$2:K$522)))*100</f>
        <v>70.633397312859884</v>
      </c>
      <c r="N155">
        <v>384.37001468842726</v>
      </c>
      <c r="O155" s="43">
        <f>(SUM(COUNT(N155:N$731))/SUM(COUNT(N$2:N$731)))*100</f>
        <v>79.041095890410958</v>
      </c>
      <c r="Q155">
        <v>313.85592644498058</v>
      </c>
      <c r="R155" s="43">
        <f>(SUM(COUNT(Q155:Q$244))/SUM(COUNT(Q$2:Q$244)))*100</f>
        <v>37.037037037037038</v>
      </c>
      <c r="T155">
        <v>420.3</v>
      </c>
      <c r="U155" s="43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3">
        <v>57.458563535911601</v>
      </c>
      <c r="D156">
        <v>315.99659955735922</v>
      </c>
      <c r="E156" s="43">
        <v>63.593380614657214</v>
      </c>
      <c r="G156">
        <v>291.97853510472351</v>
      </c>
      <c r="H156" s="43">
        <v>72.101449275362313</v>
      </c>
      <c r="K156" s="43">
        <f>'LC3.shallow2'!T160</f>
        <v>259.66408013986609</v>
      </c>
      <c r="L156" s="43">
        <f>(SUM(COUNT(K156:K$522))/SUM(COUNT(K$2:K$522)))*100</f>
        <v>70.44145873320538</v>
      </c>
      <c r="N156">
        <v>382.96928145743522</v>
      </c>
      <c r="O156" s="43">
        <f>(SUM(COUNT(N156:N$731))/SUM(COUNT(N$2:N$731)))*100</f>
        <v>78.904109589041099</v>
      </c>
      <c r="Q156">
        <v>313.70735600578928</v>
      </c>
      <c r="R156" s="43">
        <f>(SUM(COUNT(Q156:Q$244))/SUM(COUNT(Q$2:Q$244)))*100</f>
        <v>36.625514403292179</v>
      </c>
      <c r="T156" s="43">
        <v>418.4</v>
      </c>
      <c r="U156" s="43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3">
        <v>57.182320441988956</v>
      </c>
      <c r="D157">
        <v>315.8329219510216</v>
      </c>
      <c r="E157" s="43">
        <v>63.356973995271872</v>
      </c>
      <c r="G157">
        <v>290.03526443670478</v>
      </c>
      <c r="H157" s="43">
        <v>71.920289855072468</v>
      </c>
      <c r="K157" s="43">
        <f>'LC3.shallow2'!T161</f>
        <v>196.45315520683786</v>
      </c>
      <c r="L157" s="43">
        <f>(SUM(COUNT(K157:K$522))/SUM(COUNT(K$2:K$522)))*100</f>
        <v>70.249520153550861</v>
      </c>
      <c r="N157">
        <v>380.64459334747556</v>
      </c>
      <c r="O157" s="43">
        <f>(SUM(COUNT(N157:N$731))/SUM(COUNT(N$2:N$731)))*100</f>
        <v>78.767123287671239</v>
      </c>
      <c r="Q157">
        <v>313.53738607531812</v>
      </c>
      <c r="R157" s="43">
        <f>(SUM(COUNT(Q157:Q$244))/SUM(COUNT(Q$2:Q$244)))*100</f>
        <v>36.213991769547327</v>
      </c>
      <c r="T157" s="43">
        <v>415.00990984911095</v>
      </c>
      <c r="U157" s="43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3">
        <v>56.906077348066297</v>
      </c>
      <c r="D158">
        <v>314.20203185295043</v>
      </c>
      <c r="E158" s="43">
        <v>63.12056737588653</v>
      </c>
      <c r="G158">
        <v>289.04680623962878</v>
      </c>
      <c r="H158" s="43">
        <v>71.739130434782609</v>
      </c>
      <c r="K158" s="43">
        <f>'LC3.shallow2'!T162</f>
        <v>310.60214332829867</v>
      </c>
      <c r="L158" s="43">
        <f>(SUM(COUNT(K158:K$522))/SUM(COUNT(K$2:K$522)))*100</f>
        <v>70.057581573896357</v>
      </c>
      <c r="N158">
        <v>379.97395118069699</v>
      </c>
      <c r="O158" s="43">
        <f>(SUM(COUNT(N158:N$731))/SUM(COUNT(N$2:N$731)))*100</f>
        <v>78.630136986301366</v>
      </c>
      <c r="Q158">
        <v>312.45023963610765</v>
      </c>
      <c r="R158" s="43">
        <f>(SUM(COUNT(Q158:Q$244))/SUM(COUNT(Q$2:Q$244)))*100</f>
        <v>35.802469135802468</v>
      </c>
      <c r="T158" s="43">
        <v>414</v>
      </c>
      <c r="U158" s="43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3">
        <v>56.629834254143653</v>
      </c>
      <c r="D159">
        <v>310.81212088036239</v>
      </c>
      <c r="E159" s="43">
        <v>62.884160756501181</v>
      </c>
      <c r="G159">
        <v>288.80511649644791</v>
      </c>
      <c r="H159" s="43">
        <v>71.55797101449275</v>
      </c>
      <c r="K159" s="43">
        <f>'LC3.shallow2'!T163</f>
        <v>165.79829396257998</v>
      </c>
      <c r="L159" s="43">
        <f>(SUM(COUNT(K159:K$522))/SUM(COUNT(K$2:K$522)))*100</f>
        <v>69.865642994241838</v>
      </c>
      <c r="N159">
        <v>379.67573473145006</v>
      </c>
      <c r="O159" s="43">
        <f>(SUM(COUNT(N159:N$731))/SUM(COUNT(N$2:N$731)))*100</f>
        <v>78.493150684931507</v>
      </c>
      <c r="Q159">
        <v>310.23210929493763</v>
      </c>
      <c r="R159" s="43">
        <f>(SUM(COUNT(Q159:Q$244))/SUM(COUNT(Q$2:Q$244)))*100</f>
        <v>35.390946502057616</v>
      </c>
      <c r="T159">
        <v>411.3</v>
      </c>
      <c r="U159" s="43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3">
        <v>56.353591160220994</v>
      </c>
      <c r="D160">
        <v>310.5145232496576</v>
      </c>
      <c r="E160" s="43">
        <v>62.64775413711584</v>
      </c>
      <c r="G160">
        <v>288.76960199051479</v>
      </c>
      <c r="H160" s="43">
        <v>71.376811594202891</v>
      </c>
      <c r="K160" s="43">
        <f>'LC3.shallow2'!T164</f>
        <v>164.22960887783483</v>
      </c>
      <c r="L160" s="43">
        <f>(SUM(COUNT(K160:K$522))/SUM(COUNT(K$2:K$522)))*100</f>
        <v>69.673704414587334</v>
      </c>
      <c r="N160">
        <v>379.05955790971637</v>
      </c>
      <c r="O160" s="43">
        <f>(SUM(COUNT(N160:N$731))/SUM(COUNT(N$2:N$731)))*100</f>
        <v>78.356164383561648</v>
      </c>
      <c r="Q160">
        <v>308.96327635575062</v>
      </c>
      <c r="R160" s="43">
        <f>(SUM(COUNT(Q160:Q$244))/SUM(COUNT(Q$2:Q$244)))*100</f>
        <v>34.979423868312757</v>
      </c>
      <c r="T160" s="43">
        <v>410.83646864307167</v>
      </c>
      <c r="U160" s="43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3">
        <v>56.077348066298342</v>
      </c>
      <c r="D161">
        <v>310.5145232496576</v>
      </c>
      <c r="E161" s="43">
        <v>62.411347517730498</v>
      </c>
      <c r="G161">
        <v>286.09335536605613</v>
      </c>
      <c r="H161" s="43">
        <v>71.195652173913047</v>
      </c>
      <c r="K161" s="43">
        <f>'LC3.shallow2'!T165</f>
        <v>129.9163064063556</v>
      </c>
      <c r="L161" s="43">
        <f>(SUM(COUNT(K161:K$522))/SUM(COUNT(K$2:K$522)))*100</f>
        <v>69.481765834932816</v>
      </c>
      <c r="N161">
        <v>378.66712784350261</v>
      </c>
      <c r="O161" s="43">
        <f>(SUM(COUNT(N161:N$731))/SUM(COUNT(N$2:N$731)))*100</f>
        <v>78.219178082191775</v>
      </c>
      <c r="Q161">
        <v>305.91315417808846</v>
      </c>
      <c r="R161" s="43">
        <f>(SUM(COUNT(Q161:Q$244))/SUM(COUNT(Q$2:Q$244)))*100</f>
        <v>34.567901234567898</v>
      </c>
      <c r="T161">
        <v>408.2</v>
      </c>
      <c r="U161" s="43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3">
        <v>55.80110497237569</v>
      </c>
      <c r="D162">
        <v>310.2943626835808</v>
      </c>
      <c r="E162" s="43">
        <v>62.174940898345156</v>
      </c>
      <c r="G162">
        <v>285.26254763339131</v>
      </c>
      <c r="H162" s="43">
        <v>71.014492753623188</v>
      </c>
      <c r="K162" s="43">
        <f>'LC3.shallow2'!T166</f>
        <v>226.99132316172728</v>
      </c>
      <c r="L162" s="43">
        <f>(SUM(COUNT(K162:K$522))/SUM(COUNT(K$2:K$522)))*100</f>
        <v>69.289827255278311</v>
      </c>
      <c r="N162">
        <v>378.46428773892575</v>
      </c>
      <c r="O162" s="43">
        <f>(SUM(COUNT(N162:N$731))/SUM(COUNT(N$2:N$731)))*100</f>
        <v>78.082191780821915</v>
      </c>
      <c r="Q162">
        <v>305.80499629815262</v>
      </c>
      <c r="R162" s="43">
        <f>(SUM(COUNT(Q162:Q$244))/SUM(COUNT(Q$2:Q$244)))*100</f>
        <v>34.156378600823047</v>
      </c>
      <c r="T162" s="43">
        <v>406</v>
      </c>
      <c r="U162" s="43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3">
        <v>55.524861878453038</v>
      </c>
      <c r="D163">
        <v>309.64535308166643</v>
      </c>
      <c r="E163" s="43">
        <v>61.938534278959814</v>
      </c>
      <c r="G163">
        <v>285.25799207527712</v>
      </c>
      <c r="H163" s="43">
        <v>70.833333333333343</v>
      </c>
      <c r="K163" s="43">
        <f>'LC3.shallow2'!T167</f>
        <v>183.77696538079812</v>
      </c>
      <c r="L163" s="43">
        <f>(SUM(COUNT(K163:K$522))/SUM(COUNT(K$2:K$522)))*100</f>
        <v>69.097888675623793</v>
      </c>
      <c r="N163">
        <v>378.43665404317625</v>
      </c>
      <c r="O163" s="43">
        <f>(SUM(COUNT(N163:N$731))/SUM(COUNT(N$2:N$731)))*100</f>
        <v>77.945205479452056</v>
      </c>
      <c r="Q163">
        <v>305.48526189928214</v>
      </c>
      <c r="R163" s="43">
        <f>(SUM(COUNT(Q163:Q$244))/SUM(COUNT(Q$2:Q$244)))*100</f>
        <v>33.744855967078195</v>
      </c>
      <c r="T163" s="43">
        <v>406</v>
      </c>
      <c r="U163" s="43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3">
        <v>55.248618784530393</v>
      </c>
      <c r="D164">
        <v>306.86112619909761</v>
      </c>
      <c r="E164" s="43">
        <v>61.702127659574465</v>
      </c>
      <c r="G164">
        <v>284.59541333533139</v>
      </c>
      <c r="H164" s="43">
        <v>70.652173913043484</v>
      </c>
      <c r="K164" s="43">
        <f>'LC3.shallow2'!T168</f>
        <v>160.84399807779278</v>
      </c>
      <c r="L164" s="43">
        <f>(SUM(COUNT(K164:K$522))/SUM(COUNT(K$2:K$522)))*100</f>
        <v>68.905950095969288</v>
      </c>
      <c r="N164">
        <v>377.98890210382183</v>
      </c>
      <c r="O164" s="43">
        <f>(SUM(COUNT(N164:N$731))/SUM(COUNT(N$2:N$731)))*100</f>
        <v>77.808219178082197</v>
      </c>
      <c r="Q164">
        <v>304.58815957933967</v>
      </c>
      <c r="R164" s="43">
        <f>(SUM(COUNT(Q164:Q$244))/SUM(COUNT(Q$2:Q$244)))*100</f>
        <v>33.333333333333329</v>
      </c>
      <c r="T164">
        <v>405.9</v>
      </c>
      <c r="U164" s="43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3">
        <v>54.972375690607734</v>
      </c>
      <c r="D165">
        <v>306.86112619909761</v>
      </c>
      <c r="E165" s="43">
        <v>61.465721040189123</v>
      </c>
      <c r="G165">
        <v>284.5576279722539</v>
      </c>
      <c r="H165" s="43">
        <v>70.471014492753625</v>
      </c>
      <c r="K165" s="43">
        <f>'LC3.shallow2'!T169</f>
        <v>152.29879011078341</v>
      </c>
      <c r="L165" s="43">
        <f>(SUM(COUNT(K165:K$522))/SUM(COUNT(K$2:K$522)))*100</f>
        <v>68.71401151631477</v>
      </c>
      <c r="N165">
        <v>377.1681310603758</v>
      </c>
      <c r="O165" s="43">
        <f>(SUM(COUNT(N165:N$731))/SUM(COUNT(N$2:N$731)))*100</f>
        <v>77.671232876712324</v>
      </c>
      <c r="Q165">
        <v>300.47893756806252</v>
      </c>
      <c r="R165" s="43">
        <f>(SUM(COUNT(Q165:Q$244))/SUM(COUNT(Q$2:Q$244)))*100</f>
        <v>32.921810699588477</v>
      </c>
      <c r="T165">
        <v>405.7</v>
      </c>
      <c r="U165" s="43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3">
        <v>54.696132596685089</v>
      </c>
      <c r="D166">
        <v>306.7261023734888</v>
      </c>
      <c r="E166" s="43">
        <v>61.229314420803782</v>
      </c>
      <c r="G166">
        <v>284.23012963051292</v>
      </c>
      <c r="H166" s="43">
        <v>70.289855072463766</v>
      </c>
      <c r="K166" s="43">
        <f>'LC3.shallow2'!T170</f>
        <v>212.10903358386042</v>
      </c>
      <c r="L166" s="43">
        <f>(SUM(COUNT(K166:K$522))/SUM(COUNT(K$2:K$522)))*100</f>
        <v>68.522072936660265</v>
      </c>
      <c r="N166">
        <v>376.92338450788043</v>
      </c>
      <c r="O166" s="43">
        <f>(SUM(COUNT(N166:N$731))/SUM(COUNT(N$2:N$731)))*100</f>
        <v>77.534246575342465</v>
      </c>
      <c r="Q166">
        <v>300.46835321114594</v>
      </c>
      <c r="R166" s="43">
        <f>(SUM(COUNT(Q166:Q$244))/SUM(COUNT(Q$2:Q$244)))*100</f>
        <v>32.510288065843625</v>
      </c>
      <c r="T166" s="43">
        <v>405.26927625733788</v>
      </c>
      <c r="U166" s="43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3">
        <v>54.41988950276243</v>
      </c>
      <c r="D167">
        <v>306.71549369389601</v>
      </c>
      <c r="E167" s="43">
        <v>60.99290780141844</v>
      </c>
      <c r="G167">
        <v>283.8833925856793</v>
      </c>
      <c r="H167" s="43">
        <v>70.108695652173907</v>
      </c>
      <c r="K167" s="43">
        <f>'LC3.shallow2'!T171</f>
        <v>353.72180384714159</v>
      </c>
      <c r="L167" s="43">
        <f>(SUM(COUNT(K167:K$522))/SUM(COUNT(K$2:K$522)))*100</f>
        <v>68.330134357005761</v>
      </c>
      <c r="N167">
        <v>374.88107786188544</v>
      </c>
      <c r="O167" s="43">
        <f>(SUM(COUNT(N167:N$731))/SUM(COUNT(N$2:N$731)))*100</f>
        <v>77.397260273972606</v>
      </c>
      <c r="Q167">
        <v>300.01422464244666</v>
      </c>
      <c r="R167" s="43">
        <f>(SUM(COUNT(Q167:Q$244))/SUM(COUNT(Q$2:Q$244)))*100</f>
        <v>32.098765432098766</v>
      </c>
      <c r="T167" s="43">
        <v>404.3</v>
      </c>
      <c r="U167" s="43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3">
        <v>54.143646408839771</v>
      </c>
      <c r="D168">
        <v>306.71549369389601</v>
      </c>
      <c r="E168" s="43">
        <v>60.756501182033098</v>
      </c>
      <c r="G168">
        <v>283.28588826621609</v>
      </c>
      <c r="H168" s="43">
        <v>69.927536231884062</v>
      </c>
      <c r="K168" s="43">
        <f>'LC3.shallow2'!T172</f>
        <v>152.19811721835981</v>
      </c>
      <c r="L168" s="43">
        <f>(SUM(COUNT(K168:K$522))/SUM(COUNT(K$2:K$522)))*100</f>
        <v>68.138195777351257</v>
      </c>
      <c r="N168">
        <v>374.73979801806854</v>
      </c>
      <c r="O168" s="43">
        <f>(SUM(COUNT(N168:N$731))/SUM(COUNT(N$2:N$731)))*100</f>
        <v>77.260273972602747</v>
      </c>
      <c r="Q168">
        <v>298.1667104829038</v>
      </c>
      <c r="R168" s="43">
        <f>(SUM(COUNT(Q168:Q$244))/SUM(COUNT(Q$2:Q$244)))*100</f>
        <v>31.68724279835391</v>
      </c>
      <c r="T168">
        <v>403.9</v>
      </c>
      <c r="U168" s="43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3">
        <v>53.867403314917127</v>
      </c>
      <c r="D169">
        <v>306.33422416194162</v>
      </c>
      <c r="E169" s="43">
        <v>60.520094562647756</v>
      </c>
      <c r="G169">
        <v>280.427680850184</v>
      </c>
      <c r="H169" s="43">
        <v>69.746376811594203</v>
      </c>
      <c r="K169" s="43">
        <f>'LC3.shallow2'!T173</f>
        <v>121.58915319624276</v>
      </c>
      <c r="L169" s="43">
        <f>(SUM(COUNT(K169:K$522))/SUM(COUNT(K$2:K$522)))*100</f>
        <v>67.946257197696738</v>
      </c>
      <c r="N169">
        <v>372.86016165102939</v>
      </c>
      <c r="O169" s="43">
        <f>(SUM(COUNT(N169:N$731))/SUM(COUNT(N$2:N$731)))*100</f>
        <v>77.123287671232873</v>
      </c>
      <c r="Q169">
        <v>297.27008563363285</v>
      </c>
      <c r="R169" s="43">
        <f>(SUM(COUNT(Q169:Q$244))/SUM(COUNT(Q$2:Q$244)))*100</f>
        <v>31.275720164609055</v>
      </c>
      <c r="T169" s="43">
        <v>403.8</v>
      </c>
      <c r="U169" s="43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3">
        <v>53.591160220994475</v>
      </c>
      <c r="D170">
        <v>305.14308139921923</v>
      </c>
      <c r="E170" s="43">
        <v>60.283687943262407</v>
      </c>
      <c r="G170">
        <v>280.28692119810728</v>
      </c>
      <c r="H170" s="43">
        <v>69.565217391304344</v>
      </c>
      <c r="K170" s="43">
        <f>'LC3.shallow2'!T174</f>
        <v>528.32598057467271</v>
      </c>
      <c r="L170" s="43">
        <f>(SUM(COUNT(K170:K$522))/SUM(COUNT(K$2:K$522)))*100</f>
        <v>67.754318618042234</v>
      </c>
      <c r="N170">
        <v>372.04859257282772</v>
      </c>
      <c r="O170" s="43">
        <f>(SUM(COUNT(N170:N$731))/SUM(COUNT(N$2:N$731)))*100</f>
        <v>76.986301369863014</v>
      </c>
      <c r="Q170">
        <v>296.59531766327751</v>
      </c>
      <c r="R170" s="43">
        <f>(SUM(COUNT(Q170:Q$244))/SUM(COUNT(Q$2:Q$244)))*100</f>
        <v>30.864197530864196</v>
      </c>
      <c r="T170" s="43">
        <v>402.6</v>
      </c>
      <c r="U170" s="43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3">
        <v>53.314917127071823</v>
      </c>
      <c r="D171">
        <v>303.623591571372</v>
      </c>
      <c r="E171" s="43">
        <v>60.047281323877066</v>
      </c>
      <c r="G171">
        <v>280.02338663203568</v>
      </c>
      <c r="H171" s="43">
        <v>69.384057971014485</v>
      </c>
      <c r="K171" s="43">
        <f>'LC3.shallow2'!T175</f>
        <v>120.72521765902361</v>
      </c>
      <c r="L171" s="43">
        <f>(SUM(COUNT(K171:K$522))/SUM(COUNT(K$2:K$522)))*100</f>
        <v>67.562380038387715</v>
      </c>
      <c r="N171">
        <v>370.99074003259568</v>
      </c>
      <c r="O171" s="43">
        <f>(SUM(COUNT(N171:N$731))/SUM(COUNT(N$2:N$731)))*100</f>
        <v>76.849315068493155</v>
      </c>
      <c r="Q171">
        <v>296.34371948584453</v>
      </c>
      <c r="R171" s="43">
        <f>(SUM(COUNT(Q171:Q$244))/SUM(COUNT(Q$2:Q$244)))*100</f>
        <v>30.452674897119341</v>
      </c>
      <c r="T171" s="43">
        <v>397.5</v>
      </c>
      <c r="U171" s="43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3">
        <v>53.038674033149171</v>
      </c>
      <c r="D172">
        <v>301.79334805065838</v>
      </c>
      <c r="E172" s="43">
        <v>59.810874704491724</v>
      </c>
      <c r="G172">
        <v>279.45851549216246</v>
      </c>
      <c r="H172" s="43">
        <v>69.20289855072464</v>
      </c>
      <c r="K172" s="43">
        <f>'LC3.shallow2'!T176</f>
        <v>155.8242819767039</v>
      </c>
      <c r="L172" s="43">
        <f>(SUM(COUNT(K172:K$522))/SUM(COUNT(K$2:K$522)))*100</f>
        <v>67.370441458733211</v>
      </c>
      <c r="N172">
        <v>370.23147133320845</v>
      </c>
      <c r="O172" s="43">
        <f>(SUM(COUNT(N172:N$731))/SUM(COUNT(N$2:N$731)))*100</f>
        <v>76.712328767123282</v>
      </c>
      <c r="Q172">
        <v>294.525898776926</v>
      </c>
      <c r="R172" s="43">
        <f>(SUM(COUNT(Q172:Q$244))/SUM(COUNT(Q$2:Q$244)))*100</f>
        <v>30.041152263374489</v>
      </c>
      <c r="T172">
        <v>397.5</v>
      </c>
      <c r="U172" s="43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3">
        <v>52.762430939226526</v>
      </c>
      <c r="D173">
        <v>301.27600600948801</v>
      </c>
      <c r="E173" s="43">
        <v>59.574468085106382</v>
      </c>
      <c r="G173">
        <v>279.3056321286187</v>
      </c>
      <c r="H173" s="43">
        <v>69.021739130434781</v>
      </c>
      <c r="K173" s="43">
        <f>'LC3.shallow2'!T177</f>
        <v>156.38217868334783</v>
      </c>
      <c r="L173" s="43">
        <f>(SUM(COUNT(K173:K$522))/SUM(COUNT(K$2:K$522)))*100</f>
        <v>67.178502879078692</v>
      </c>
      <c r="N173">
        <v>369.41898213836748</v>
      </c>
      <c r="O173" s="43">
        <f>(SUM(COUNT(N173:N$731))/SUM(COUNT(N$2:N$731)))*100</f>
        <v>76.575342465753423</v>
      </c>
      <c r="Q173">
        <v>293.05597899489925</v>
      </c>
      <c r="R173" s="43">
        <f>(SUM(COUNT(Q173:Q$244))/SUM(COUNT(Q$2:Q$244)))*100</f>
        <v>29.629629629629626</v>
      </c>
      <c r="T173">
        <v>393.5</v>
      </c>
      <c r="U173" s="43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3">
        <v>52.486187845303867</v>
      </c>
      <c r="D174">
        <v>301.27600600948801</v>
      </c>
      <c r="E174" s="43">
        <v>59.33806146572104</v>
      </c>
      <c r="G174">
        <v>278.16383018928082</v>
      </c>
      <c r="H174" s="43">
        <v>68.840579710144922</v>
      </c>
      <c r="K174" s="43">
        <f>'LC3.shallow2'!T178</f>
        <v>213.67933984793956</v>
      </c>
      <c r="L174" s="43">
        <f>(SUM(COUNT(K174:K$522))/SUM(COUNT(K$2:K$522)))*100</f>
        <v>66.986564299424188</v>
      </c>
      <c r="N174">
        <v>369.24475200540832</v>
      </c>
      <c r="O174" s="43">
        <f>(SUM(COUNT(N174:N$731))/SUM(COUNT(N$2:N$731)))*100</f>
        <v>76.438356164383563</v>
      </c>
      <c r="Q174">
        <v>292.26120139373387</v>
      </c>
      <c r="R174" s="43">
        <f>(SUM(COUNT(Q174:Q$244))/SUM(COUNT(Q$2:Q$244)))*100</f>
        <v>29.218106995884774</v>
      </c>
      <c r="T174" s="43">
        <v>392.4</v>
      </c>
      <c r="U174" s="43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3">
        <v>52.209944751381222</v>
      </c>
      <c r="D175">
        <v>300.5231683572128</v>
      </c>
      <c r="E175" s="43">
        <v>59.101654846335691</v>
      </c>
      <c r="G175">
        <v>277.92783213240682</v>
      </c>
      <c r="H175" s="43">
        <v>68.659420289855078</v>
      </c>
      <c r="K175" s="43">
        <f>'LC3.shallow2'!T179</f>
        <v>1118.0515985602347</v>
      </c>
      <c r="L175" s="43">
        <f>(SUM(COUNT(K175:K$522))/SUM(COUNT(K$2:K$522)))*100</f>
        <v>66.79462571976967</v>
      </c>
      <c r="N175">
        <v>368.03701064324935</v>
      </c>
      <c r="O175" s="43">
        <f>(SUM(COUNT(N175:N$731))/SUM(COUNT(N$2:N$731)))*100</f>
        <v>76.301369863013704</v>
      </c>
      <c r="Q175">
        <v>290.82691009760765</v>
      </c>
      <c r="R175" s="43">
        <f>(SUM(COUNT(Q175:Q$244))/SUM(COUNT(Q$2:Q$244)))*100</f>
        <v>28.806584362139919</v>
      </c>
      <c r="T175" s="43">
        <v>391.89931080798664</v>
      </c>
      <c r="U175" s="43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3">
        <v>51.933701657458563</v>
      </c>
      <c r="D176">
        <v>300.4765680034792</v>
      </c>
      <c r="E176" s="43">
        <v>58.865248226950349</v>
      </c>
      <c r="G176">
        <v>277.13865650916875</v>
      </c>
      <c r="H176" s="43">
        <v>68.478260869565219</v>
      </c>
      <c r="K176" s="43">
        <f>'LC3.shallow2'!T180</f>
        <v>295.90518498498477</v>
      </c>
      <c r="L176" s="43">
        <f>(SUM(COUNT(K176:K$522))/SUM(COUNT(K$2:K$522)))*100</f>
        <v>66.602687140115151</v>
      </c>
      <c r="N176">
        <v>367.78545588268088</v>
      </c>
      <c r="O176" s="43">
        <f>(SUM(COUNT(N176:N$731))/SUM(COUNT(N$2:N$731)))*100</f>
        <v>76.164383561643831</v>
      </c>
      <c r="Q176">
        <v>290.21697318586382</v>
      </c>
      <c r="R176" s="43">
        <f>(SUM(COUNT(Q176:Q$244))/SUM(COUNT(Q$2:Q$244)))*100</f>
        <v>28.39506172839506</v>
      </c>
      <c r="T176" s="43">
        <v>391.4</v>
      </c>
      <c r="U176" s="43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3">
        <v>51.657458563535904</v>
      </c>
      <c r="D177">
        <v>298.54841633086562</v>
      </c>
      <c r="E177" s="43">
        <v>58.628841607565008</v>
      </c>
      <c r="G177">
        <v>276.15074236680454</v>
      </c>
      <c r="H177" s="43">
        <v>68.29710144927536</v>
      </c>
      <c r="K177" s="43">
        <f>'LC3.shallow2'!T181</f>
        <v>122.68658509387764</v>
      </c>
      <c r="L177" s="43">
        <f>(SUM(COUNT(K177:K$522))/SUM(COUNT(K$2:K$522)))*100</f>
        <v>66.410748560460647</v>
      </c>
      <c r="N177">
        <v>364.81066758138138</v>
      </c>
      <c r="O177" s="43">
        <f>(SUM(COUNT(N177:N$731))/SUM(COUNT(N$2:N$731)))*100</f>
        <v>76.027397260273972</v>
      </c>
      <c r="Q177">
        <v>288.54187829893613</v>
      </c>
      <c r="R177" s="43">
        <f>(SUM(COUNT(Q177:Q$244))/SUM(COUNT(Q$2:Q$244)))*100</f>
        <v>27.983539094650205</v>
      </c>
      <c r="T177" s="43">
        <v>391.29804509236646</v>
      </c>
      <c r="U177" s="43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3">
        <v>51.381215469613259</v>
      </c>
      <c r="D178">
        <v>298.23076586082078</v>
      </c>
      <c r="E178" s="43">
        <v>58.392434988179666</v>
      </c>
      <c r="G178">
        <v>275.48740815203558</v>
      </c>
      <c r="H178" s="43">
        <v>68.115942028985515</v>
      </c>
      <c r="K178" s="43">
        <f>'LC3.shallow2'!T182</f>
        <v>231.09352707704039</v>
      </c>
      <c r="L178" s="43">
        <f>(SUM(COUNT(K178:K$522))/SUM(COUNT(K$2:K$522)))*100</f>
        <v>66.218809980806142</v>
      </c>
      <c r="N178">
        <v>364.70283794769369</v>
      </c>
      <c r="O178" s="43">
        <f>(SUM(COUNT(N178:N$731))/SUM(COUNT(N$2:N$731)))*100</f>
        <v>75.890410958904113</v>
      </c>
      <c r="Q178">
        <v>287.43412406643796</v>
      </c>
      <c r="R178" s="43">
        <f>(SUM(COUNT(Q178:Q$244))/SUM(COUNT(Q$2:Q$244)))*100</f>
        <v>27.572016460905353</v>
      </c>
      <c r="T178" s="43">
        <v>390.1</v>
      </c>
      <c r="U178" s="43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3">
        <v>51.104972375690608</v>
      </c>
      <c r="D179">
        <v>292.861482001696</v>
      </c>
      <c r="E179" s="43">
        <v>58.156028368794324</v>
      </c>
      <c r="G179">
        <v>274.41013553011817</v>
      </c>
      <c r="H179" s="43">
        <v>67.934782608695656</v>
      </c>
      <c r="K179" s="43">
        <f>'LC3.shallow2'!T183</f>
        <v>128.31846911835009</v>
      </c>
      <c r="L179" s="43">
        <f>(SUM(COUNT(K179:K$522))/SUM(COUNT(K$2:K$522)))*100</f>
        <v>66.026871401151638</v>
      </c>
      <c r="N179">
        <v>364.44354743309793</v>
      </c>
      <c r="O179" s="43">
        <f>(SUM(COUNT(N179:N$731))/SUM(COUNT(N$2:N$731)))*100</f>
        <v>75.753424657534254</v>
      </c>
      <c r="Q179">
        <v>286.77694765347127</v>
      </c>
      <c r="R179" s="43">
        <f>(SUM(COUNT(Q179:Q$244))/SUM(COUNT(Q$2:Q$244)))*100</f>
        <v>27.160493827160494</v>
      </c>
      <c r="T179" s="43">
        <v>389.6</v>
      </c>
      <c r="U179" s="43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3">
        <v>50.828729281767963</v>
      </c>
      <c r="D180">
        <v>289.60962052428158</v>
      </c>
      <c r="E180" s="43">
        <v>57.919621749408975</v>
      </c>
      <c r="G180">
        <v>274.05142545126478</v>
      </c>
      <c r="H180" s="43">
        <v>67.753623188405797</v>
      </c>
      <c r="K180" s="43">
        <f>'LC3.shallow2'!T184</f>
        <v>112.98866193493828</v>
      </c>
      <c r="L180" s="43">
        <f>(SUM(COUNT(K180:K$522))/SUM(COUNT(K$2:K$522)))*100</f>
        <v>65.834932821497119</v>
      </c>
      <c r="N180">
        <v>364.3317014159864</v>
      </c>
      <c r="O180" s="43">
        <f>(SUM(COUNT(N180:N$731))/SUM(COUNT(N$2:N$731)))*100</f>
        <v>75.61643835616438</v>
      </c>
      <c r="Q180">
        <v>286.7525351373406</v>
      </c>
      <c r="R180" s="43">
        <f>(SUM(COUNT(Q180:Q$244))/SUM(COUNT(Q$2:Q$244)))*100</f>
        <v>26.748971193415638</v>
      </c>
      <c r="T180" s="43">
        <v>386.5</v>
      </c>
      <c r="U180" s="43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3">
        <v>50.552486187845304</v>
      </c>
      <c r="D181">
        <v>289.44616527413041</v>
      </c>
      <c r="E181" s="43">
        <v>57.683215130023648</v>
      </c>
      <c r="G181">
        <v>273.19078948699524</v>
      </c>
      <c r="H181" s="43">
        <v>67.572463768115938</v>
      </c>
      <c r="K181" s="43">
        <f>'LC3.shallow2'!T185</f>
        <v>318.68337683696433</v>
      </c>
      <c r="L181" s="43">
        <f>(SUM(COUNT(K181:K$522))/SUM(COUNT(K$2:K$522)))*100</f>
        <v>65.642994241842615</v>
      </c>
      <c r="N181">
        <v>364.28108701231287</v>
      </c>
      <c r="O181" s="43">
        <f>(SUM(COUNT(N181:N$731))/SUM(COUNT(N$2:N$731)))*100</f>
        <v>75.479452054794521</v>
      </c>
      <c r="Q181">
        <v>284.76210678080236</v>
      </c>
      <c r="R181" s="43">
        <f>(SUM(COUNT(Q181:Q$244))/SUM(COUNT(Q$2:Q$244)))*100</f>
        <v>26.337448559670783</v>
      </c>
      <c r="T181">
        <v>385.6</v>
      </c>
      <c r="U181" s="43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3">
        <v>50.276243093922659</v>
      </c>
      <c r="D182">
        <v>286.3119360792416</v>
      </c>
      <c r="E182" s="43">
        <v>57.446808510638306</v>
      </c>
      <c r="G182">
        <v>273.18609519108907</v>
      </c>
      <c r="H182" s="43">
        <v>67.391304347826093</v>
      </c>
      <c r="K182" s="43">
        <f>'LC3.shallow2'!T186</f>
        <v>136.83486503487592</v>
      </c>
      <c r="L182" s="43">
        <f>(SUM(COUNT(K182:K$522))/SUM(COUNT(K$2:K$522)))*100</f>
        <v>65.451055662188097</v>
      </c>
      <c r="N182">
        <v>363.80725634077766</v>
      </c>
      <c r="O182" s="43">
        <f>(SUM(COUNT(N182:N$731))/SUM(COUNT(N$2:N$731)))*100</f>
        <v>75.342465753424662</v>
      </c>
      <c r="Q182">
        <v>283.20892488320931</v>
      </c>
      <c r="R182" s="43">
        <f>(SUM(COUNT(Q182:Q$244))/SUM(COUNT(Q$2:Q$244)))*100</f>
        <v>25.925925925925924</v>
      </c>
      <c r="T182" s="43">
        <v>384.9</v>
      </c>
      <c r="U182" s="43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3">
        <v>50</v>
      </c>
      <c r="D183">
        <v>285.63173123754882</v>
      </c>
      <c r="E183" s="43">
        <v>57.210401891252957</v>
      </c>
      <c r="G183">
        <v>270.38412269556449</v>
      </c>
      <c r="H183" s="43">
        <v>67.210144927536234</v>
      </c>
      <c r="K183" s="43">
        <f>'LC3.shallow2'!T187</f>
        <v>162.08284992320804</v>
      </c>
      <c r="L183" s="43">
        <f>(SUM(COUNT(K183:K$522))/SUM(COUNT(K$2:K$522)))*100</f>
        <v>65.259117082533592</v>
      </c>
      <c r="N183">
        <v>363.25293663285402</v>
      </c>
      <c r="O183" s="43">
        <f>(SUM(COUNT(N183:N$731))/SUM(COUNT(N$2:N$731)))*100</f>
        <v>75.205479452054789</v>
      </c>
      <c r="Q183">
        <v>280.28013205788011</v>
      </c>
      <c r="R183" s="43">
        <f>(SUM(COUNT(Q183:Q$244))/SUM(COUNT(Q$2:Q$244)))*100</f>
        <v>25.514403292181072</v>
      </c>
      <c r="T183" s="43">
        <v>383.57075852567863</v>
      </c>
      <c r="U183" s="43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3">
        <v>49.723756906077348</v>
      </c>
      <c r="D184">
        <v>285.00104270804559</v>
      </c>
      <c r="E184" s="43">
        <v>56.973995271867615</v>
      </c>
      <c r="G184">
        <v>270.27183366302688</v>
      </c>
      <c r="H184" s="43">
        <v>67.028985507246375</v>
      </c>
      <c r="K184" s="43">
        <f>'LC3.shallow2'!T188</f>
        <v>405.68188894026065</v>
      </c>
      <c r="L184" s="43">
        <f>(SUM(COUNT(K184:K$522))/SUM(COUNT(K$2:K$522)))*100</f>
        <v>65.067178502879074</v>
      </c>
      <c r="N184">
        <v>362.95779584003452</v>
      </c>
      <c r="O184" s="43">
        <f>(SUM(COUNT(N184:N$731))/SUM(COUNT(N$2:N$731)))*100</f>
        <v>75.06849315068493</v>
      </c>
      <c r="Q184">
        <v>279.01604163840602</v>
      </c>
      <c r="R184" s="43">
        <f>(SUM(COUNT(Q184:Q$244))/SUM(COUNT(Q$2:Q$244)))*100</f>
        <v>25.102880658436217</v>
      </c>
      <c r="T184">
        <v>383.1</v>
      </c>
      <c r="U184" s="43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3">
        <v>49.447513812154696</v>
      </c>
      <c r="D185">
        <v>284.44499785705761</v>
      </c>
      <c r="E185" s="43">
        <v>56.737588652482273</v>
      </c>
      <c r="G185">
        <v>268.54831903436548</v>
      </c>
      <c r="H185" s="43">
        <v>66.847826086956516</v>
      </c>
      <c r="K185" s="43">
        <f>'LC3.shallow2'!T189</f>
        <v>214.77006773372813</v>
      </c>
      <c r="L185" s="43">
        <f>(SUM(COUNT(K185:K$522))/SUM(COUNT(K$2:K$522)))*100</f>
        <v>64.875239923224569</v>
      </c>
      <c r="N185">
        <v>362.26708789292809</v>
      </c>
      <c r="O185" s="43">
        <f>(SUM(COUNT(N185:N$731))/SUM(COUNT(N$2:N$731)))*100</f>
        <v>74.93150684931507</v>
      </c>
      <c r="Q185">
        <v>277.43055633547488</v>
      </c>
      <c r="R185" s="43">
        <f>(SUM(COUNT(Q185:Q$244))/SUM(COUNT(Q$2:Q$244)))*100</f>
        <v>24.691358024691358</v>
      </c>
      <c r="T185" s="43">
        <v>380.19296261474739</v>
      </c>
      <c r="U185" s="43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3">
        <v>49.171270718232044</v>
      </c>
      <c r="D186">
        <v>283.66740033802881</v>
      </c>
      <c r="E186" s="43">
        <v>56.501182033096931</v>
      </c>
      <c r="G186">
        <v>268.0726765844833</v>
      </c>
      <c r="H186" s="43">
        <v>66.666666666666657</v>
      </c>
      <c r="K186" s="43">
        <f>'LC3.shallow2'!T190</f>
        <v>234.64934316420423</v>
      </c>
      <c r="L186" s="43">
        <f>(SUM(COUNT(K186:K$522))/SUM(COUNT(K$2:K$522)))*100</f>
        <v>64.683301343570051</v>
      </c>
      <c r="N186">
        <v>361.54510572606733</v>
      </c>
      <c r="O186" s="43">
        <f>(SUM(COUNT(N186:N$731))/SUM(COUNT(N$2:N$731)))*100</f>
        <v>74.794520547945211</v>
      </c>
      <c r="Q186">
        <v>276.50015223221141</v>
      </c>
      <c r="R186" s="43">
        <f>(SUM(COUNT(Q186:Q$244))/SUM(COUNT(Q$2:Q$244)))*100</f>
        <v>24.279835390946502</v>
      </c>
      <c r="T186" s="43">
        <v>379.9</v>
      </c>
      <c r="U186" s="43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3">
        <v>48.895027624309392</v>
      </c>
      <c r="D187">
        <v>281.42307169349363</v>
      </c>
      <c r="E187" s="43">
        <v>56.26477541371159</v>
      </c>
      <c r="G187">
        <v>267.95253334843568</v>
      </c>
      <c r="H187" s="43">
        <v>66.485507246376812</v>
      </c>
      <c r="K187" s="43">
        <f>'LC3.shallow2'!T191</f>
        <v>151.19164314060254</v>
      </c>
      <c r="L187" s="43">
        <f>(SUM(COUNT(K187:K$522))/SUM(COUNT(K$2:K$522)))*100</f>
        <v>64.491362763915546</v>
      </c>
      <c r="N187">
        <v>361.26874991568724</v>
      </c>
      <c r="O187" s="43">
        <f>(SUM(COUNT(N187:N$731))/SUM(COUNT(N$2:N$731)))*100</f>
        <v>74.657534246575338</v>
      </c>
      <c r="Q187">
        <v>275.69550449922559</v>
      </c>
      <c r="R187" s="43">
        <f>(SUM(COUNT(Q187:Q$244))/SUM(COUNT(Q$2:Q$244)))*100</f>
        <v>23.868312757201647</v>
      </c>
      <c r="T187">
        <v>379.3</v>
      </c>
      <c r="U187" s="43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3">
        <v>48.618784530386741</v>
      </c>
      <c r="D188">
        <v>281.28752263645521</v>
      </c>
      <c r="E188" s="43">
        <v>56.028368794326241</v>
      </c>
      <c r="G188">
        <v>265.9323554764652</v>
      </c>
      <c r="H188" s="43">
        <v>66.304347826086953</v>
      </c>
      <c r="K188" s="43">
        <f>'LC3.shallow2'!T192</f>
        <v>277.13865650916875</v>
      </c>
      <c r="L188" s="43">
        <f>(SUM(COUNT(K188:K$522))/SUM(COUNT(K$2:K$522)))*100</f>
        <v>64.299424184261028</v>
      </c>
      <c r="N188">
        <v>360.50773996066641</v>
      </c>
      <c r="O188" s="43">
        <f>(SUM(COUNT(N188:N$731))/SUM(COUNT(N$2:N$731)))*100</f>
        <v>74.520547945205479</v>
      </c>
      <c r="Q188">
        <v>273.95454708516581</v>
      </c>
      <c r="R188" s="43">
        <f>(SUM(COUNT(Q188:Q$244))/SUM(COUNT(Q$2:Q$244)))*100</f>
        <v>23.456790123456788</v>
      </c>
      <c r="T188" s="43">
        <v>376.6</v>
      </c>
      <c r="U188" s="43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3">
        <v>48.342541436464089</v>
      </c>
      <c r="D189">
        <v>276.6855857201968</v>
      </c>
      <c r="E189" s="43">
        <v>55.791962174940899</v>
      </c>
      <c r="G189">
        <v>265.78875591820059</v>
      </c>
      <c r="H189" s="43">
        <v>66.123188405797109</v>
      </c>
      <c r="K189" s="43">
        <f>'LC3.shallow2'!T193</f>
        <v>131.38389924777906</v>
      </c>
      <c r="L189" s="43">
        <f>(SUM(COUNT(K189:K$522))/SUM(COUNT(K$2:K$522)))*100</f>
        <v>64.107485604606524</v>
      </c>
      <c r="N189">
        <v>360.23042864454561</v>
      </c>
      <c r="O189" s="43">
        <f>(SUM(COUNT(N189:N$731))/SUM(COUNT(N$2:N$731)))*100</f>
        <v>74.38356164383562</v>
      </c>
      <c r="Q189">
        <v>273.2458722290055</v>
      </c>
      <c r="R189" s="43">
        <f>(SUM(COUNT(Q189:Q$244))/SUM(COUNT(Q$2:Q$244)))*100</f>
        <v>23.045267489711936</v>
      </c>
      <c r="T189">
        <v>376.3</v>
      </c>
      <c r="U189" s="43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3">
        <v>48.066298342541437</v>
      </c>
      <c r="D190">
        <v>275.93541035434561</v>
      </c>
      <c r="E190" s="43">
        <v>55.555555555555557</v>
      </c>
      <c r="G190">
        <v>263.88446067819746</v>
      </c>
      <c r="H190" s="43">
        <v>65.94202898550725</v>
      </c>
      <c r="K190" s="43">
        <f>'LC3.shallow2'!T194</f>
        <v>285.26254763339131</v>
      </c>
      <c r="L190" s="43">
        <f>(SUM(COUNT(K190:K$522))/SUM(COUNT(K$2:K$522)))*100</f>
        <v>63.915547024952012</v>
      </c>
      <c r="N190">
        <v>358.96400967564045</v>
      </c>
      <c r="O190" s="43">
        <f>(SUM(COUNT(N190:N$731))/SUM(COUNT(N$2:N$731)))*100</f>
        <v>74.246575342465746</v>
      </c>
      <c r="Q190">
        <v>269.60048950103851</v>
      </c>
      <c r="R190" s="43">
        <f>(SUM(COUNT(Q190:Q$244))/SUM(COUNT(Q$2:Q$244)))*100</f>
        <v>22.633744855967077</v>
      </c>
      <c r="T190" s="43">
        <v>376</v>
      </c>
      <c r="U190" s="43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3">
        <v>47.790055248618785</v>
      </c>
      <c r="D191">
        <v>275.18315515818961</v>
      </c>
      <c r="E191" s="43">
        <v>55.319148936170215</v>
      </c>
      <c r="G191">
        <v>263.75555401663649</v>
      </c>
      <c r="H191" s="43">
        <v>65.760869565217391</v>
      </c>
      <c r="K191" s="43">
        <f>'LC3.shallow2'!T195</f>
        <v>665.49975025996775</v>
      </c>
      <c r="L191" s="43">
        <f>(SUM(COUNT(K191:K$522))/SUM(COUNT(K$2:K$522)))*100</f>
        <v>63.723608445297508</v>
      </c>
      <c r="N191">
        <v>358.7829338684939</v>
      </c>
      <c r="O191" s="43">
        <f>(SUM(COUNT(N191:N$731))/SUM(COUNT(N$2:N$731)))*100</f>
        <v>74.109589041095887</v>
      </c>
      <c r="Q191">
        <v>269.07589688241671</v>
      </c>
      <c r="R191" s="43">
        <f>(SUM(COUNT(Q191:Q$244))/SUM(COUNT(Q$2:Q$244)))*100</f>
        <v>22.222222222222221</v>
      </c>
      <c r="T191">
        <v>375.2</v>
      </c>
      <c r="U191" s="43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3">
        <v>47.513812154696133</v>
      </c>
      <c r="D192">
        <v>274.47989158014479</v>
      </c>
      <c r="E192" s="43">
        <v>55.082742316784874</v>
      </c>
      <c r="G192">
        <v>263.59765564917132</v>
      </c>
      <c r="H192" s="43">
        <v>65.579710144927532</v>
      </c>
      <c r="K192" s="43">
        <f>'LC3.shallow2'!T196</f>
        <v>185.61565450261068</v>
      </c>
      <c r="L192" s="43">
        <f>(SUM(COUNT(K192:K$522))/SUM(COUNT(K$2:K$522)))*100</f>
        <v>63.531669865642989</v>
      </c>
      <c r="N192">
        <v>356.88255046095151</v>
      </c>
      <c r="O192" s="43">
        <f>(SUM(COUNT(N192:N$731))/SUM(COUNT(N$2:N$731)))*100</f>
        <v>73.972602739726028</v>
      </c>
      <c r="Q192">
        <v>268.15424703301051</v>
      </c>
      <c r="R192" s="43">
        <f>(SUM(COUNT(Q192:Q$244))/SUM(COUNT(Q$2:Q$244)))*100</f>
        <v>21.810699588477366</v>
      </c>
      <c r="T192" s="43">
        <v>374.3</v>
      </c>
      <c r="U192" s="43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3">
        <v>47.237569060773481</v>
      </c>
      <c r="D193">
        <v>274.01159901860399</v>
      </c>
      <c r="E193" s="43">
        <v>54.846335697399532</v>
      </c>
      <c r="G193">
        <v>262.5974393639865</v>
      </c>
      <c r="H193" s="43">
        <v>65.398550724637687</v>
      </c>
      <c r="K193" s="43">
        <f>'LC3.shallow2'!T197</f>
        <v>124.78352471158607</v>
      </c>
      <c r="L193" s="43">
        <f>(SUM(COUNT(K193:K$522))/SUM(COUNT(K$2:K$522)))*100</f>
        <v>63.339731285988485</v>
      </c>
      <c r="N193">
        <v>356.12724438231243</v>
      </c>
      <c r="O193" s="43">
        <f>(SUM(COUNT(N193:N$731))/SUM(COUNT(N$2:N$731)))*100</f>
        <v>73.835616438356169</v>
      </c>
      <c r="Q193">
        <v>267.64334584006048</v>
      </c>
      <c r="R193" s="43">
        <f>(SUM(COUNT(Q193:Q$244))/SUM(COUNT(Q$2:Q$244)))*100</f>
        <v>21.399176954732511</v>
      </c>
      <c r="T193" s="43">
        <v>372.4</v>
      </c>
      <c r="U193" s="43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3">
        <v>46.961325966850829</v>
      </c>
      <c r="D194">
        <v>273.36337463325918</v>
      </c>
      <c r="E194" s="43">
        <v>54.609929078014183</v>
      </c>
      <c r="G194">
        <v>262.57011762959917</v>
      </c>
      <c r="H194" s="43">
        <v>65.217391304347828</v>
      </c>
      <c r="K194" s="43">
        <f>'LC3.shallow2'!T198</f>
        <v>0</v>
      </c>
      <c r="L194" s="43">
        <f>(SUM(COUNT(K194:K$522))/SUM(COUNT(K$2:K$522)))*100</f>
        <v>63.147792706333973</v>
      </c>
      <c r="N194">
        <v>355.2698999406723</v>
      </c>
      <c r="O194" s="43">
        <f>(SUM(COUNT(N194:N$731))/SUM(COUNT(N$2:N$731)))*100</f>
        <v>73.698630136986296</v>
      </c>
      <c r="Q194">
        <v>265.96910395848261</v>
      </c>
      <c r="R194" s="43">
        <f>(SUM(COUNT(Q194:Q$244))/SUM(COUNT(Q$2:Q$244)))*100</f>
        <v>20.987654320987652</v>
      </c>
      <c r="T194">
        <v>368.3</v>
      </c>
      <c r="U194" s="43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3">
        <v>46.685082872928177</v>
      </c>
      <c r="D195">
        <v>273.3146077475904</v>
      </c>
      <c r="E195" s="43">
        <v>54.373522458628841</v>
      </c>
      <c r="G195">
        <v>262.50711686424177</v>
      </c>
      <c r="H195" s="43">
        <v>65.036231884057969</v>
      </c>
      <c r="K195" s="43">
        <f>'LC3.shallow2'!T199</f>
        <v>120.89835090771911</v>
      </c>
      <c r="L195" s="43">
        <f>(SUM(COUNT(K195:K$522))/SUM(COUNT(K$2:K$522)))*100</f>
        <v>62.955854126679469</v>
      </c>
      <c r="N195">
        <v>354.74380819379422</v>
      </c>
      <c r="O195" s="43">
        <f>(SUM(COUNT(N195:N$731))/SUM(COUNT(N$2:N$731)))*100</f>
        <v>73.561643835616437</v>
      </c>
      <c r="Q195">
        <v>265.90427980190174</v>
      </c>
      <c r="R195" s="43">
        <f>(SUM(COUNT(Q195:Q$244))/SUM(COUNT(Q$2:Q$244)))*100</f>
        <v>20.5761316872428</v>
      </c>
      <c r="T195" s="43">
        <v>366.3900315862719</v>
      </c>
      <c r="U195" s="43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3">
        <v>46.408839779005525</v>
      </c>
      <c r="D196">
        <v>273.26417992620958</v>
      </c>
      <c r="E196" s="43">
        <v>54.137115839243499</v>
      </c>
      <c r="G196">
        <v>262.20969001368229</v>
      </c>
      <c r="H196" s="43">
        <v>64.85507246376811</v>
      </c>
      <c r="K196" s="43">
        <f>'LC3.shallow2'!T200</f>
        <v>122.94825457850159</v>
      </c>
      <c r="L196" s="43">
        <f>(SUM(COUNT(K196:K$522))/SUM(COUNT(K$2:K$522)))*100</f>
        <v>62.763915547024951</v>
      </c>
      <c r="N196">
        <v>353.27700894246527</v>
      </c>
      <c r="O196" s="43">
        <f>(SUM(COUNT(N196:N$731))/SUM(COUNT(N$2:N$731)))*100</f>
        <v>73.424657534246577</v>
      </c>
      <c r="Q196">
        <v>263.37666046833857</v>
      </c>
      <c r="R196" s="43">
        <f>(SUM(COUNT(Q196:Q$244))/SUM(COUNT(Q$2:Q$244)))*100</f>
        <v>20.164609053497941</v>
      </c>
      <c r="T196" s="43">
        <v>365.9</v>
      </c>
      <c r="U196" s="43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3">
        <v>46.132596685082873</v>
      </c>
      <c r="D197">
        <v>270.5722997045624</v>
      </c>
      <c r="E197" s="43">
        <v>53.900709219858157</v>
      </c>
      <c r="G197">
        <v>260.31243219932099</v>
      </c>
      <c r="H197" s="43">
        <v>64.673913043478265</v>
      </c>
      <c r="K197" s="43">
        <f>'LC3.shallow2'!T201</f>
        <v>136.57604122012123</v>
      </c>
      <c r="L197" s="43">
        <f>(SUM(COUNT(K197:K$522))/SUM(COUNT(K$2:K$522)))*100</f>
        <v>62.571976967370446</v>
      </c>
      <c r="N197">
        <v>353.08395044945456</v>
      </c>
      <c r="O197" s="43">
        <f>(SUM(COUNT(N197:N$731))/SUM(COUNT(N$2:N$731)))*100</f>
        <v>73.287671232876718</v>
      </c>
      <c r="Q197">
        <v>263.03381750842766</v>
      </c>
      <c r="R197" s="43">
        <f>(SUM(COUNT(Q197:Q$244))/SUM(COUNT(Q$2:Q$244)))*100</f>
        <v>19.753086419753085</v>
      </c>
      <c r="T197" s="43">
        <v>365.5</v>
      </c>
      <c r="U197" s="43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3">
        <v>45.856353591160222</v>
      </c>
      <c r="D198">
        <v>270.07725121187121</v>
      </c>
      <c r="E198" s="43">
        <v>53.664302600472816</v>
      </c>
      <c r="G198">
        <v>259.66408013986609</v>
      </c>
      <c r="H198" s="43">
        <v>64.492753623188406</v>
      </c>
      <c r="K198" s="43">
        <f>'LC3.shallow2'!T202</f>
        <v>120.1541114376964</v>
      </c>
      <c r="L198" s="43">
        <f>(SUM(COUNT(K198:K$522))/SUM(COUNT(K$2:K$522)))*100</f>
        <v>62.380038387715928</v>
      </c>
      <c r="N198">
        <v>351.0787469996701</v>
      </c>
      <c r="O198" s="43">
        <f>(SUM(COUNT(N198:N$731))/SUM(COUNT(N$2:N$731)))*100</f>
        <v>73.150684931506845</v>
      </c>
      <c r="Q198">
        <v>261.92190403708895</v>
      </c>
      <c r="R198" s="43">
        <f>(SUM(COUNT(Q198:Q$244))/SUM(COUNT(Q$2:Q$244)))*100</f>
        <v>19.34156378600823</v>
      </c>
      <c r="T198" s="43">
        <v>364.6</v>
      </c>
      <c r="U198" s="43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3">
        <v>45.58011049723757</v>
      </c>
      <c r="D199">
        <v>269.71853032198078</v>
      </c>
      <c r="E199" s="43">
        <v>53.427895981087467</v>
      </c>
      <c r="G199">
        <v>259.42722078663496</v>
      </c>
      <c r="H199" s="43">
        <v>64.311594202898547</v>
      </c>
      <c r="K199" s="43">
        <f>'LC3.shallow2'!T203</f>
        <v>291.97853510472351</v>
      </c>
      <c r="L199" s="43">
        <f>(SUM(COUNT(K199:K$522))/SUM(COUNT(K$2:K$522)))*100</f>
        <v>62.188099808061423</v>
      </c>
      <c r="N199">
        <v>350.4808315933978</v>
      </c>
      <c r="O199" s="43">
        <f>(SUM(COUNT(N199:N$731))/SUM(COUNT(N$2:N$731)))*100</f>
        <v>73.013698630136986</v>
      </c>
      <c r="Q199">
        <v>261.02647177053569</v>
      </c>
      <c r="R199" s="43">
        <f>(SUM(COUNT(Q199:Q$244))/SUM(COUNT(Q$2:Q$244)))*100</f>
        <v>18.930041152263374</v>
      </c>
      <c r="T199" s="43">
        <v>364</v>
      </c>
      <c r="U199" s="43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3">
        <v>45.303867403314918</v>
      </c>
      <c r="D200">
        <v>269.57919295918958</v>
      </c>
      <c r="E200" s="43">
        <v>53.191489361702125</v>
      </c>
      <c r="G200">
        <v>258.96303019335494</v>
      </c>
      <c r="H200" s="43">
        <v>64.130434782608688</v>
      </c>
      <c r="K200" s="43">
        <f>'LC3.shallow2'!T204</f>
        <v>176.28462354897573</v>
      </c>
      <c r="L200" s="43">
        <f>(SUM(COUNT(K200:K$522))/SUM(COUNT(K$2:K$522)))*100</f>
        <v>61.996161228406912</v>
      </c>
      <c r="N200">
        <v>350.21830557227952</v>
      </c>
      <c r="O200" s="43">
        <f>(SUM(COUNT(N200:N$731))/SUM(COUNT(N$2:N$731)))*100</f>
        <v>72.876712328767127</v>
      </c>
      <c r="Q200">
        <v>260.60955213613192</v>
      </c>
      <c r="R200" s="43">
        <f>(SUM(COUNT(Q200:Q$244))/SUM(COUNT(Q$2:Q$244)))*100</f>
        <v>18.518518518518519</v>
      </c>
      <c r="T200" s="43">
        <v>363.1</v>
      </c>
      <c r="U200" s="43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3">
        <v>45.027624309392266</v>
      </c>
      <c r="D201">
        <v>267.45078074453357</v>
      </c>
      <c r="E201" s="43">
        <v>52.955082742316783</v>
      </c>
      <c r="G201">
        <v>258.7232123831368</v>
      </c>
      <c r="H201" s="43">
        <v>63.949275362318836</v>
      </c>
      <c r="K201" s="43">
        <f>'LC3.shallow2'!T205</f>
        <v>157.34697570910026</v>
      </c>
      <c r="L201" s="43">
        <f>(SUM(COUNT(K201:K$522))/SUM(COUNT(K$2:K$522)))*100</f>
        <v>61.804222648752393</v>
      </c>
      <c r="N201">
        <v>348.15947509174191</v>
      </c>
      <c r="O201" s="43">
        <f>(SUM(COUNT(N201:N$731))/SUM(COUNT(N$2:N$731)))*100</f>
        <v>72.739726027397253</v>
      </c>
      <c r="Q201">
        <v>259.30176543911136</v>
      </c>
      <c r="R201" s="43">
        <f>(SUM(COUNT(Q201:Q$244))/SUM(COUNT(Q$2:Q$244)))*100</f>
        <v>18.106995884773664</v>
      </c>
      <c r="T201">
        <v>361.4</v>
      </c>
      <c r="U201" s="43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3">
        <v>44.751381215469614</v>
      </c>
      <c r="D202">
        <v>266.49104928057682</v>
      </c>
      <c r="E202" s="43">
        <v>52.718676122931441</v>
      </c>
      <c r="G202">
        <v>256.84808007020587</v>
      </c>
      <c r="H202" s="43">
        <v>63.768115942028977</v>
      </c>
      <c r="K202" s="43">
        <f>'LC3.shallow2'!T206</f>
        <v>142.89292937842114</v>
      </c>
      <c r="L202" s="43">
        <f>(SUM(COUNT(K202:K$522))/SUM(COUNT(K$2:K$522)))*100</f>
        <v>61.612284069097889</v>
      </c>
      <c r="N202">
        <v>347.37728400055738</v>
      </c>
      <c r="O202" s="43">
        <f>(SUM(COUNT(N202:N$731))/SUM(COUNT(N$2:N$731)))*100</f>
        <v>72.602739726027394</v>
      </c>
      <c r="Q202">
        <v>258.1307444803918</v>
      </c>
      <c r="R202" s="43">
        <f>(SUM(COUNT(Q202:Q$244))/SUM(COUNT(Q$2:Q$244)))*100</f>
        <v>17.695473251028808</v>
      </c>
      <c r="T202" s="43">
        <v>360.6</v>
      </c>
      <c r="U202" s="43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3">
        <v>44.475138121546962</v>
      </c>
      <c r="D203">
        <v>265.84575951162401</v>
      </c>
      <c r="E203" s="43">
        <v>52.4822695035461</v>
      </c>
      <c r="G203">
        <v>255.8943236028517</v>
      </c>
      <c r="H203" s="43">
        <v>63.586956521739133</v>
      </c>
      <c r="K203" s="43">
        <f>'LC3.shallow2'!T207</f>
        <v>232.79111813261073</v>
      </c>
      <c r="L203" s="43">
        <f>(SUM(COUNT(K203:K$522))/SUM(COUNT(K$2:K$522)))*100</f>
        <v>61.42034548944337</v>
      </c>
      <c r="N203">
        <v>345.69467322084296</v>
      </c>
      <c r="O203" s="43">
        <f>(SUM(COUNT(N203:N$731))/SUM(COUNT(N$2:N$731)))*100</f>
        <v>72.465753424657535</v>
      </c>
      <c r="Q203">
        <v>258.00633249366206</v>
      </c>
      <c r="R203" s="43">
        <f>(SUM(COUNT(Q203:Q$244))/SUM(COUNT(Q$2:Q$244)))*100</f>
        <v>17.283950617283949</v>
      </c>
      <c r="T203">
        <v>360.3</v>
      </c>
      <c r="U203" s="43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3">
        <v>44.19889502762431</v>
      </c>
      <c r="D204">
        <v>265.84575951162401</v>
      </c>
      <c r="E204" s="43">
        <v>52.245862884160758</v>
      </c>
      <c r="G204">
        <v>255.1702019511317</v>
      </c>
      <c r="H204" s="43">
        <v>63.405797101449281</v>
      </c>
      <c r="K204" s="43">
        <f>'LC3.shallow2'!T208</f>
        <v>132.93266674780662</v>
      </c>
      <c r="L204" s="43">
        <f>(SUM(COUNT(K204:K$522))/SUM(COUNT(K$2:K$522)))*100</f>
        <v>61.228406909788866</v>
      </c>
      <c r="N204">
        <v>344.93952060149059</v>
      </c>
      <c r="O204" s="43">
        <f>(SUM(COUNT(N204:N$731))/SUM(COUNT(N$2:N$731)))*100</f>
        <v>72.328767123287676</v>
      </c>
      <c r="Q204">
        <v>257.77633108013487</v>
      </c>
      <c r="R204" s="43">
        <f>(SUM(COUNT(Q204:Q$244))/SUM(COUNT(Q$2:Q$244)))*100</f>
        <v>16.872427983539097</v>
      </c>
      <c r="T204" s="43">
        <v>360.2</v>
      </c>
      <c r="U204" s="43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3">
        <v>43.922651933701658</v>
      </c>
      <c r="D205">
        <v>265.75331833867278</v>
      </c>
      <c r="E205" s="43">
        <v>52.009456264775409</v>
      </c>
      <c r="G205">
        <v>250.00759248562318</v>
      </c>
      <c r="H205" s="43">
        <v>63.224637681159422</v>
      </c>
      <c r="K205" s="43">
        <f>'LC3.shallow2'!T209</f>
        <v>163.66616126854342</v>
      </c>
      <c r="L205" s="43">
        <f>(SUM(COUNT(K205:K$522))/SUM(COUNT(K$2:K$522)))*100</f>
        <v>61.036468330134355</v>
      </c>
      <c r="N205">
        <v>344.53770147911655</v>
      </c>
      <c r="O205" s="43">
        <f>(SUM(COUNT(N205:N$731))/SUM(COUNT(N$2:N$731)))*100</f>
        <v>72.191780821917803</v>
      </c>
      <c r="Q205">
        <v>257.25448057092223</v>
      </c>
      <c r="R205" s="43">
        <f>(SUM(COUNT(Q205:Q$244))/SUM(COUNT(Q$2:Q$244)))*100</f>
        <v>16.460905349794238</v>
      </c>
      <c r="T205">
        <v>359.4</v>
      </c>
      <c r="U205" s="43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3">
        <v>43.646408839779006</v>
      </c>
      <c r="D206">
        <v>265.5434737172144</v>
      </c>
      <c r="E206" s="43">
        <v>51.773049645390067</v>
      </c>
      <c r="G206">
        <v>248.66344693516265</v>
      </c>
      <c r="H206" s="43">
        <v>63.04347826086957</v>
      </c>
      <c r="K206" s="43">
        <f>'LC3.shallow2'!T210</f>
        <v>120.30242737134111</v>
      </c>
      <c r="L206" s="43">
        <f>(SUM(COUNT(K206:K$522))/SUM(COUNT(K$2:K$522)))*100</f>
        <v>60.84452975047985</v>
      </c>
      <c r="N206">
        <v>344.15131591937222</v>
      </c>
      <c r="O206" s="43">
        <f>(SUM(COUNT(N206:N$731))/SUM(COUNT(N$2:N$731)))*100</f>
        <v>72.054794520547944</v>
      </c>
      <c r="Q206">
        <v>256.53742295392158</v>
      </c>
      <c r="R206" s="43">
        <f>(SUM(COUNT(Q206:Q$244))/SUM(COUNT(Q$2:Q$244)))*100</f>
        <v>16.049382716049383</v>
      </c>
      <c r="T206" s="43">
        <v>358.2</v>
      </c>
      <c r="U206" s="43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3">
        <v>43.370165745856355</v>
      </c>
      <c r="D207">
        <v>263.81971765619278</v>
      </c>
      <c r="E207" s="43">
        <v>51.536643026004725</v>
      </c>
      <c r="G207">
        <v>246.19088064734797</v>
      </c>
      <c r="H207" s="43">
        <v>62.862318840579711</v>
      </c>
      <c r="K207" s="43">
        <f>'LC3.shallow2'!T211</f>
        <v>190.11363910208794</v>
      </c>
      <c r="L207" s="43">
        <f>(SUM(COUNT(K207:K$522))/SUM(COUNT(K$2:K$522)))*100</f>
        <v>60.652591170825332</v>
      </c>
      <c r="N207">
        <v>343.78805406188974</v>
      </c>
      <c r="O207" s="43">
        <f>(SUM(COUNT(N207:N$731))/SUM(COUNT(N$2:N$731)))*100</f>
        <v>71.917808219178085</v>
      </c>
      <c r="Q207">
        <v>256.2074684939945</v>
      </c>
      <c r="R207" s="43">
        <f>(SUM(COUNT(Q207:Q$244))/SUM(COUNT(Q$2:Q$244)))*100</f>
        <v>15.637860082304528</v>
      </c>
      <c r="T207" s="43">
        <v>358.1</v>
      </c>
      <c r="U207" s="43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3">
        <v>43.093922651933703</v>
      </c>
      <c r="D208">
        <v>263.26168678289599</v>
      </c>
      <c r="E208" s="43">
        <v>51.300236406619383</v>
      </c>
      <c r="G208">
        <v>246.03087347260001</v>
      </c>
      <c r="H208" s="43">
        <v>62.681159420289859</v>
      </c>
      <c r="K208" s="43">
        <f>'LC3.shallow2'!T212</f>
        <v>1091.1042566717126</v>
      </c>
      <c r="L208" s="43">
        <f>(SUM(COUNT(K208:K$522))/SUM(COUNT(K$2:K$522)))*100</f>
        <v>60.460652591170827</v>
      </c>
      <c r="N208">
        <v>343.58532651542589</v>
      </c>
      <c r="O208" s="43">
        <f>(SUM(COUNT(N208:N$731))/SUM(COUNT(N$2:N$731)))*100</f>
        <v>71.780821917808225</v>
      </c>
      <c r="Q208">
        <v>255.443075210605</v>
      </c>
      <c r="R208" s="43">
        <f>(SUM(COUNT(Q208:Q$244))/SUM(COUNT(Q$2:Q$244)))*100</f>
        <v>15.22633744855967</v>
      </c>
      <c r="T208" s="43">
        <v>356.2</v>
      </c>
      <c r="U208" s="43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3">
        <v>42.817679558011051</v>
      </c>
      <c r="D209">
        <v>261.41256007918798</v>
      </c>
      <c r="E209" s="43">
        <v>51.063829787234042</v>
      </c>
      <c r="G209">
        <v>244.84463016020021</v>
      </c>
      <c r="H209" s="43">
        <v>62.5</v>
      </c>
      <c r="K209" s="43">
        <f>'LC3.shallow2'!T213</f>
        <v>156.98836863001333</v>
      </c>
      <c r="L209" s="43">
        <f>(SUM(COUNT(K209:K$522))/SUM(COUNT(K$2:K$522)))*100</f>
        <v>60.268714011516309</v>
      </c>
      <c r="N209">
        <v>343.48930078473728</v>
      </c>
      <c r="O209" s="43">
        <f>(SUM(COUNT(N209:N$731))/SUM(COUNT(N$2:N$731)))*100</f>
        <v>71.643835616438352</v>
      </c>
      <c r="Q209">
        <v>254.89344064913649</v>
      </c>
      <c r="R209" s="43">
        <f>(SUM(COUNT(Q209:Q$244))/SUM(COUNT(Q$2:Q$244)))*100</f>
        <v>14.814814814814813</v>
      </c>
      <c r="T209" s="43">
        <v>354.8</v>
      </c>
      <c r="U209" s="43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3">
        <v>42.541436464088399</v>
      </c>
      <c r="D210">
        <v>260.68008071078401</v>
      </c>
      <c r="E210" s="43">
        <v>50.827423167848693</v>
      </c>
      <c r="G210">
        <v>244.44773064763379</v>
      </c>
      <c r="H210" s="43">
        <v>62.318840579710141</v>
      </c>
      <c r="K210" s="43">
        <f>'LC3.shallow2'!T214</f>
        <v>493.66140330045897</v>
      </c>
      <c r="L210" s="43">
        <f>(SUM(COUNT(K210:K$522))/SUM(COUNT(K$2:K$522)))*100</f>
        <v>60.076775431861805</v>
      </c>
      <c r="N210">
        <v>341.9509523592348</v>
      </c>
      <c r="O210" s="43">
        <f>(SUM(COUNT(N210:N$731))/SUM(COUNT(N$2:N$731)))*100</f>
        <v>71.506849315068493</v>
      </c>
      <c r="Q210">
        <v>253.59406623060227</v>
      </c>
      <c r="R210" s="43">
        <f>(SUM(COUNT(Q210:Q$244))/SUM(COUNT(Q$2:Q$244)))*100</f>
        <v>14.403292181069959</v>
      </c>
      <c r="T210">
        <v>354.8</v>
      </c>
      <c r="U210" s="43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3">
        <v>42.265193370165747</v>
      </c>
      <c r="D211">
        <v>257.2368581502248</v>
      </c>
      <c r="E211" s="43">
        <v>50.591016548463351</v>
      </c>
      <c r="G211">
        <v>244.13673909528865</v>
      </c>
      <c r="H211" s="43">
        <v>62.137681159420289</v>
      </c>
      <c r="K211" s="43">
        <f>'LC3.shallow2'!T215</f>
        <v>230.2118076096109</v>
      </c>
      <c r="L211" s="43">
        <f>(SUM(COUNT(K211:K$522))/SUM(COUNT(K$2:K$522)))*100</f>
        <v>59.884836852207293</v>
      </c>
      <c r="N211">
        <v>341.94362921177486</v>
      </c>
      <c r="O211" s="43">
        <f>(SUM(COUNT(N211:N$731))/SUM(COUNT(N$2:N$731)))*100</f>
        <v>71.369863013698634</v>
      </c>
      <c r="Q211">
        <v>253.24394305756181</v>
      </c>
      <c r="R211" s="43">
        <f>(SUM(COUNT(Q211:Q$244))/SUM(COUNT(Q$2:Q$244)))*100</f>
        <v>13.991769547325102</v>
      </c>
      <c r="T211">
        <v>353.3</v>
      </c>
      <c r="U211" s="43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3">
        <v>41.988950276243095</v>
      </c>
      <c r="D212">
        <v>256.61885915970078</v>
      </c>
      <c r="E212" s="43">
        <v>50.354609929078009</v>
      </c>
      <c r="G212">
        <v>243.66187452698836</v>
      </c>
      <c r="H212" s="43">
        <v>61.95652173913043</v>
      </c>
      <c r="K212" s="43">
        <f>'LC3.shallow2'!T216</f>
        <v>135.5799815516842</v>
      </c>
      <c r="L212" s="43">
        <f>(SUM(COUNT(K212:K$522))/SUM(COUNT(K$2:K$522)))*100</f>
        <v>59.692898272552789</v>
      </c>
      <c r="N212">
        <v>341.73575530707694</v>
      </c>
      <c r="O212" s="43">
        <f>(SUM(COUNT(N212:N$731))/SUM(COUNT(N$2:N$731)))*100</f>
        <v>71.232876712328761</v>
      </c>
      <c r="Q212">
        <v>252.97017228164049</v>
      </c>
      <c r="R212" s="43">
        <f>(SUM(COUNT(Q212:Q$244))/SUM(COUNT(Q$2:Q$244)))*100</f>
        <v>13.580246913580247</v>
      </c>
      <c r="T212" s="43">
        <v>352.5</v>
      </c>
      <c r="U212" s="43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3">
        <v>41.712707182320443</v>
      </c>
      <c r="D213">
        <v>256.61885915970078</v>
      </c>
      <c r="E213" s="43">
        <v>50.118203309692667</v>
      </c>
      <c r="G213">
        <v>243.36019648116704</v>
      </c>
      <c r="H213" s="43">
        <v>61.775362318840578</v>
      </c>
      <c r="K213" s="43">
        <f>'LC3.shallow2'!T217</f>
        <v>201.65927060713014</v>
      </c>
      <c r="L213" s="43">
        <f>(SUM(COUNT(K213:K$522))/SUM(COUNT(K$2:K$522)))*100</f>
        <v>59.50095969289827</v>
      </c>
      <c r="N213">
        <v>341.36914634358038</v>
      </c>
      <c r="O213" s="43">
        <f>(SUM(COUNT(N213:N$731))/SUM(COUNT(N$2:N$731)))*100</f>
        <v>71.095890410958901</v>
      </c>
      <c r="Q213">
        <v>251.04064796859305</v>
      </c>
      <c r="R213" s="43">
        <f>(SUM(COUNT(Q213:Q$244))/SUM(COUNT(Q$2:Q$244)))*100</f>
        <v>13.168724279835391</v>
      </c>
      <c r="T213" s="43">
        <v>352.3</v>
      </c>
      <c r="U213" s="43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3">
        <v>41.436464088397791</v>
      </c>
      <c r="D214">
        <v>255.6522603329432</v>
      </c>
      <c r="E214" s="43">
        <v>49.881796690307326</v>
      </c>
      <c r="G214">
        <v>243.06010855644797</v>
      </c>
      <c r="H214" s="43">
        <v>61.594202898550719</v>
      </c>
      <c r="K214" s="43">
        <f>'LC3.shallow2'!T218</f>
        <v>476.88772824943067</v>
      </c>
      <c r="L214" s="43">
        <f>(SUM(COUNT(K214:K$522))/SUM(COUNT(K$2:K$522)))*100</f>
        <v>59.309021113243766</v>
      </c>
      <c r="N214">
        <v>341.11636846216931</v>
      </c>
      <c r="O214" s="43">
        <f>(SUM(COUNT(N214:N$731))/SUM(COUNT(N$2:N$731)))*100</f>
        <v>70.958904109589042</v>
      </c>
      <c r="Q214">
        <v>250.08288129218221</v>
      </c>
      <c r="R214" s="43">
        <f>(SUM(COUNT(Q214:Q$244))/SUM(COUNT(Q$2:Q$244)))*100</f>
        <v>12.757201646090536</v>
      </c>
      <c r="T214" s="43">
        <v>352.1</v>
      </c>
      <c r="U214" s="43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3">
        <v>41.160220994475139</v>
      </c>
      <c r="D215">
        <v>255.6522603329432</v>
      </c>
      <c r="E215" s="43">
        <v>49.645390070921984</v>
      </c>
      <c r="G215">
        <v>241.7179564471775</v>
      </c>
      <c r="H215" s="43">
        <v>61.413043478260867</v>
      </c>
      <c r="K215" s="43">
        <f>'LC3.shallow2'!T219</f>
        <v>138.43041150451322</v>
      </c>
      <c r="L215" s="43">
        <f>(SUM(COUNT(K215:K$522))/SUM(COUNT(K$2:K$522)))*100</f>
        <v>59.117082533589247</v>
      </c>
      <c r="N215">
        <v>340.26961766418759</v>
      </c>
      <c r="O215" s="43">
        <f>(SUM(COUNT(N215:N$731))/SUM(COUNT(N$2:N$731)))*100</f>
        <v>70.821917808219183</v>
      </c>
      <c r="Q215">
        <v>248.84232046021265</v>
      </c>
      <c r="R215" s="43">
        <f>(SUM(COUNT(Q215:Q$244))/SUM(COUNT(Q$2:Q$244)))*100</f>
        <v>12.345679012345679</v>
      </c>
      <c r="T215" s="43">
        <v>350.01695347235858</v>
      </c>
      <c r="U215" s="43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3">
        <v>40.883977900552487</v>
      </c>
      <c r="D216">
        <v>255.5931447865608</v>
      </c>
      <c r="E216" s="43">
        <v>49.408983451536642</v>
      </c>
      <c r="G216">
        <v>240.46487938733168</v>
      </c>
      <c r="H216" s="43">
        <v>61.231884057971023</v>
      </c>
      <c r="K216" s="43">
        <f>'LC3.shallow2'!T220</f>
        <v>0</v>
      </c>
      <c r="L216" s="43">
        <f>(SUM(COUNT(K216:K$522))/SUM(COUNT(K$2:K$522)))*100</f>
        <v>58.925143953934743</v>
      </c>
      <c r="N216">
        <v>338.86574039511828</v>
      </c>
      <c r="O216" s="43">
        <f>(SUM(COUNT(N216:N$731))/SUM(COUNT(N$2:N$731)))*100</f>
        <v>70.68493150684931</v>
      </c>
      <c r="Q216">
        <v>248.7850221329102</v>
      </c>
      <c r="R216" s="43">
        <f>(SUM(COUNT(Q216:Q$244))/SUM(COUNT(Q$2:Q$244)))*100</f>
        <v>11.934156378600823</v>
      </c>
      <c r="T216" s="43">
        <v>348.2</v>
      </c>
      <c r="U216" s="43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3">
        <v>40.607734806629836</v>
      </c>
      <c r="D217">
        <v>255.5259308549312</v>
      </c>
      <c r="E217" s="43">
        <v>49.1725768321513</v>
      </c>
      <c r="G217">
        <v>239.26934489190575</v>
      </c>
      <c r="H217" s="43">
        <v>61.050724637681164</v>
      </c>
      <c r="K217" s="43">
        <f>'LC3.shallow2'!T221</f>
        <v>200.04844487712842</v>
      </c>
      <c r="L217" s="43">
        <f>(SUM(COUNT(K217:K$522))/SUM(COUNT(K$2:K$522)))*100</f>
        <v>58.733205374280232</v>
      </c>
      <c r="N217">
        <v>337.3551295160018</v>
      </c>
      <c r="O217" s="43">
        <f>(SUM(COUNT(N217:N$731))/SUM(COUNT(N$2:N$731)))*100</f>
        <v>70.547945205479451</v>
      </c>
      <c r="Q217">
        <v>244.59116250976373</v>
      </c>
      <c r="R217" s="43">
        <f>(SUM(COUNT(Q217:Q$244))/SUM(COUNT(Q$2:Q$244)))*100</f>
        <v>11.522633744855968</v>
      </c>
      <c r="T217" s="43">
        <v>347.9</v>
      </c>
      <c r="U217" s="43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3">
        <v>40.331491712707184</v>
      </c>
      <c r="D218">
        <v>254.97550398553921</v>
      </c>
      <c r="E218" s="43">
        <v>48.936170212765958</v>
      </c>
      <c r="G218">
        <v>238.34511170793334</v>
      </c>
      <c r="H218" s="43">
        <v>60.869565217391312</v>
      </c>
      <c r="K218" s="43">
        <f>'LC3.shallow2'!T222</f>
        <v>111.99546836044604</v>
      </c>
      <c r="L218" s="43">
        <f>(SUM(COUNT(K218:K$522))/SUM(COUNT(K$2:K$522)))*100</f>
        <v>58.541266794625727</v>
      </c>
      <c r="N218">
        <v>337.24745621746462</v>
      </c>
      <c r="O218" s="43">
        <f>(SUM(COUNT(N218:N$731))/SUM(COUNT(N$2:N$731)))*100</f>
        <v>70.410958904109592</v>
      </c>
      <c r="Q218">
        <v>243.40183293369847</v>
      </c>
      <c r="R218" s="43">
        <f>(SUM(COUNT(Q218:Q$244))/SUM(COUNT(Q$2:Q$244)))*100</f>
        <v>11.111111111111111</v>
      </c>
      <c r="T218" s="43">
        <v>347.7</v>
      </c>
      <c r="U218" s="43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3">
        <v>40.055248618784525</v>
      </c>
      <c r="D219">
        <v>254.92082359257921</v>
      </c>
      <c r="E219" s="43">
        <v>48.699763593380609</v>
      </c>
      <c r="G219">
        <v>238.3042602879494</v>
      </c>
      <c r="H219" s="43">
        <v>60.688405797101453</v>
      </c>
      <c r="K219" s="43">
        <f>'LC3.shallow2'!T223</f>
        <v>124.78416271092745</v>
      </c>
      <c r="L219" s="43">
        <f>(SUM(COUNT(K219:K$522))/SUM(COUNT(K$2:K$522)))*100</f>
        <v>58.349328214971209</v>
      </c>
      <c r="N219">
        <v>335.22132287017155</v>
      </c>
      <c r="O219" s="43">
        <f>(SUM(COUNT(N219:N$731))/SUM(COUNT(N$2:N$731)))*100</f>
        <v>70.273972602739732</v>
      </c>
      <c r="Q219">
        <v>243.15369087651996</v>
      </c>
      <c r="R219" s="43">
        <f>(SUM(COUNT(Q219:Q$244))/SUM(COUNT(Q$2:Q$244)))*100</f>
        <v>10.699588477366255</v>
      </c>
      <c r="T219" s="43">
        <v>347.7</v>
      </c>
      <c r="U219" s="43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3">
        <v>39.77900552486188</v>
      </c>
      <c r="D220">
        <v>254.47232419741519</v>
      </c>
      <c r="E220" s="43">
        <v>48.463356973995268</v>
      </c>
      <c r="G220">
        <v>238.05191294083633</v>
      </c>
      <c r="H220" s="43">
        <v>60.507246376811594</v>
      </c>
      <c r="K220" s="43">
        <f>'LC3.shallow2'!T224</f>
        <v>149.25781875772097</v>
      </c>
      <c r="L220" s="43">
        <f>(SUM(COUNT(K220:K$522))/SUM(COUNT(K$2:K$522)))*100</f>
        <v>58.157389635316704</v>
      </c>
      <c r="N220">
        <v>334.37665307917496</v>
      </c>
      <c r="O220" s="43">
        <f>(SUM(COUNT(N220:N$731))/SUM(COUNT(N$2:N$731)))*100</f>
        <v>70.136986301369859</v>
      </c>
      <c r="Q220">
        <v>242.10077400943081</v>
      </c>
      <c r="R220" s="43">
        <f>(SUM(COUNT(Q220:Q$244))/SUM(COUNT(Q$2:Q$244)))*100</f>
        <v>10.2880658436214</v>
      </c>
      <c r="T220">
        <v>347.7</v>
      </c>
      <c r="U220" s="43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3">
        <v>39.502762430939228</v>
      </c>
      <c r="D221">
        <v>251.97005255454721</v>
      </c>
      <c r="E221" s="43">
        <v>48.226950354609926</v>
      </c>
      <c r="G221">
        <v>237.15946593763945</v>
      </c>
      <c r="H221" s="43">
        <v>60.326086956521742</v>
      </c>
      <c r="K221" s="43">
        <f>'LC3.shallow2'!T225</f>
        <v>139.19781707926577</v>
      </c>
      <c r="L221" s="43">
        <f>(SUM(COUNT(K221:K$522))/SUM(COUNT(K$2:K$522)))*100</f>
        <v>57.965451055662186</v>
      </c>
      <c r="N221">
        <v>333.60067209628244</v>
      </c>
      <c r="O221" s="43">
        <f>(SUM(COUNT(N221:N$731))/SUM(COUNT(N$2:N$731)))*100</f>
        <v>70</v>
      </c>
      <c r="Q221">
        <v>241.36881659155944</v>
      </c>
      <c r="R221" s="43">
        <f>(SUM(COUNT(Q221:Q$244))/SUM(COUNT(Q$2:Q$244)))*100</f>
        <v>9.8765432098765427</v>
      </c>
      <c r="T221" s="43">
        <v>347.5</v>
      </c>
      <c r="U221" s="43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3">
        <v>39.226519337016576</v>
      </c>
      <c r="D222">
        <v>250.56999577270639</v>
      </c>
      <c r="E222" s="43">
        <v>47.990543735224591</v>
      </c>
      <c r="G222">
        <v>234.64934316420423</v>
      </c>
      <c r="H222" s="43">
        <v>60.144927536231883</v>
      </c>
      <c r="K222" s="43">
        <f>'LC3.shallow2'!T226</f>
        <v>118.78686004867616</v>
      </c>
      <c r="L222" s="43">
        <f>(SUM(COUNT(K222:K$522))/SUM(COUNT(K$2:K$522)))*100</f>
        <v>57.773512476007681</v>
      </c>
      <c r="N222">
        <v>332.27113550649551</v>
      </c>
      <c r="O222" s="43">
        <f>(SUM(COUNT(N222:N$731))/SUM(COUNT(N$2:N$731)))*100</f>
        <v>69.863013698630141</v>
      </c>
      <c r="Q222">
        <v>240.26873840588846</v>
      </c>
      <c r="R222" s="43">
        <f>(SUM(COUNT(Q222:Q$244))/SUM(COUNT(Q$2:Q$244)))*100</f>
        <v>9.4650205761316872</v>
      </c>
      <c r="T222" s="43">
        <v>347.4</v>
      </c>
      <c r="U222" s="43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3">
        <v>38.950276243093924</v>
      </c>
      <c r="D223">
        <v>249.99716098942</v>
      </c>
      <c r="E223" s="43">
        <v>47.754137115839242</v>
      </c>
      <c r="G223">
        <v>234.58242306302685</v>
      </c>
      <c r="H223" s="43">
        <v>59.963768115942031</v>
      </c>
      <c r="K223" s="43">
        <f>'LC3.shallow2'!T227</f>
        <v>131.05709604004414</v>
      </c>
      <c r="L223" s="43">
        <f>(SUM(COUNT(K223:K$522))/SUM(COUNT(K$2:K$522)))*100</f>
        <v>57.581573896353163</v>
      </c>
      <c r="N223">
        <v>330.52826763173903</v>
      </c>
      <c r="O223" s="43">
        <f>(SUM(COUNT(N223:N$731))/SUM(COUNT(N$2:N$731)))*100</f>
        <v>69.726027397260268</v>
      </c>
      <c r="Q223">
        <v>239.90147430692656</v>
      </c>
      <c r="R223" s="43">
        <f>(SUM(COUNT(Q223:Q$244))/SUM(COUNT(Q$2:Q$244)))*100</f>
        <v>9.0534979423868318</v>
      </c>
      <c r="T223">
        <v>347.4</v>
      </c>
      <c r="U223" s="43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3">
        <v>38.674033149171272</v>
      </c>
      <c r="D224">
        <v>249.12740138809119</v>
      </c>
      <c r="E224" s="43">
        <v>47.5177304964539</v>
      </c>
      <c r="G224">
        <v>233.31208209874032</v>
      </c>
      <c r="H224" s="43">
        <v>59.782608695652172</v>
      </c>
      <c r="K224" s="43">
        <f>'LC3.shallow2'!T228</f>
        <v>231.74547155735775</v>
      </c>
      <c r="L224" s="43">
        <f>(SUM(COUNT(K224:K$522))/SUM(COUNT(K$2:K$522)))*100</f>
        <v>57.389635316698659</v>
      </c>
      <c r="N224">
        <v>330.18600165686189</v>
      </c>
      <c r="O224" s="43">
        <f>(SUM(COUNT(N224:N$731))/SUM(COUNT(N$2:N$731)))*100</f>
        <v>69.589041095890408</v>
      </c>
      <c r="Q224">
        <v>239.61274127659553</v>
      </c>
      <c r="R224" s="43">
        <f>(SUM(COUNT(Q224:Q$244))/SUM(COUNT(Q$2:Q$244)))*100</f>
        <v>8.6419753086419746</v>
      </c>
      <c r="T224">
        <v>347.1</v>
      </c>
      <c r="U224" s="43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3">
        <v>38.39779005524862</v>
      </c>
      <c r="D225">
        <v>249.12740138809119</v>
      </c>
      <c r="E225" s="43">
        <v>47.281323877068559</v>
      </c>
      <c r="G225">
        <v>232.79111813261073</v>
      </c>
      <c r="H225" s="43">
        <v>59.60144927536232</v>
      </c>
      <c r="K225" s="43">
        <f>'LC3.shallow2'!T229</f>
        <v>364.88864734037327</v>
      </c>
      <c r="L225" s="43">
        <f>(SUM(COUNT(K225:K$522))/SUM(COUNT(K$2:K$522)))*100</f>
        <v>57.197696737044147</v>
      </c>
      <c r="N225">
        <v>330.07078137280058</v>
      </c>
      <c r="O225" s="43">
        <f>(SUM(COUNT(N225:N$731))/SUM(COUNT(N$2:N$731)))*100</f>
        <v>69.452054794520549</v>
      </c>
      <c r="Q225">
        <v>239.38852481593776</v>
      </c>
      <c r="R225" s="43">
        <f>(SUM(COUNT(Q225:Q$244))/SUM(COUNT(Q$2:Q$244)))*100</f>
        <v>8.2304526748971192</v>
      </c>
      <c r="T225" s="43">
        <v>346.15460774345104</v>
      </c>
      <c r="U225" s="43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3">
        <v>38.121546961325969</v>
      </c>
      <c r="D226">
        <v>248.73069273568399</v>
      </c>
      <c r="E226" s="43">
        <v>47.044917257683217</v>
      </c>
      <c r="G226">
        <v>231.74547155735775</v>
      </c>
      <c r="H226" s="43">
        <v>59.420289855072461</v>
      </c>
      <c r="K226" s="43">
        <f>'LC3.shallow2'!T230</f>
        <v>474.05996705833724</v>
      </c>
      <c r="L226" s="43">
        <f>(SUM(COUNT(K226:K$522))/SUM(COUNT(K$2:K$522)))*100</f>
        <v>57.005758157389629</v>
      </c>
      <c r="N226">
        <v>329.76863681317082</v>
      </c>
      <c r="O226" s="43">
        <f>(SUM(COUNT(N226:N$731))/SUM(COUNT(N$2:N$731)))*100</f>
        <v>69.31506849315069</v>
      </c>
      <c r="Q226">
        <v>239.32585321309128</v>
      </c>
      <c r="R226" s="43">
        <f>(SUM(COUNT(Q226:Q$244))/SUM(COUNT(Q$2:Q$244)))*100</f>
        <v>7.8189300411522638</v>
      </c>
      <c r="T226" s="43">
        <v>345.7</v>
      </c>
      <c r="U226" s="43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3">
        <v>37.84530386740331</v>
      </c>
      <c r="D227">
        <v>248.55004935591359</v>
      </c>
      <c r="E227" s="43">
        <v>46.808510638297875</v>
      </c>
      <c r="G227">
        <v>231.51740148596855</v>
      </c>
      <c r="H227" s="43">
        <v>59.239130434782602</v>
      </c>
      <c r="K227" s="43">
        <f>'LC3.shallow2'!T231</f>
        <v>181.02925223052674</v>
      </c>
      <c r="L227" s="43">
        <f>(SUM(COUNT(K227:K$522))/SUM(COUNT(K$2:K$522)))*100</f>
        <v>56.813819577735124</v>
      </c>
      <c r="N227">
        <v>329.09511486824232</v>
      </c>
      <c r="O227" s="43">
        <f>(SUM(COUNT(N227:N$731))/SUM(COUNT(N$2:N$731)))*100</f>
        <v>69.178082191780817</v>
      </c>
      <c r="Q227">
        <v>239.18349317450807</v>
      </c>
      <c r="R227" s="43">
        <f>(SUM(COUNT(Q227:Q$244))/SUM(COUNT(Q$2:Q$244)))*100</f>
        <v>7.4074074074074066</v>
      </c>
      <c r="T227" s="43">
        <v>345.6</v>
      </c>
      <c r="U227" s="43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3">
        <v>37.569060773480665</v>
      </c>
      <c r="D228">
        <v>247.7894442115624</v>
      </c>
      <c r="E228" s="43">
        <v>46.572104018912533</v>
      </c>
      <c r="G228">
        <v>231.23222265211012</v>
      </c>
      <c r="H228" s="43">
        <v>59.05797101449275</v>
      </c>
      <c r="K228" s="43">
        <f>'LC3.shallow2'!T232</f>
        <v>144.2882306626021</v>
      </c>
      <c r="L228" s="43">
        <f>(SUM(COUNT(K228:K$522))/SUM(COUNT(K$2:K$522)))*100</f>
        <v>56.621880998080613</v>
      </c>
      <c r="N228">
        <v>328.20557680917443</v>
      </c>
      <c r="O228" s="43">
        <f>(SUM(COUNT(N228:N$731))/SUM(COUNT(N$2:N$731)))*100</f>
        <v>69.041095890410958</v>
      </c>
      <c r="Q228">
        <v>238.2182862026026</v>
      </c>
      <c r="R228" s="43">
        <f>(SUM(COUNT(Q228:Q$244))/SUM(COUNT(Q$2:Q$244)))*100</f>
        <v>6.9958847736625511</v>
      </c>
      <c r="T228">
        <v>345.5</v>
      </c>
      <c r="U228" s="43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3">
        <v>37.292817679558013</v>
      </c>
      <c r="D229">
        <v>247.5855440658496</v>
      </c>
      <c r="E229" s="43">
        <v>46.335697399527184</v>
      </c>
      <c r="G229">
        <v>231.09352707704039</v>
      </c>
      <c r="H229" s="43">
        <v>58.876811594202891</v>
      </c>
      <c r="K229" s="43">
        <f>'LC3.shallow2'!T233</f>
        <v>695.72826334910428</v>
      </c>
      <c r="L229" s="43">
        <f>(SUM(COUNT(K229:K$522))/SUM(COUNT(K$2:K$522)))*100</f>
        <v>56.429942418426101</v>
      </c>
      <c r="N229">
        <v>328.13592211026588</v>
      </c>
      <c r="O229" s="43">
        <f>(SUM(COUNT(N229:N$731))/SUM(COUNT(N$2:N$731)))*100</f>
        <v>68.904109589041099</v>
      </c>
      <c r="Q229">
        <v>238.01275054872815</v>
      </c>
      <c r="R229" s="43">
        <f>(SUM(COUNT(Q229:Q$244))/SUM(COUNT(Q$2:Q$244)))*100</f>
        <v>6.5843621399176957</v>
      </c>
      <c r="T229" s="43">
        <v>344.45523997487089</v>
      </c>
      <c r="U229" s="43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3">
        <v>37.016574585635361</v>
      </c>
      <c r="D230">
        <v>245.66409824535921</v>
      </c>
      <c r="E230" s="43">
        <v>46.099290780141843</v>
      </c>
      <c r="G230">
        <v>230.2118076096109</v>
      </c>
      <c r="H230" s="43">
        <v>58.695652173913047</v>
      </c>
      <c r="K230" s="43">
        <f>'LC3.shallow2'!T234</f>
        <v>170.62228013909569</v>
      </c>
      <c r="L230" s="43">
        <f>(SUM(COUNT(K230:K$522))/SUM(COUNT(K$2:K$522)))*100</f>
        <v>56.23800383877159</v>
      </c>
      <c r="N230">
        <v>326.81490183186713</v>
      </c>
      <c r="O230" s="43">
        <f>(SUM(COUNT(N230:N$731))/SUM(COUNT(N$2:N$731)))*100</f>
        <v>68.767123287671225</v>
      </c>
      <c r="Q230">
        <v>236.89441398596469</v>
      </c>
      <c r="R230" s="43">
        <f>(SUM(COUNT(Q230:Q$244))/SUM(COUNT(Q$2:Q$244)))*100</f>
        <v>6.1728395061728394</v>
      </c>
      <c r="T230" s="43">
        <v>343.9</v>
      </c>
      <c r="U230" s="43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3">
        <v>36.740331491712709</v>
      </c>
      <c r="D231">
        <v>245.66409824535921</v>
      </c>
      <c r="E231" s="43">
        <v>45.862884160756501</v>
      </c>
      <c r="G231">
        <v>226.99132316172728</v>
      </c>
      <c r="H231" s="43">
        <v>58.514492753623195</v>
      </c>
      <c r="K231" s="43">
        <f>'LC3.shallow2'!T235</f>
        <v>179.92582556457381</v>
      </c>
      <c r="L231" s="43">
        <f>(SUM(COUNT(K231:K$522))/SUM(COUNT(K$2:K$522)))*100</f>
        <v>56.046065259117086</v>
      </c>
      <c r="N231">
        <v>323.97002316762052</v>
      </c>
      <c r="O231" s="43">
        <f>(SUM(COUNT(N231:N$731))/SUM(COUNT(N$2:N$731)))*100</f>
        <v>68.630136986301366</v>
      </c>
      <c r="Q231">
        <v>236.52794063699321</v>
      </c>
      <c r="R231" s="43">
        <f>(SUM(COUNT(Q231:Q$244))/SUM(COUNT(Q$2:Q$244)))*100</f>
        <v>5.761316872427984</v>
      </c>
      <c r="T231" s="43">
        <v>343.9</v>
      </c>
      <c r="U231" s="43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3">
        <v>36.464088397790057</v>
      </c>
      <c r="D232">
        <v>245.18839537054399</v>
      </c>
      <c r="E232" s="43">
        <v>45.626477541371159</v>
      </c>
      <c r="G232">
        <v>226.37391132058994</v>
      </c>
      <c r="H232" s="43">
        <v>58.333333333333336</v>
      </c>
      <c r="K232" s="43">
        <f>'LC3.shallow2'!T236</f>
        <v>195.41902879484118</v>
      </c>
      <c r="L232" s="43">
        <f>(SUM(COUNT(K232:K$522))/SUM(COUNT(K$2:K$522)))*100</f>
        <v>55.854126679462567</v>
      </c>
      <c r="N232">
        <v>323.34310203892039</v>
      </c>
      <c r="O232" s="43">
        <f>(SUM(COUNT(N232:N$731))/SUM(COUNT(N$2:N$731)))*100</f>
        <v>68.493150684931507</v>
      </c>
      <c r="Q232">
        <v>236.19234171546213</v>
      </c>
      <c r="R232" s="43">
        <f>(SUM(COUNT(Q232:Q$244))/SUM(COUNT(Q$2:Q$244)))*100</f>
        <v>5.3497942386831276</v>
      </c>
      <c r="T232" s="43">
        <v>343.9</v>
      </c>
      <c r="U232" s="43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3">
        <v>36.187845303867405</v>
      </c>
      <c r="D233">
        <v>242.3712262087096</v>
      </c>
      <c r="E233" s="43">
        <v>45.390070921985817</v>
      </c>
      <c r="G233">
        <v>223.9588555346711</v>
      </c>
      <c r="H233" s="43">
        <v>58.152173913043484</v>
      </c>
      <c r="K233" s="43">
        <f>'LC3.shallow2'!T237</f>
        <v>163.23833541805774</v>
      </c>
      <c r="L233" s="43">
        <f>(SUM(COUNT(K233:K$522))/SUM(COUNT(K$2:K$522)))*100</f>
        <v>55.662188099808063</v>
      </c>
      <c r="N233">
        <v>322.42636885332939</v>
      </c>
      <c r="O233" s="43">
        <f>(SUM(COUNT(N233:N$731))/SUM(COUNT(N$2:N$731)))*100</f>
        <v>68.356164383561648</v>
      </c>
      <c r="Q233">
        <v>233.30000222657813</v>
      </c>
      <c r="R233" s="43">
        <f>(SUM(COUNT(Q233:Q$244))/SUM(COUNT(Q$2:Q$244)))*100</f>
        <v>4.9382716049382713</v>
      </c>
      <c r="T233" s="43">
        <v>343.5</v>
      </c>
      <c r="U233" s="43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3">
        <v>35.911602209944753</v>
      </c>
      <c r="D234">
        <v>241.97978565977201</v>
      </c>
      <c r="E234" s="43">
        <v>45.153664302600468</v>
      </c>
      <c r="G234">
        <v>223.26073654164941</v>
      </c>
      <c r="H234" s="43">
        <v>57.971014492753625</v>
      </c>
      <c r="K234" s="43">
        <f>'LC3.shallow2'!T238</f>
        <v>138.3151890722412</v>
      </c>
      <c r="L234" s="43">
        <f>(SUM(COUNT(K234:K$522))/SUM(COUNT(K$2:K$522)))*100</f>
        <v>55.470249520153544</v>
      </c>
      <c r="N234">
        <v>321.93757130794791</v>
      </c>
      <c r="O234" s="43">
        <f>(SUM(COUNT(N234:N$731))/SUM(COUNT(N$2:N$731)))*100</f>
        <v>68.219178082191775</v>
      </c>
      <c r="Q234">
        <v>233.28271436989672</v>
      </c>
      <c r="R234" s="43">
        <f>(SUM(COUNT(Q234:Q$244))/SUM(COUNT(Q$2:Q$244)))*100</f>
        <v>4.5267489711934159</v>
      </c>
      <c r="T234" s="43">
        <v>342.7</v>
      </c>
      <c r="U234" s="43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3">
        <v>35.635359116022094</v>
      </c>
      <c r="D235">
        <v>240.64039405571441</v>
      </c>
      <c r="E235" s="43">
        <v>44.917257683215126</v>
      </c>
      <c r="G235">
        <v>222.96084713438688</v>
      </c>
      <c r="H235" s="43">
        <v>57.789855072463766</v>
      </c>
      <c r="K235" s="43">
        <f>'LC3.shallow2'!T239</f>
        <v>120.86107025687365</v>
      </c>
      <c r="L235" s="43">
        <f>(SUM(COUNT(K235:K$522))/SUM(COUNT(K$2:K$522)))*100</f>
        <v>55.27831094049904</v>
      </c>
      <c r="N235">
        <v>321.90569020105096</v>
      </c>
      <c r="O235" s="43">
        <f>(SUM(COUNT(N235:N$731))/SUM(COUNT(N$2:N$731)))*100</f>
        <v>68.082191780821915</v>
      </c>
      <c r="Q235">
        <v>232.04712677906952</v>
      </c>
      <c r="R235" s="43">
        <f>(SUM(COUNT(Q235:Q$244))/SUM(COUNT(Q$2:Q$244)))*100</f>
        <v>4.1152263374485596</v>
      </c>
      <c r="T235" s="43">
        <v>342.6</v>
      </c>
      <c r="U235" s="43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3">
        <v>35.359116022099442</v>
      </c>
      <c r="D236">
        <v>238.6581186763128</v>
      </c>
      <c r="E236" s="43">
        <v>44.680851063829785</v>
      </c>
      <c r="G236">
        <v>222.83085878753735</v>
      </c>
      <c r="H236" s="43">
        <v>57.608695652173914</v>
      </c>
      <c r="K236" s="43">
        <f>'LC3.shallow2'!T240</f>
        <v>135.87965986469086</v>
      </c>
      <c r="L236" s="43">
        <f>(SUM(COUNT(K236:K$522))/SUM(COUNT(K$2:K$522)))*100</f>
        <v>55.086372360844528</v>
      </c>
      <c r="N236">
        <v>318.67566148009377</v>
      </c>
      <c r="O236" s="43">
        <f>(SUM(COUNT(N236:N$731))/SUM(COUNT(N$2:N$731)))*100</f>
        <v>67.945205479452056</v>
      </c>
      <c r="Q236">
        <v>230.29336018685387</v>
      </c>
      <c r="R236" s="43">
        <f>(SUM(COUNT(Q236:Q$244))/SUM(COUNT(Q$2:Q$244)))*100</f>
        <v>3.7037037037037033</v>
      </c>
      <c r="T236" s="43">
        <v>341.8</v>
      </c>
      <c r="U236" s="43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3">
        <v>35.082872928176798</v>
      </c>
      <c r="D237">
        <v>236.818816912664</v>
      </c>
      <c r="E237" s="43">
        <v>44.444444444444443</v>
      </c>
      <c r="G237">
        <v>221.21273334347134</v>
      </c>
      <c r="H237" s="43">
        <v>57.427536231884055</v>
      </c>
      <c r="K237" s="43">
        <f>'LC3.shallow2'!T241</f>
        <v>113.40383046500595</v>
      </c>
      <c r="L237" s="43">
        <f>(SUM(COUNT(K237:K$522))/SUM(COUNT(K$2:K$522)))*100</f>
        <v>54.894433781190024</v>
      </c>
      <c r="N237">
        <v>317.57129991161901</v>
      </c>
      <c r="O237" s="43">
        <f>(SUM(COUNT(N237:N$731))/SUM(COUNT(N$2:N$731)))*100</f>
        <v>67.808219178082197</v>
      </c>
      <c r="Q237">
        <v>229.78784925463742</v>
      </c>
      <c r="R237" s="43">
        <f>(SUM(COUNT(Q237:Q$244))/SUM(COUNT(Q$2:Q$244)))*100</f>
        <v>3.2921810699588478</v>
      </c>
      <c r="T237" s="43">
        <v>341.6</v>
      </c>
      <c r="U237" s="43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3">
        <v>34.806629834254146</v>
      </c>
      <c r="D238">
        <v>236.65781228541761</v>
      </c>
      <c r="E238" s="43">
        <v>44.208037825059101</v>
      </c>
      <c r="G238">
        <v>221.00642735010985</v>
      </c>
      <c r="H238" s="43">
        <v>57.246376811594203</v>
      </c>
      <c r="K238" s="43">
        <f>'LC3.shallow2'!T242</f>
        <v>132.65471478069296</v>
      </c>
      <c r="L238" s="43">
        <f>(SUM(COUNT(K238:K$522))/SUM(COUNT(K$2:K$522)))*100</f>
        <v>54.702495201535505</v>
      </c>
      <c r="N238">
        <v>317.09214761392946</v>
      </c>
      <c r="O238" s="43">
        <f>(SUM(COUNT(N238:N$731))/SUM(COUNT(N$2:N$731)))*100</f>
        <v>67.671232876712324</v>
      </c>
      <c r="Q238">
        <v>228.99743063191022</v>
      </c>
      <c r="R238" s="43">
        <f>(SUM(COUNT(Q238:Q$244))/SUM(COUNT(Q$2:Q$244)))*100</f>
        <v>2.880658436213992</v>
      </c>
      <c r="T238" s="43">
        <v>341.1</v>
      </c>
      <c r="U238" s="43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3">
        <v>34.530386740331494</v>
      </c>
      <c r="D239">
        <v>234.0045921566464</v>
      </c>
      <c r="E239" s="43">
        <v>43.971631205673759</v>
      </c>
      <c r="G239">
        <v>220.74704929091783</v>
      </c>
      <c r="H239" s="43">
        <v>57.065217391304344</v>
      </c>
      <c r="K239" s="43">
        <f>'LC3.shallow2'!T243</f>
        <v>205.14719937392124</v>
      </c>
      <c r="L239" s="43">
        <f>(SUM(COUNT(K239:K$522))/SUM(COUNT(K$2:K$522)))*100</f>
        <v>54.510556621881001</v>
      </c>
      <c r="N239">
        <v>317.0277716428738</v>
      </c>
      <c r="O239" s="43">
        <f>(SUM(COUNT(N239:N$731))/SUM(COUNT(N$2:N$731)))*100</f>
        <v>67.534246575342465</v>
      </c>
      <c r="Q239">
        <v>228.44638897240768</v>
      </c>
      <c r="R239" s="43">
        <f>(SUM(COUNT(Q239:Q$244))/SUM(COUNT(Q$2:Q$244)))*100</f>
        <v>2.4691358024691357</v>
      </c>
      <c r="T239" s="43">
        <v>340.04003201931931</v>
      </c>
      <c r="U239" s="43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3">
        <v>34.254143646408842</v>
      </c>
      <c r="D240">
        <v>233.8055047619128</v>
      </c>
      <c r="E240" s="43">
        <v>43.735224586288417</v>
      </c>
      <c r="G240">
        <v>218.35227861294916</v>
      </c>
      <c r="H240" s="43">
        <v>56.884057971014492</v>
      </c>
      <c r="K240" s="43">
        <f>'LC3.shallow2'!T244</f>
        <v>162.17761423887521</v>
      </c>
      <c r="L240" s="43">
        <f>(SUM(COUNT(K240:K$522))/SUM(COUNT(K$2:K$522)))*100</f>
        <v>54.318618042226483</v>
      </c>
      <c r="N240">
        <v>317.0075383434808</v>
      </c>
      <c r="O240" s="43">
        <f>(SUM(COUNT(N240:N$731))/SUM(COUNT(N$2:N$731)))*100</f>
        <v>67.397260273972606</v>
      </c>
      <c r="Q240">
        <v>228.30211749548818</v>
      </c>
      <c r="R240" s="43">
        <f>(SUM(COUNT(Q240:Q$244))/SUM(COUNT(Q$2:Q$244)))*100</f>
        <v>2.0576131687242798</v>
      </c>
      <c r="T240" s="43">
        <v>339.7</v>
      </c>
      <c r="U240" s="43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3">
        <v>33.97790055248619</v>
      </c>
      <c r="D241">
        <v>232.28857417941521</v>
      </c>
      <c r="E241" s="43">
        <v>43.498817966903076</v>
      </c>
      <c r="G241">
        <v>218.23300239040154</v>
      </c>
      <c r="H241" s="43">
        <v>56.702898550724633</v>
      </c>
      <c r="K241" s="43">
        <f>'LC3.shallow2'!T245</f>
        <v>182.9644530572123</v>
      </c>
      <c r="L241" s="43">
        <f>(SUM(COUNT(K241:K$522))/SUM(COUNT(K$2:K$522)))*100</f>
        <v>54.126679462571978</v>
      </c>
      <c r="N241">
        <v>316.44952378968094</v>
      </c>
      <c r="O241" s="43">
        <f>(SUM(COUNT(N241:N$731))/SUM(COUNT(N$2:N$731)))*100</f>
        <v>67.260273972602732</v>
      </c>
      <c r="Q241">
        <v>227.56975339426793</v>
      </c>
      <c r="R241" s="43">
        <f>(SUM(COUNT(Q241:Q$244))/SUM(COUNT(Q$2:Q$244)))*100</f>
        <v>1.6460905349794239</v>
      </c>
      <c r="T241" s="43">
        <v>337.47021553278984</v>
      </c>
      <c r="U241" s="43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3">
        <v>33.701657458563538</v>
      </c>
      <c r="D242">
        <v>232.28857417941521</v>
      </c>
      <c r="E242" s="43">
        <v>43.262411347517734</v>
      </c>
      <c r="G242">
        <v>217.30384670799208</v>
      </c>
      <c r="H242" s="43">
        <v>56.521739130434781</v>
      </c>
      <c r="K242" s="43">
        <f>'LC3.shallow2'!T246</f>
        <v>0</v>
      </c>
      <c r="L242" s="43">
        <f>(SUM(COUNT(K242:K$522))/SUM(COUNT(K$2:K$522)))*100</f>
        <v>53.934740882917467</v>
      </c>
      <c r="N242">
        <v>315.17677696183904</v>
      </c>
      <c r="O242" s="43">
        <f>(SUM(COUNT(N242:N$731))/SUM(COUNT(N$2:N$731)))*100</f>
        <v>67.123287671232873</v>
      </c>
      <c r="Q242">
        <v>226.81516140127295</v>
      </c>
      <c r="R242" s="43">
        <f>(SUM(COUNT(Q242:Q$244))/SUM(COUNT(Q$2:Q$244)))*100</f>
        <v>1.2345679012345678</v>
      </c>
      <c r="T242" s="43">
        <v>336.6</v>
      </c>
      <c r="U242" s="43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3">
        <v>33.425414364640879</v>
      </c>
      <c r="D243">
        <v>231.2099108800488</v>
      </c>
      <c r="E243" s="43">
        <v>43.026004728132392</v>
      </c>
      <c r="G243">
        <v>216.73167297857657</v>
      </c>
      <c r="H243" s="43">
        <v>56.340579710144922</v>
      </c>
      <c r="K243" s="43">
        <f>'LC3.shallow2'!T247</f>
        <v>311.11463759035621</v>
      </c>
      <c r="L243" s="43">
        <f>(SUM(COUNT(K243:K$522))/SUM(COUNT(K$2:K$522)))*100</f>
        <v>53.742802303262962</v>
      </c>
      <c r="N243">
        <v>314.81944713259821</v>
      </c>
      <c r="O243" s="43">
        <f>(SUM(COUNT(N243:N$731))/SUM(COUNT(N$2:N$731)))*100</f>
        <v>66.986301369863014</v>
      </c>
      <c r="Q243">
        <v>226.71408673437605</v>
      </c>
      <c r="R243" s="43">
        <f>(SUM(COUNT(Q243:Q$244))/SUM(COUNT(Q$2:Q$244)))*100</f>
        <v>0.82304526748971196</v>
      </c>
      <c r="T243" s="43">
        <v>335.9</v>
      </c>
      <c r="U243" s="43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3">
        <v>33.149171270718227</v>
      </c>
      <c r="D244">
        <v>231.2099108800488</v>
      </c>
      <c r="E244" s="43">
        <v>42.789598108747043</v>
      </c>
      <c r="G244">
        <v>216.14716296955038</v>
      </c>
      <c r="H244" s="43">
        <v>56.159420289855078</v>
      </c>
      <c r="K244" s="43">
        <f>'LC3.shallow2'!T248</f>
        <v>277.92783213240682</v>
      </c>
      <c r="L244" s="43">
        <f>(SUM(COUNT(K244:K$522))/SUM(COUNT(K$2:K$522)))*100</f>
        <v>53.550863723608444</v>
      </c>
      <c r="N244">
        <v>313.10393455400026</v>
      </c>
      <c r="O244" s="43">
        <f>(SUM(COUNT(N244:N$731))/SUM(COUNT(N$2:N$731)))*100</f>
        <v>66.849315068493155</v>
      </c>
      <c r="Q244">
        <v>226.11534238681267</v>
      </c>
      <c r="R244" s="43">
        <f>(SUM(COUNT(Q244:Q$244))/SUM(COUNT(Q$2:Q$244)))*100</f>
        <v>0.41152263374485598</v>
      </c>
      <c r="T244" s="43">
        <v>335.2</v>
      </c>
      <c r="U244" s="43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3">
        <v>32.872928176795583</v>
      </c>
      <c r="D245">
        <v>230.59924708537679</v>
      </c>
      <c r="E245" s="43">
        <v>42.553191489361701</v>
      </c>
      <c r="G245">
        <v>215.06896610085704</v>
      </c>
      <c r="H245" s="43">
        <v>55.978260869565219</v>
      </c>
      <c r="K245" s="43">
        <f>'LC3.shallow2'!T249</f>
        <v>200.04986294233896</v>
      </c>
      <c r="L245" s="43">
        <f>(SUM(COUNT(K245:K$522))/SUM(COUNT(K$2:K$522)))*100</f>
        <v>53.35892514395394</v>
      </c>
      <c r="N245">
        <v>312.01534542077053</v>
      </c>
      <c r="O245" s="43">
        <f>(SUM(COUNT(N245:N$731))/SUM(COUNT(N$2:N$731)))*100</f>
        <v>66.712328767123282</v>
      </c>
      <c r="T245" s="43">
        <v>333.77665524802569</v>
      </c>
      <c r="U245" s="43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3">
        <v>32.596685082872931</v>
      </c>
      <c r="D246">
        <v>229.4484751263752</v>
      </c>
      <c r="E246" s="43">
        <v>42.31678486997636</v>
      </c>
      <c r="G246">
        <v>214.77006773372813</v>
      </c>
      <c r="H246" s="43">
        <v>55.797101449275367</v>
      </c>
      <c r="K246" s="43">
        <f>'LC3.shallow2'!T250</f>
        <v>259.42722078663496</v>
      </c>
      <c r="L246" s="43">
        <f>(SUM(COUNT(K246:K$522))/SUM(COUNT(K$2:K$522)))*100</f>
        <v>53.166986564299421</v>
      </c>
      <c r="N246">
        <v>311.99150530888699</v>
      </c>
      <c r="O246" s="43">
        <f>(SUM(COUNT(N246:N$731))/SUM(COUNT(N$2:N$731)))*100</f>
        <v>66.575342465753423</v>
      </c>
      <c r="T246" s="43">
        <v>333.6</v>
      </c>
      <c r="U246" s="43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3">
        <v>32.320441988950279</v>
      </c>
      <c r="D247">
        <v>229.4484751263752</v>
      </c>
      <c r="E247" s="43">
        <v>42.080378250591018</v>
      </c>
      <c r="G247">
        <v>214.50395928472471</v>
      </c>
      <c r="H247" s="43">
        <v>55.615942028985508</v>
      </c>
      <c r="K247" s="43">
        <f>'LC3.shallow2'!T251</f>
        <v>119.82203858165896</v>
      </c>
      <c r="L247" s="43">
        <f>(SUM(COUNT(K247:K$522))/SUM(COUNT(K$2:K$522)))*100</f>
        <v>52.975047984644917</v>
      </c>
      <c r="N247">
        <v>311.44855428991053</v>
      </c>
      <c r="O247" s="43">
        <f>(SUM(COUNT(N247:N$731))/SUM(COUNT(N$2:N$731)))*100</f>
        <v>66.438356164383563</v>
      </c>
      <c r="T247" s="43">
        <v>333.50107395009599</v>
      </c>
      <c r="U247" s="43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3">
        <v>32.044198895027627</v>
      </c>
      <c r="D248">
        <v>229.02726030717201</v>
      </c>
      <c r="E248" s="43">
        <v>41.843971631205676</v>
      </c>
      <c r="G248">
        <v>214.37697653865175</v>
      </c>
      <c r="H248" s="43">
        <v>55.434782608695656</v>
      </c>
      <c r="K248" s="43">
        <f>'LC3.shallow2'!T252</f>
        <v>198.22819756661005</v>
      </c>
      <c r="L248" s="43">
        <f>(SUM(COUNT(K248:K$522))/SUM(COUNT(K$2:K$522)))*100</f>
        <v>52.783109404990405</v>
      </c>
      <c r="N248">
        <v>309.20353208021737</v>
      </c>
      <c r="O248" s="43">
        <f>(SUM(COUNT(N248:N$731))/SUM(COUNT(N$2:N$731)))*100</f>
        <v>66.301369863013704</v>
      </c>
      <c r="T248">
        <v>333.3</v>
      </c>
      <c r="U248" s="43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3">
        <v>31.767955801104975</v>
      </c>
      <c r="D249">
        <v>225.88431033346879</v>
      </c>
      <c r="E249" s="43">
        <v>41.607565011820327</v>
      </c>
      <c r="G249">
        <v>213.67933984793956</v>
      </c>
      <c r="H249" s="43">
        <v>55.253623188405797</v>
      </c>
      <c r="K249" s="43">
        <f>'LC3.shallow2'!T253</f>
        <v>360.61763767753484</v>
      </c>
      <c r="L249" s="43">
        <f>(SUM(COUNT(K249:K$522))/SUM(COUNT(K$2:K$522)))*100</f>
        <v>52.591170825335901</v>
      </c>
      <c r="N249">
        <v>308.80755439637585</v>
      </c>
      <c r="O249" s="43">
        <f>(SUM(COUNT(N249:N$731))/SUM(COUNT(N$2:N$731)))*100</f>
        <v>66.164383561643831</v>
      </c>
      <c r="T249" s="43">
        <v>332.42642571087327</v>
      </c>
      <c r="U249" s="43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3">
        <v>31.491712707182316</v>
      </c>
      <c r="D250">
        <v>225.88431033346879</v>
      </c>
      <c r="E250" s="43">
        <v>41.371158392434985</v>
      </c>
      <c r="G250">
        <v>213.42052817870453</v>
      </c>
      <c r="H250" s="43">
        <v>55.072463768115945</v>
      </c>
      <c r="K250" s="43">
        <f>'LC3.shallow2'!T254</f>
        <v>216.73167297857657</v>
      </c>
      <c r="L250" s="43">
        <f>(SUM(COUNT(K250:K$522))/SUM(COUNT(K$2:K$522)))*100</f>
        <v>52.399232245681382</v>
      </c>
      <c r="N250">
        <v>308.52978517883315</v>
      </c>
      <c r="O250" s="43">
        <f>(SUM(COUNT(N250:N$731))/SUM(COUNT(N$2:N$731)))*100</f>
        <v>66.027397260273972</v>
      </c>
      <c r="T250" s="43">
        <v>332.4</v>
      </c>
      <c r="U250" s="43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3">
        <v>31.215469613259668</v>
      </c>
      <c r="D251">
        <v>225.8246135002168</v>
      </c>
      <c r="E251" s="43">
        <v>41.134751773049643</v>
      </c>
      <c r="G251">
        <v>213.01740538176983</v>
      </c>
      <c r="H251" s="43">
        <v>54.891304347826086</v>
      </c>
      <c r="K251" s="43">
        <f>'LC3.shallow2'!T255</f>
        <v>285.25799207527712</v>
      </c>
      <c r="L251" s="43">
        <f>(SUM(COUNT(K251:K$522))/SUM(COUNT(K$2:K$522)))*100</f>
        <v>52.207293666026864</v>
      </c>
      <c r="N251">
        <v>308.4185078637841</v>
      </c>
      <c r="O251" s="43">
        <f>(SUM(COUNT(N251:N$731))/SUM(COUNT(N$2:N$731)))*100</f>
        <v>65.890410958904113</v>
      </c>
      <c r="T251" s="43">
        <v>331.9</v>
      </c>
      <c r="U251" s="43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3">
        <v>30.939226519337016</v>
      </c>
      <c r="D252">
        <v>225.04867093984319</v>
      </c>
      <c r="E252" s="43">
        <v>40.898345153664302</v>
      </c>
      <c r="G252">
        <v>212.10903358386042</v>
      </c>
      <c r="H252" s="43">
        <v>54.710144927536234</v>
      </c>
      <c r="K252" s="43">
        <f>'LC3.shallow2'!T256</f>
        <v>138.51699260010906</v>
      </c>
      <c r="L252" s="43">
        <f>(SUM(COUNT(K252:K$522))/SUM(COUNT(K$2:K$522)))*100</f>
        <v>52.015355086372359</v>
      </c>
      <c r="N252">
        <v>307.9721635798648</v>
      </c>
      <c r="O252" s="43">
        <f>(SUM(COUNT(N252:N$731))/SUM(COUNT(N$2:N$731)))*100</f>
        <v>65.753424657534239</v>
      </c>
      <c r="T252">
        <v>331</v>
      </c>
      <c r="U252" s="43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3">
        <v>30.662983425414364</v>
      </c>
      <c r="D253">
        <v>224.719622589632</v>
      </c>
      <c r="E253" s="43">
        <v>40.66193853427896</v>
      </c>
      <c r="G253">
        <v>212.07397786967525</v>
      </c>
      <c r="H253" s="43">
        <v>54.528985507246375</v>
      </c>
      <c r="K253" s="43">
        <f>'LC3.shallow2'!T257</f>
        <v>155.09787260117304</v>
      </c>
      <c r="L253" s="43">
        <f>(SUM(COUNT(K253:K$522))/SUM(COUNT(K$2:K$522)))*100</f>
        <v>51.823416506717848</v>
      </c>
      <c r="N253">
        <v>307.10983406801762</v>
      </c>
      <c r="O253" s="43">
        <f>(SUM(COUNT(N253:N$731))/SUM(COUNT(N$2:N$731)))*100</f>
        <v>65.61643835616438</v>
      </c>
      <c r="T253" s="43">
        <v>330.77683398749474</v>
      </c>
      <c r="U253" s="43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3">
        <v>30.386740331491712</v>
      </c>
      <c r="D254">
        <v>223.72827941953599</v>
      </c>
      <c r="E254" s="43">
        <v>40.425531914893611</v>
      </c>
      <c r="G254">
        <v>211.94519895264642</v>
      </c>
      <c r="H254" s="43">
        <v>54.347826086956516</v>
      </c>
      <c r="K254" s="43">
        <f>'LC3.shallow2'!T258</f>
        <v>319.07429556619627</v>
      </c>
      <c r="L254" s="43">
        <f>(SUM(COUNT(K254:K$522))/SUM(COUNT(K$2:K$522)))*100</f>
        <v>51.631477927063344</v>
      </c>
      <c r="N254">
        <v>306.3688628921592</v>
      </c>
      <c r="O254" s="43">
        <f>(SUM(COUNT(N254:N$731))/SUM(COUNT(N$2:N$731)))*100</f>
        <v>65.479452054794521</v>
      </c>
      <c r="T254" s="43">
        <v>330.4</v>
      </c>
      <c r="U254" s="43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3">
        <v>30.11049723756906</v>
      </c>
      <c r="D255">
        <v>223.6270242008072</v>
      </c>
      <c r="E255" s="43">
        <v>40.189125295508276</v>
      </c>
      <c r="G255">
        <v>211.5830945868241</v>
      </c>
      <c r="H255" s="43">
        <v>54.166666666666664</v>
      </c>
      <c r="K255" s="43">
        <f>'LC3.shallow2'!T259</f>
        <v>115.32854031508833</v>
      </c>
      <c r="L255" s="43">
        <f>(SUM(COUNT(K255:K$522))/SUM(COUNT(K$2:K$522)))*100</f>
        <v>51.439539347408825</v>
      </c>
      <c r="N255">
        <v>306.1931850014422</v>
      </c>
      <c r="O255" s="43">
        <f>(SUM(COUNT(N255:N$731))/SUM(COUNT(N$2:N$731)))*100</f>
        <v>65.342465753424662</v>
      </c>
      <c r="T255" s="43">
        <v>330.4</v>
      </c>
      <c r="U255" s="43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3">
        <v>29.834254143646412</v>
      </c>
      <c r="D256">
        <v>223.54062809540079</v>
      </c>
      <c r="E256" s="43">
        <v>39.952718676122934</v>
      </c>
      <c r="G256">
        <v>211.01745224640553</v>
      </c>
      <c r="H256" s="43">
        <v>53.985507246376805</v>
      </c>
      <c r="K256" s="43">
        <f>'LC3.shallow2'!T260</f>
        <v>784.27729901845032</v>
      </c>
      <c r="L256" s="43">
        <f>(SUM(COUNT(K256:K$522))/SUM(COUNT(K$2:K$522)))*100</f>
        <v>51.247600767754321</v>
      </c>
      <c r="N256">
        <v>306.01343440830237</v>
      </c>
      <c r="O256" s="43">
        <f>(SUM(COUNT(N256:N$731))/SUM(COUNT(N$2:N$731)))*100</f>
        <v>65.205479452054789</v>
      </c>
      <c r="T256" s="43">
        <v>329.76519115515481</v>
      </c>
      <c r="U256" s="43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3">
        <v>29.55801104972376</v>
      </c>
      <c r="D257">
        <v>223.05118780281279</v>
      </c>
      <c r="E257" s="43">
        <v>39.716312056737593</v>
      </c>
      <c r="G257">
        <v>209.77801047756233</v>
      </c>
      <c r="H257" s="43">
        <v>53.804347826086953</v>
      </c>
      <c r="K257" s="43">
        <f>'LC3.shallow2'!T261</f>
        <v>173.20437573166515</v>
      </c>
      <c r="L257" s="43">
        <f>(SUM(COUNT(K257:K$522))/SUM(COUNT(K$2:K$522)))*100</f>
        <v>51.055662188099802</v>
      </c>
      <c r="N257">
        <v>304.86589422161211</v>
      </c>
      <c r="O257" s="43">
        <f>(SUM(COUNT(N257:N$731))/SUM(COUNT(N$2:N$731)))*100</f>
        <v>65.06849315068493</v>
      </c>
      <c r="T257">
        <v>329.3</v>
      </c>
      <c r="U257" s="43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3">
        <v>29.281767955801101</v>
      </c>
      <c r="D258">
        <v>222.92065909501119</v>
      </c>
      <c r="E258" s="43">
        <v>39.479905437352244</v>
      </c>
      <c r="G258">
        <v>209.72907274150725</v>
      </c>
      <c r="H258" s="43">
        <v>53.623188405797109</v>
      </c>
      <c r="K258" s="43">
        <f>'LC3.shallow2'!T262</f>
        <v>191.3163505019896</v>
      </c>
      <c r="L258" s="43">
        <f>(SUM(COUNT(K258:K$522))/SUM(COUNT(K$2:K$522)))*100</f>
        <v>50.863723608445298</v>
      </c>
      <c r="N258">
        <v>304.39074720331672</v>
      </c>
      <c r="O258" s="43">
        <f>(SUM(COUNT(N258:N$731))/SUM(COUNT(N$2:N$731)))*100</f>
        <v>64.93150684931507</v>
      </c>
      <c r="T258" s="43">
        <v>328.9</v>
      </c>
      <c r="U258" s="43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3">
        <v>29.005524861878452</v>
      </c>
      <c r="D259">
        <v>222.37427364564959</v>
      </c>
      <c r="E259" s="43">
        <v>39.243498817966902</v>
      </c>
      <c r="G259">
        <v>208.11024316234506</v>
      </c>
      <c r="H259" s="43">
        <v>53.44202898550725</v>
      </c>
      <c r="K259" s="43">
        <f>'LC3.shallow2'!T263</f>
        <v>158.22398805154629</v>
      </c>
      <c r="L259" s="43">
        <f>(SUM(COUNT(K259:K$522))/SUM(COUNT(K$2:K$522)))*100</f>
        <v>50.671785028790786</v>
      </c>
      <c r="N259">
        <v>303.85137775313757</v>
      </c>
      <c r="O259" s="43">
        <f>(SUM(COUNT(N259:N$731))/SUM(COUNT(N$2:N$731)))*100</f>
        <v>64.794520547945197</v>
      </c>
      <c r="T259">
        <v>327</v>
      </c>
      <c r="U259" s="43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3">
        <v>28.729281767955801</v>
      </c>
      <c r="D260">
        <v>222.3155372351288</v>
      </c>
      <c r="E260" s="43">
        <v>39.00709219858156</v>
      </c>
      <c r="G260">
        <v>206.08025378618058</v>
      </c>
      <c r="H260" s="43">
        <v>53.260869565217398</v>
      </c>
      <c r="K260" s="43">
        <f>'LC3.shallow2'!T264</f>
        <v>145.56348759616182</v>
      </c>
      <c r="L260" s="43">
        <f>(SUM(COUNT(K260:K$522))/SUM(COUNT(K$2:K$522)))*100</f>
        <v>50.479846449136275</v>
      </c>
      <c r="N260">
        <v>303.37276084542168</v>
      </c>
      <c r="O260" s="43">
        <f>(SUM(COUNT(N260:N$731))/SUM(COUNT(N$2:N$731)))*100</f>
        <v>64.657534246575338</v>
      </c>
      <c r="T260" s="43">
        <v>325.10000000000002</v>
      </c>
      <c r="U260" s="43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3">
        <v>28.453038674033149</v>
      </c>
      <c r="D261">
        <v>221.5989829698344</v>
      </c>
      <c r="E261" s="43">
        <v>38.770685579196218</v>
      </c>
      <c r="G261">
        <v>205.14719937392124</v>
      </c>
      <c r="H261" s="43">
        <v>53.079710144927539</v>
      </c>
      <c r="K261" s="43">
        <f>'LC3.shallow2'!T265</f>
        <v>280.427680850184</v>
      </c>
      <c r="L261" s="43">
        <f>(SUM(COUNT(K261:K$522))/SUM(COUNT(K$2:K$522)))*100</f>
        <v>50.287907869481764</v>
      </c>
      <c r="N261">
        <v>302.6640268243732</v>
      </c>
      <c r="O261" s="43">
        <f>(SUM(COUNT(N261:N$731))/SUM(COUNT(N$2:N$731)))*100</f>
        <v>64.520547945205479</v>
      </c>
      <c r="T261" s="43">
        <v>324.8</v>
      </c>
      <c r="U261" s="43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3">
        <v>28.176795580110497</v>
      </c>
      <c r="D262">
        <v>221.5989829698344</v>
      </c>
      <c r="E262" s="43">
        <v>38.534278959810877</v>
      </c>
      <c r="G262">
        <v>205.10065314967653</v>
      </c>
      <c r="H262" s="43">
        <v>52.89855072463768</v>
      </c>
      <c r="K262" s="43">
        <f>'LC3.shallow2'!T266</f>
        <v>258.96303019335494</v>
      </c>
      <c r="L262" s="43">
        <f>(SUM(COUNT(K262:K$522))/SUM(COUNT(K$2:K$522)))*100</f>
        <v>50.095969289827259</v>
      </c>
      <c r="N262">
        <v>302.36306592234416</v>
      </c>
      <c r="O262" s="43">
        <f>(SUM(COUNT(N262:N$731))/SUM(COUNT(N$2:N$731)))*100</f>
        <v>64.38356164383562</v>
      </c>
      <c r="T262" s="43">
        <v>324.5</v>
      </c>
      <c r="U262" s="43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3">
        <v>27.900552486187845</v>
      </c>
      <c r="D263">
        <v>220.70411998637761</v>
      </c>
      <c r="E263" s="43">
        <v>38.297872340425535</v>
      </c>
      <c r="G263">
        <v>203.75012177066597</v>
      </c>
      <c r="H263" s="43">
        <v>52.717391304347828</v>
      </c>
      <c r="K263" s="43">
        <f>'LC3.shallow2'!T267</f>
        <v>146.4303445241585</v>
      </c>
      <c r="L263" s="43">
        <f>(SUM(COUNT(K263:K$522))/SUM(COUNT(K$2:K$522)))*100</f>
        <v>49.904030710172741</v>
      </c>
      <c r="N263">
        <v>302.04578657037746</v>
      </c>
      <c r="O263" s="43">
        <f>(SUM(COUNT(N263:N$731))/SUM(COUNT(N$2:N$731)))*100</f>
        <v>64.246575342465746</v>
      </c>
      <c r="T263" s="43">
        <v>324.10000000000002</v>
      </c>
      <c r="U263" s="43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3">
        <v>27.624309392265197</v>
      </c>
      <c r="D264">
        <v>220.70411998637761</v>
      </c>
      <c r="E264" s="43">
        <v>38.061465721040186</v>
      </c>
      <c r="G264">
        <v>202.72650112493287</v>
      </c>
      <c r="H264" s="43">
        <v>52.536231884057969</v>
      </c>
      <c r="K264" s="43">
        <f>'LC3.shallow2'!T268</f>
        <v>127.1675680100645</v>
      </c>
      <c r="L264" s="43">
        <f>(SUM(COUNT(K264:K$522))/SUM(COUNT(K$2:K$522)))*100</f>
        <v>49.712092130518229</v>
      </c>
      <c r="N264">
        <v>299.76109437616532</v>
      </c>
      <c r="O264" s="43">
        <f>(SUM(COUNT(N264:N$731))/SUM(COUNT(N$2:N$731)))*100</f>
        <v>64.109589041095887</v>
      </c>
      <c r="T264">
        <v>323.7</v>
      </c>
      <c r="U264" s="43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3">
        <v>27.348066298342545</v>
      </c>
      <c r="D265">
        <v>220.53493636794801</v>
      </c>
      <c r="E265" s="43">
        <v>37.825059101654844</v>
      </c>
      <c r="G265">
        <v>202.40769399404581</v>
      </c>
      <c r="H265" s="43">
        <v>52.355072463768117</v>
      </c>
      <c r="K265" s="43">
        <f>'LC3.shallow2'!T269</f>
        <v>0</v>
      </c>
      <c r="L265" s="43">
        <f>(SUM(COUNT(K265:K$522))/SUM(COUNT(K$2:K$522)))*100</f>
        <v>49.520153550863725</v>
      </c>
      <c r="N265">
        <v>299.43254123875624</v>
      </c>
      <c r="O265" s="43">
        <f>(SUM(COUNT(N265:N$731))/SUM(COUNT(N$2:N$731)))*100</f>
        <v>63.972602739726028</v>
      </c>
      <c r="T265" s="43">
        <v>323.2</v>
      </c>
      <c r="U265" s="43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3">
        <v>27.071823204419886</v>
      </c>
      <c r="D266">
        <v>220.35270631458479</v>
      </c>
      <c r="E266" s="43">
        <v>37.588652482269502</v>
      </c>
      <c r="G266">
        <v>201.65927060713014</v>
      </c>
      <c r="H266" s="43">
        <v>52.173913043478258</v>
      </c>
      <c r="K266" s="43">
        <f>'LC3.shallow2'!T270</f>
        <v>480.55072398995071</v>
      </c>
      <c r="L266" s="43">
        <f>(SUM(COUNT(K266:K$522))/SUM(COUNT(K$2:K$522)))*100</f>
        <v>49.328214971209214</v>
      </c>
      <c r="N266">
        <v>298.77253561393752</v>
      </c>
      <c r="O266" s="43">
        <f>(SUM(COUNT(N266:N$731))/SUM(COUNT(N$2:N$731)))*100</f>
        <v>63.835616438356169</v>
      </c>
      <c r="T266" s="43">
        <v>323</v>
      </c>
      <c r="U266" s="43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3">
        <v>26.795580110497237</v>
      </c>
      <c r="D267">
        <v>220.35270631458479</v>
      </c>
      <c r="E267" s="43">
        <v>37.35224586288416</v>
      </c>
      <c r="G267">
        <v>201.54168137985138</v>
      </c>
      <c r="H267" s="43">
        <v>51.992753623188406</v>
      </c>
      <c r="K267" s="43">
        <f>'LC3.shallow2'!T271</f>
        <v>221.00642735010985</v>
      </c>
      <c r="L267" s="43">
        <f>(SUM(COUNT(K267:K$522))/SUM(COUNT(K$2:K$522)))*100</f>
        <v>49.136276391554702</v>
      </c>
      <c r="N267">
        <v>298.05549474024616</v>
      </c>
      <c r="O267" s="43">
        <f>(SUM(COUNT(N267:N$731))/SUM(COUNT(N$2:N$731)))*100</f>
        <v>63.698630136986303</v>
      </c>
      <c r="T267" s="43">
        <v>322.98597321098521</v>
      </c>
      <c r="U267" s="43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3">
        <v>26.519337016574585</v>
      </c>
      <c r="D268">
        <v>220.35078565794319</v>
      </c>
      <c r="E268" s="43">
        <v>37.115839243498819</v>
      </c>
      <c r="G268">
        <v>201.02295038042587</v>
      </c>
      <c r="H268" s="43">
        <v>51.811594202898547</v>
      </c>
      <c r="K268" s="43">
        <f>'LC3.shallow2'!T272</f>
        <v>133.96768845520663</v>
      </c>
      <c r="L268" s="43">
        <f>(SUM(COUNT(K268:K$522))/SUM(COUNT(K$2:K$522)))*100</f>
        <v>48.944337811900191</v>
      </c>
      <c r="N268">
        <v>297.81292617525338</v>
      </c>
      <c r="O268" s="43">
        <f>(SUM(COUNT(N268:N$731))/SUM(COUNT(N$2:N$731)))*100</f>
        <v>63.561643835616444</v>
      </c>
      <c r="T268" s="43">
        <v>322.39999999999998</v>
      </c>
      <c r="U268" s="43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3">
        <v>26.243093922651934</v>
      </c>
      <c r="D269">
        <v>219.87794352692879</v>
      </c>
      <c r="E269" s="43">
        <v>36.87943262411347</v>
      </c>
      <c r="G269">
        <v>200.66773470861247</v>
      </c>
      <c r="H269" s="43">
        <v>51.630434782608688</v>
      </c>
      <c r="K269" s="43">
        <f>'LC3.shallow2'!T273</f>
        <v>148.79424659218748</v>
      </c>
      <c r="L269" s="43">
        <f>(SUM(COUNT(K269:K$522))/SUM(COUNT(K$2:K$522)))*100</f>
        <v>48.752399232245679</v>
      </c>
      <c r="N269">
        <v>297.64589552761163</v>
      </c>
      <c r="O269" s="43">
        <f>(SUM(COUNT(N269:N$731))/SUM(COUNT(N$2:N$731)))*100</f>
        <v>63.424657534246577</v>
      </c>
      <c r="T269" s="43">
        <v>322.36543080584306</v>
      </c>
      <c r="U269" s="43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3">
        <v>25.966850828729282</v>
      </c>
      <c r="D270">
        <v>219.39840067059839</v>
      </c>
      <c r="E270" s="43">
        <v>36.643026004728128</v>
      </c>
      <c r="G270">
        <v>200.10956944905919</v>
      </c>
      <c r="H270" s="43">
        <v>51.449275362318836</v>
      </c>
      <c r="K270" s="43">
        <f>'LC3.shallow2'!T274</f>
        <v>386.07145875095961</v>
      </c>
      <c r="L270" s="43">
        <f>(SUM(COUNT(K270:K$522))/SUM(COUNT(K$2:K$522)))*100</f>
        <v>48.560460652591168</v>
      </c>
      <c r="N270">
        <v>296.89290875322587</v>
      </c>
      <c r="O270" s="43">
        <f>(SUM(COUNT(N270:N$731))/SUM(COUNT(N$2:N$731)))*100</f>
        <v>63.287671232876704</v>
      </c>
      <c r="T270" s="43">
        <v>322.3</v>
      </c>
      <c r="U270" s="43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3">
        <v>25.69060773480663</v>
      </c>
      <c r="D271">
        <v>218.85251853791681</v>
      </c>
      <c r="E271" s="43">
        <v>36.406619385342793</v>
      </c>
      <c r="G271">
        <v>200.04986294233896</v>
      </c>
      <c r="H271" s="43">
        <v>51.268115942028977</v>
      </c>
      <c r="K271" s="43">
        <f>'LC3.shallow2'!T275</f>
        <v>241.7179564471775</v>
      </c>
      <c r="L271" s="43">
        <f>(SUM(COUNT(K271:K$522))/SUM(COUNT(K$2:K$522)))*100</f>
        <v>48.368522072936656</v>
      </c>
      <c r="N271">
        <v>296.48260431488444</v>
      </c>
      <c r="O271" s="43">
        <f>(SUM(COUNT(N271:N$731))/SUM(COUNT(N$2:N$731)))*100</f>
        <v>63.150684931506852</v>
      </c>
      <c r="T271" s="43">
        <v>322</v>
      </c>
      <c r="U271" s="43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3">
        <v>25.414364640883981</v>
      </c>
      <c r="D272">
        <v>218.74982381717041</v>
      </c>
      <c r="E272" s="43">
        <v>36.170212765957451</v>
      </c>
      <c r="G272">
        <v>200.04844487712842</v>
      </c>
      <c r="H272" s="43">
        <v>51.086956521739133</v>
      </c>
      <c r="K272" s="43">
        <f>'LC3.shallow2'!T276</f>
        <v>180.63111832381873</v>
      </c>
      <c r="L272" s="43">
        <f>(SUM(COUNT(K272:K$522))/SUM(COUNT(K$2:K$522)))*100</f>
        <v>48.176583493282152</v>
      </c>
      <c r="N272">
        <v>293.71410284090189</v>
      </c>
      <c r="O272" s="43">
        <f>(SUM(COUNT(N272:N$731))/SUM(COUNT(N$2:N$731)))*100</f>
        <v>63.013698630136986</v>
      </c>
      <c r="T272">
        <v>321.5</v>
      </c>
      <c r="U272" s="43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3">
        <v>25.138121546961329</v>
      </c>
      <c r="D273">
        <v>218.68821256197199</v>
      </c>
      <c r="E273" s="43">
        <v>35.933806146572103</v>
      </c>
      <c r="G273">
        <v>199.1613470952955</v>
      </c>
      <c r="H273" s="43">
        <v>50.905797101449281</v>
      </c>
      <c r="K273" s="43">
        <f>'LC3.shallow2'!T277</f>
        <v>377.63947934944144</v>
      </c>
      <c r="L273" s="43">
        <f>(SUM(COUNT(K273:K$522))/SUM(COUNT(K$2:K$522)))*100</f>
        <v>47.984644913627641</v>
      </c>
      <c r="N273">
        <v>293.58489355656451</v>
      </c>
      <c r="O273" s="43">
        <f>(SUM(COUNT(N273:N$731))/SUM(COUNT(N$2:N$731)))*100</f>
        <v>62.876712328767127</v>
      </c>
      <c r="T273" s="43">
        <v>319.60000000000002</v>
      </c>
      <c r="U273" s="43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3">
        <v>24.861878453038674</v>
      </c>
      <c r="D274">
        <v>217.9159778433272</v>
      </c>
      <c r="E274" s="43">
        <v>35.697399527186761</v>
      </c>
      <c r="G274">
        <v>198.58974884995538</v>
      </c>
      <c r="H274" s="43">
        <v>50.724637681159422</v>
      </c>
      <c r="K274" s="43">
        <f>'LC3.shallow2'!T278</f>
        <v>156.56361935369898</v>
      </c>
      <c r="L274" s="43">
        <f>(SUM(COUNT(K274:K$522))/SUM(COUNT(K$2:K$522)))*100</f>
        <v>47.792706333973129</v>
      </c>
      <c r="N274">
        <v>293.40913322441918</v>
      </c>
      <c r="O274" s="43">
        <f>(SUM(COUNT(N274:N$731))/SUM(COUNT(N$2:N$731)))*100</f>
        <v>62.739726027397261</v>
      </c>
      <c r="T274" s="43">
        <v>319.3</v>
      </c>
      <c r="U274" s="43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3">
        <v>24.585635359116022</v>
      </c>
      <c r="D275">
        <v>217.78440330804639</v>
      </c>
      <c r="E275" s="43">
        <v>35.460992907801419</v>
      </c>
      <c r="G275">
        <v>198.23913688221214</v>
      </c>
      <c r="H275" s="43">
        <v>50.54347826086957</v>
      </c>
      <c r="K275" s="43">
        <f>'LC3.shallow2'!T279</f>
        <v>139.52413847889565</v>
      </c>
      <c r="L275" s="43">
        <f>(SUM(COUNT(K275:K$522))/SUM(COUNT(K$2:K$522)))*100</f>
        <v>47.600767754318618</v>
      </c>
      <c r="N275">
        <v>291.52677652989968</v>
      </c>
      <c r="O275" s="43">
        <f>(SUM(COUNT(N275:N$731))/SUM(COUNT(N$2:N$731)))*100</f>
        <v>62.602739726027401</v>
      </c>
      <c r="T275" s="43">
        <v>318</v>
      </c>
      <c r="U275" s="43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3">
        <v>24.30939226519337</v>
      </c>
      <c r="D276">
        <v>214.3708479397728</v>
      </c>
      <c r="E276" s="43">
        <v>35.224586288416077</v>
      </c>
      <c r="G276">
        <v>198.22819756661005</v>
      </c>
      <c r="H276" s="43">
        <v>50.362318840579711</v>
      </c>
      <c r="K276" s="43">
        <f>'LC3.shallow2'!T280</f>
        <v>226.37391132058994</v>
      </c>
      <c r="L276" s="43">
        <f>(SUM(COUNT(K276:K$522))/SUM(COUNT(K$2:K$522)))*100</f>
        <v>47.408829174664106</v>
      </c>
      <c r="N276">
        <v>290.42872844104284</v>
      </c>
      <c r="O276" s="43">
        <f>(SUM(COUNT(N276:N$731))/SUM(COUNT(N$2:N$731)))*100</f>
        <v>62.465753424657535</v>
      </c>
      <c r="T276" s="43">
        <v>317.76772283935878</v>
      </c>
      <c r="U276" s="43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3">
        <v>24.033149171270718</v>
      </c>
      <c r="D277">
        <v>214.3708479397728</v>
      </c>
      <c r="E277" s="43">
        <v>34.988179669030735</v>
      </c>
      <c r="G277">
        <v>198.19394457324401</v>
      </c>
      <c r="H277" s="43">
        <v>50.181159420289859</v>
      </c>
      <c r="K277" s="43">
        <f>'LC3.shallow2'!T281</f>
        <v>304.42496032871566</v>
      </c>
      <c r="L277" s="43">
        <f>(SUM(COUNT(K277:K$522))/SUM(COUNT(K$2:K$522)))*100</f>
        <v>47.216890595009595</v>
      </c>
      <c r="N277">
        <v>290.38261979694624</v>
      </c>
      <c r="O277" s="43">
        <f>(SUM(COUNT(N277:N$731))/SUM(COUNT(N$2:N$731)))*100</f>
        <v>62.328767123287676</v>
      </c>
      <c r="T277" s="43">
        <v>317</v>
      </c>
      <c r="U277" s="43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3">
        <v>23.756906077348066</v>
      </c>
      <c r="D278">
        <v>213.72092372630479</v>
      </c>
      <c r="E278" s="43">
        <v>34.751773049645394</v>
      </c>
      <c r="G278">
        <v>198.00281020336416</v>
      </c>
      <c r="H278" s="43">
        <v>50</v>
      </c>
      <c r="K278" s="43">
        <f>'LC3.shallow2'!T282</f>
        <v>123.64326405986876</v>
      </c>
      <c r="L278" s="43">
        <f>(SUM(COUNT(K278:K$522))/SUM(COUNT(K$2:K$522)))*100</f>
        <v>47.02495201535509</v>
      </c>
      <c r="N278">
        <v>287.22983517941259</v>
      </c>
      <c r="O278" s="43">
        <f>(SUM(COUNT(N278:N$731))/SUM(COUNT(N$2:N$731)))*100</f>
        <v>62.19178082191781</v>
      </c>
      <c r="T278">
        <v>315.10000000000002</v>
      </c>
      <c r="U278" s="43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3">
        <v>23.480662983425415</v>
      </c>
      <c r="D279">
        <v>213.68488497841921</v>
      </c>
      <c r="E279" s="43">
        <v>34.515366430260045</v>
      </c>
      <c r="G279">
        <v>197.64909123617491</v>
      </c>
      <c r="H279" s="43">
        <v>49.818840579710141</v>
      </c>
      <c r="K279" s="43">
        <f>'LC3.shallow2'!T283</f>
        <v>130.10061500183431</v>
      </c>
      <c r="L279" s="43">
        <f>(SUM(COUNT(K279:K$522))/SUM(COUNT(K$2:K$522)))*100</f>
        <v>46.833013435700579</v>
      </c>
      <c r="N279">
        <v>287.15954131977895</v>
      </c>
      <c r="O279" s="43">
        <f>(SUM(COUNT(N279:N$731))/SUM(COUNT(N$2:N$731)))*100</f>
        <v>62.054794520547944</v>
      </c>
      <c r="T279">
        <v>313.8</v>
      </c>
      <c r="U279" s="43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3">
        <v>23.204419889502763</v>
      </c>
      <c r="D280">
        <v>213.68488497841921</v>
      </c>
      <c r="E280" s="43">
        <v>34.278959810874703</v>
      </c>
      <c r="G280">
        <v>197.39453083579036</v>
      </c>
      <c r="H280" s="43">
        <v>49.637681159420289</v>
      </c>
      <c r="K280" s="43">
        <f>'LC3.shallow2'!T284</f>
        <v>193.44206867259558</v>
      </c>
      <c r="L280" s="43">
        <f>(SUM(COUNT(K280:K$522))/SUM(COUNT(K$2:K$522)))*100</f>
        <v>46.641074856046068</v>
      </c>
      <c r="N280">
        <v>286.1723018600602</v>
      </c>
      <c r="O280" s="43">
        <f>(SUM(COUNT(N280:N$731))/SUM(COUNT(N$2:N$731)))*100</f>
        <v>61.917808219178085</v>
      </c>
      <c r="T280" s="43">
        <v>313.5</v>
      </c>
      <c r="U280" s="43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3">
        <v>22.928176795580111</v>
      </c>
      <c r="D281">
        <v>212.78447529761439</v>
      </c>
      <c r="E281" s="43">
        <v>34.042553191489361</v>
      </c>
      <c r="G281">
        <v>196.45315520683786</v>
      </c>
      <c r="H281" s="43">
        <v>49.45652173913043</v>
      </c>
      <c r="K281" s="43">
        <f>'LC3.shallow2'!T285</f>
        <v>198.19394457324401</v>
      </c>
      <c r="L281" s="43">
        <f>(SUM(COUNT(K281:K$522))/SUM(COUNT(K$2:K$522)))*100</f>
        <v>46.449136276391556</v>
      </c>
      <c r="N281">
        <v>285.1526743425681</v>
      </c>
      <c r="O281" s="43">
        <f>(SUM(COUNT(N281:N$731))/SUM(COUNT(N$2:N$731)))*100</f>
        <v>61.780821917808218</v>
      </c>
      <c r="T281">
        <v>313.3</v>
      </c>
      <c r="U281" s="43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3">
        <v>22.651933701657459</v>
      </c>
      <c r="D282">
        <v>212.5886641837192</v>
      </c>
      <c r="E282" s="43">
        <v>33.806146572104019</v>
      </c>
      <c r="G282">
        <v>196.23433162275816</v>
      </c>
      <c r="H282" s="43">
        <v>49.275362318840585</v>
      </c>
      <c r="K282" s="43">
        <f>'LC3.shallow2'!T286</f>
        <v>191.55193435885661</v>
      </c>
      <c r="L282" s="43">
        <f>(SUM(COUNT(K282:K$522))/SUM(COUNT(K$2:K$522)))*100</f>
        <v>46.257197696737045</v>
      </c>
      <c r="N282">
        <v>284.50821164308775</v>
      </c>
      <c r="O282" s="43">
        <f>(SUM(COUNT(N282:N$731))/SUM(COUNT(N$2:N$731)))*100</f>
        <v>61.643835616438359</v>
      </c>
      <c r="T282" s="43">
        <v>313.14117435670897</v>
      </c>
      <c r="U282" s="43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3">
        <v>22.375690607734807</v>
      </c>
      <c r="D283">
        <v>212.3315612999464</v>
      </c>
      <c r="E283" s="43">
        <v>33.569739952718678</v>
      </c>
      <c r="G283">
        <v>196.09203771910248</v>
      </c>
      <c r="H283" s="43">
        <v>49.094202898550726</v>
      </c>
      <c r="K283" s="43">
        <f>'LC3.shallow2'!T287</f>
        <v>174.66938300108939</v>
      </c>
      <c r="L283" s="43">
        <f>(SUM(COUNT(K283:K$522))/SUM(COUNT(K$2:K$522)))*100</f>
        <v>46.065259117082533</v>
      </c>
      <c r="N283">
        <v>283.92995963586941</v>
      </c>
      <c r="O283" s="43">
        <f>(SUM(COUNT(N283:N$731))/SUM(COUNT(N$2:N$731)))*100</f>
        <v>61.506849315068493</v>
      </c>
      <c r="T283" s="43">
        <v>312.89999999999998</v>
      </c>
      <c r="U283" s="43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3">
        <v>22.099447513812155</v>
      </c>
      <c r="D284">
        <v>212.3315612999464</v>
      </c>
      <c r="E284" s="43">
        <v>33.333333333333329</v>
      </c>
      <c r="G284">
        <v>195.95954051283672</v>
      </c>
      <c r="H284" s="43">
        <v>48.913043478260867</v>
      </c>
      <c r="K284" s="43">
        <f>'LC3.shallow2'!T288</f>
        <v>161.59756379872195</v>
      </c>
      <c r="L284" s="43">
        <f>(SUM(COUNT(K284:K$522))/SUM(COUNT(K$2:K$522)))*100</f>
        <v>45.873320537428022</v>
      </c>
      <c r="N284">
        <v>283.42245883051078</v>
      </c>
      <c r="O284" s="43">
        <f>(SUM(COUNT(N284:N$731))/SUM(COUNT(N$2:N$731)))*100</f>
        <v>61.369863013698634</v>
      </c>
      <c r="T284" s="43">
        <v>312.88640638776491</v>
      </c>
      <c r="U284" s="43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3">
        <v>21.823204419889503</v>
      </c>
      <c r="D285">
        <v>212.00687251137199</v>
      </c>
      <c r="E285" s="43">
        <v>33.096926713947987</v>
      </c>
      <c r="G285">
        <v>195.41902879484118</v>
      </c>
      <c r="H285" s="43">
        <v>48.731884057971016</v>
      </c>
      <c r="K285" s="43">
        <f>'LC3.shallow2'!T289</f>
        <v>283.8833925856793</v>
      </c>
      <c r="L285" s="43">
        <f>(SUM(COUNT(K285:K$522))/SUM(COUNT(K$2:K$522)))*100</f>
        <v>45.681381957773517</v>
      </c>
      <c r="N285">
        <v>283.16235644359301</v>
      </c>
      <c r="O285" s="43">
        <f>(SUM(COUNT(N285:N$731))/SUM(COUNT(N$2:N$731)))*100</f>
        <v>61.232876712328768</v>
      </c>
      <c r="T285" s="43">
        <v>311.7</v>
      </c>
      <c r="U285" s="43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3">
        <v>21.546961325966851</v>
      </c>
      <c r="D286">
        <v>210.60316153004561</v>
      </c>
      <c r="E286" s="43">
        <v>32.860520094562645</v>
      </c>
      <c r="G286">
        <v>194.06240665954951</v>
      </c>
      <c r="H286" s="43">
        <v>48.550724637681157</v>
      </c>
      <c r="K286" s="43">
        <f>'LC3.shallow2'!T290</f>
        <v>136.32814677987133</v>
      </c>
      <c r="L286" s="43">
        <f>(SUM(COUNT(K286:K$522))/SUM(COUNT(K$2:K$522)))*100</f>
        <v>45.489443378119006</v>
      </c>
      <c r="N286">
        <v>280.87819780199703</v>
      </c>
      <c r="O286" s="43">
        <f>(SUM(COUNT(N286:N$731))/SUM(COUNT(N$2:N$731)))*100</f>
        <v>61.095890410958908</v>
      </c>
      <c r="T286" s="43">
        <v>311.7</v>
      </c>
      <c r="U286" s="43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3">
        <v>21.270718232044199</v>
      </c>
      <c r="D287">
        <v>210.114278341236</v>
      </c>
      <c r="E287" s="43">
        <v>32.62411347517731</v>
      </c>
      <c r="G287">
        <v>193.44206867259558</v>
      </c>
      <c r="H287" s="43">
        <v>48.369565217391305</v>
      </c>
      <c r="K287" s="43">
        <f>'LC3.shallow2'!T291</f>
        <v>211.5830945868241</v>
      </c>
      <c r="L287" s="43">
        <f>(SUM(COUNT(K287:K$522))/SUM(COUNT(K$2:K$522)))*100</f>
        <v>45.297504798464495</v>
      </c>
      <c r="N287">
        <v>280.87500056043984</v>
      </c>
      <c r="O287" s="43">
        <f>(SUM(COUNT(N287:N$731))/SUM(COUNT(N$2:N$731)))*100</f>
        <v>60.958904109589042</v>
      </c>
      <c r="T287" s="43">
        <v>311.38117652393385</v>
      </c>
      <c r="U287" s="43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3">
        <v>20.994475138121548</v>
      </c>
      <c r="D288">
        <v>209.9594149976304</v>
      </c>
      <c r="E288" s="43">
        <v>32.387706855791961</v>
      </c>
      <c r="G288">
        <v>192.70051266402584</v>
      </c>
      <c r="H288" s="43">
        <v>48.188405797101446</v>
      </c>
      <c r="K288" s="43">
        <f>'LC3.shallow2'!T292</f>
        <v>114.58840626192739</v>
      </c>
      <c r="L288" s="43">
        <f>(SUM(COUNT(K288:K$522))/SUM(COUNT(K$2:K$522)))*100</f>
        <v>45.105566218809976</v>
      </c>
      <c r="N288">
        <v>280.86719698395842</v>
      </c>
      <c r="O288" s="43">
        <f>(SUM(COUNT(N288:N$731))/SUM(COUNT(N$2:N$731)))*100</f>
        <v>60.821917808219183</v>
      </c>
      <c r="T288" s="43">
        <v>310.39999999999998</v>
      </c>
      <c r="U288" s="43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3">
        <v>20.718232044198896</v>
      </c>
      <c r="D289">
        <v>209.9594149976304</v>
      </c>
      <c r="E289" s="43">
        <v>32.15130023640662</v>
      </c>
      <c r="G289">
        <v>191.55193435885661</v>
      </c>
      <c r="H289" s="43">
        <v>48.007246376811594</v>
      </c>
      <c r="K289" s="43">
        <f>'LC3.shallow2'!T293</f>
        <v>156.59887932672538</v>
      </c>
      <c r="L289" s="43">
        <f>(SUM(COUNT(K289:K$522))/SUM(COUNT(K$2:K$522)))*100</f>
        <v>44.913627639155465</v>
      </c>
      <c r="N289">
        <v>280.72126071725643</v>
      </c>
      <c r="O289" s="43">
        <f>(SUM(COUNT(N289:N$731))/SUM(COUNT(N$2:N$731)))*100</f>
        <v>60.684931506849317</v>
      </c>
      <c r="T289" s="43">
        <v>310.2</v>
      </c>
      <c r="U289" s="43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3">
        <v>20.441988950276244</v>
      </c>
      <c r="D290">
        <v>208.1728541009808</v>
      </c>
      <c r="E290" s="43">
        <v>31.914893617021278</v>
      </c>
      <c r="G290">
        <v>191.3163505019896</v>
      </c>
      <c r="H290" s="43">
        <v>47.826086956521742</v>
      </c>
      <c r="K290" s="43">
        <f>'LC3.shallow2'!T294</f>
        <v>201.54168137985138</v>
      </c>
      <c r="L290" s="43">
        <f>(SUM(COUNT(K290:K$522))/SUM(COUNT(K$2:K$522)))*100</f>
        <v>44.72168905950096</v>
      </c>
      <c r="N290">
        <v>280.70870757185759</v>
      </c>
      <c r="O290" s="43">
        <f>(SUM(COUNT(N290:N$731))/SUM(COUNT(N$2:N$731)))*100</f>
        <v>60.547945205479451</v>
      </c>
      <c r="T290">
        <v>309.7</v>
      </c>
      <c r="U290" s="43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3">
        <v>20.165745856353592</v>
      </c>
      <c r="D291">
        <v>207.74644843873119</v>
      </c>
      <c r="E291" s="43">
        <v>31.678486997635936</v>
      </c>
      <c r="G291">
        <v>191.2998519149196</v>
      </c>
      <c r="H291" s="43">
        <v>47.644927536231883</v>
      </c>
      <c r="K291" s="43">
        <f>'LC3.shallow2'!T295</f>
        <v>1107.4167316763783</v>
      </c>
      <c r="L291" s="43">
        <f>(SUM(COUNT(K291:K$522))/SUM(COUNT(K$2:K$522)))*100</f>
        <v>44.529750479846449</v>
      </c>
      <c r="N291">
        <v>280.17071150640345</v>
      </c>
      <c r="O291" s="43">
        <f>(SUM(COUNT(N291:N$731))/SUM(COUNT(N$2:N$731)))*100</f>
        <v>60.410958904109592</v>
      </c>
      <c r="T291" s="43">
        <v>309.5</v>
      </c>
      <c r="U291" s="43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3">
        <v>19.88950276243094</v>
      </c>
      <c r="D292">
        <v>207.53473158798479</v>
      </c>
      <c r="E292" s="43">
        <v>31.442080378250591</v>
      </c>
      <c r="G292">
        <v>191.24587392056691</v>
      </c>
      <c r="H292" s="43">
        <v>47.463768115942031</v>
      </c>
      <c r="K292" s="43">
        <f>'LC3.shallow2'!T296</f>
        <v>164.39243184740326</v>
      </c>
      <c r="L292" s="43">
        <f>(SUM(COUNT(K292:K$522))/SUM(COUNT(K$2:K$522)))*100</f>
        <v>44.337811900191937</v>
      </c>
      <c r="N292">
        <v>279.39681792130443</v>
      </c>
      <c r="O292" s="43">
        <f>(SUM(COUNT(N292:N$731))/SUM(COUNT(N$2:N$731)))*100</f>
        <v>60.273972602739725</v>
      </c>
      <c r="T292" s="43">
        <v>309.39999999999998</v>
      </c>
      <c r="U292" s="43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3">
        <v>19.613259668508288</v>
      </c>
      <c r="D293">
        <v>207.47137452195119</v>
      </c>
      <c r="E293" s="43">
        <v>31.205673758865249</v>
      </c>
      <c r="G293">
        <v>191.09108213880842</v>
      </c>
      <c r="H293" s="43">
        <v>47.282608695652172</v>
      </c>
      <c r="K293" s="43">
        <f>'LC3.shallow2'!T297</f>
        <v>120.77798469480202</v>
      </c>
      <c r="L293" s="43">
        <f>(SUM(COUNT(K293:K$522))/SUM(COUNT(K$2:K$522)))*100</f>
        <v>44.145873320537426</v>
      </c>
      <c r="N293">
        <v>277.9833680999887</v>
      </c>
      <c r="O293" s="43">
        <f>(SUM(COUNT(N293:N$731))/SUM(COUNT(N$2:N$731)))*100</f>
        <v>60.136986301369866</v>
      </c>
      <c r="T293" s="43">
        <v>308.95938033048986</v>
      </c>
      <c r="U293" s="43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3">
        <v>19.337016574585636</v>
      </c>
      <c r="D294">
        <v>207.05178631861921</v>
      </c>
      <c r="E294" s="43">
        <v>30.969267139479907</v>
      </c>
      <c r="G294">
        <v>190.76564025789671</v>
      </c>
      <c r="H294" s="43">
        <v>47.10144927536232</v>
      </c>
      <c r="K294" s="43">
        <f>'LC3.shallow2'!T298</f>
        <v>136.93432546069175</v>
      </c>
      <c r="L294" s="43">
        <f>(SUM(COUNT(K294:K$522))/SUM(COUNT(K$2:K$522)))*100</f>
        <v>43.953934740882914</v>
      </c>
      <c r="N294">
        <v>277.9608744515499</v>
      </c>
      <c r="O294" s="43">
        <f>(SUM(COUNT(N294:N$731))/SUM(COUNT(N$2:N$731)))*100</f>
        <v>60</v>
      </c>
      <c r="T294">
        <v>308.89999999999998</v>
      </c>
      <c r="U294" s="43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3">
        <v>19.060773480662984</v>
      </c>
      <c r="D295">
        <v>207.00428555149441</v>
      </c>
      <c r="E295" s="43">
        <v>30.732860520094562</v>
      </c>
      <c r="G295">
        <v>190.21917211233495</v>
      </c>
      <c r="H295" s="43">
        <v>46.920289855072461</v>
      </c>
      <c r="K295" s="43">
        <f>'LC3.shallow2'!T299</f>
        <v>113.03902858376598</v>
      </c>
      <c r="L295" s="43">
        <f>(SUM(COUNT(K295:K$522))/SUM(COUNT(K$2:K$522)))*100</f>
        <v>43.761996161228403</v>
      </c>
      <c r="N295">
        <v>273.56897743135568</v>
      </c>
      <c r="O295" s="43">
        <f>(SUM(COUNT(N295:N$731))/SUM(COUNT(N$2:N$731)))*100</f>
        <v>59.863013698630141</v>
      </c>
      <c r="T295" s="43">
        <v>308.60000000000002</v>
      </c>
      <c r="U295" s="43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3">
        <v>18.784530386740332</v>
      </c>
      <c r="D296">
        <v>205.42293392274479</v>
      </c>
      <c r="E296" s="43">
        <v>30.49645390070922</v>
      </c>
      <c r="G296">
        <v>190.11363910208794</v>
      </c>
      <c r="H296" s="43">
        <v>46.739130434782609</v>
      </c>
      <c r="K296" s="43">
        <f>'LC3.shallow2'!T300</f>
        <v>165.5621120247159</v>
      </c>
      <c r="L296" s="43">
        <f>(SUM(COUNT(K296:K$522))/SUM(COUNT(K$2:K$522)))*100</f>
        <v>43.570057581573899</v>
      </c>
      <c r="N296">
        <v>272.77024021768426</v>
      </c>
      <c r="O296" s="43">
        <f>(SUM(COUNT(N296:N$731))/SUM(COUNT(N$2:N$731)))*100</f>
        <v>59.726027397260275</v>
      </c>
      <c r="T296">
        <v>306.3</v>
      </c>
      <c r="U296" s="43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3">
        <v>18.50828729281768</v>
      </c>
      <c r="D297">
        <v>205.091462513972</v>
      </c>
      <c r="E297" s="43">
        <v>30.260047281323878</v>
      </c>
      <c r="G297">
        <v>189.99934463078137</v>
      </c>
      <c r="H297" s="43">
        <v>46.557971014492757</v>
      </c>
      <c r="K297" s="43">
        <f>'LC3.shallow2'!T301</f>
        <v>146.18504576575938</v>
      </c>
      <c r="L297" s="43">
        <f>(SUM(COUNT(K297:K$522))/SUM(COUNT(K$2:K$522)))*100</f>
        <v>43.378119001919387</v>
      </c>
      <c r="N297">
        <v>272.04258596871352</v>
      </c>
      <c r="O297" s="43">
        <f>(SUM(COUNT(N297:N$731))/SUM(COUNT(N$2:N$731)))*100</f>
        <v>59.589041095890416</v>
      </c>
      <c r="T297" s="43">
        <v>306.26422999046309</v>
      </c>
      <c r="U297" s="43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3">
        <v>18.232044198895029</v>
      </c>
      <c r="D298">
        <v>204.24593229169119</v>
      </c>
      <c r="E298" s="43">
        <v>30.023640661938533</v>
      </c>
      <c r="G298">
        <v>189.78419330390619</v>
      </c>
      <c r="H298" s="43">
        <v>46.376811594202898</v>
      </c>
      <c r="K298" s="43">
        <f>'LC3.shallow2'!T302</f>
        <v>208.11024316234506</v>
      </c>
      <c r="L298" s="43">
        <f>(SUM(COUNT(K298:K$522))/SUM(COUNT(K$2:K$522)))*100</f>
        <v>43.186180422264876</v>
      </c>
      <c r="N298">
        <v>271.78674017973026</v>
      </c>
      <c r="O298" s="43">
        <f>(SUM(COUNT(N298:N$731))/SUM(COUNT(N$2:N$731)))*100</f>
        <v>59.452054794520549</v>
      </c>
      <c r="T298" s="43">
        <v>306.2</v>
      </c>
      <c r="U298" s="43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3">
        <v>17.955801104972377</v>
      </c>
      <c r="D299">
        <v>204.24593229169119</v>
      </c>
      <c r="E299" s="43">
        <v>29.787234042553191</v>
      </c>
      <c r="G299">
        <v>189.57643755992049</v>
      </c>
      <c r="H299" s="43">
        <v>46.195652173913047</v>
      </c>
      <c r="K299" s="43">
        <f>'LC3.shallow2'!T303</f>
        <v>270.38412269556449</v>
      </c>
      <c r="L299" s="43">
        <f>(SUM(COUNT(K299:K$522))/SUM(COUNT(K$2:K$522)))*100</f>
        <v>42.994241842610364</v>
      </c>
      <c r="N299">
        <v>270.69997514298791</v>
      </c>
      <c r="O299" s="43">
        <f>(SUM(COUNT(N299:N$731))/SUM(COUNT(N$2:N$731)))*100</f>
        <v>59.315068493150683</v>
      </c>
      <c r="T299" s="43">
        <v>305.78431830742278</v>
      </c>
      <c r="U299" s="43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3">
        <v>17.679558011049721</v>
      </c>
      <c r="D300">
        <v>204.1355095407888</v>
      </c>
      <c r="E300" s="43">
        <v>29.550827423167846</v>
      </c>
      <c r="G300">
        <v>188.8952392764923</v>
      </c>
      <c r="H300" s="43">
        <v>46.014492753623188</v>
      </c>
      <c r="K300" s="43">
        <f>'LC3.shallow2'!T304</f>
        <v>184.47810978076097</v>
      </c>
      <c r="L300" s="43">
        <f>(SUM(COUNT(K300:K$522))/SUM(COUNT(K$2:K$522)))*100</f>
        <v>42.802303262955853</v>
      </c>
      <c r="N300">
        <v>269.60584893347573</v>
      </c>
      <c r="O300" s="43">
        <f>(SUM(COUNT(N300:N$731))/SUM(COUNT(N$2:N$731)))*100</f>
        <v>59.178082191780824</v>
      </c>
      <c r="T300" s="43">
        <v>305.7</v>
      </c>
      <c r="U300" s="43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3">
        <v>17.403314917127073</v>
      </c>
      <c r="D301">
        <v>203.9043812920352</v>
      </c>
      <c r="E301" s="43">
        <v>29.314420803782504</v>
      </c>
      <c r="G301">
        <v>188.88212207464517</v>
      </c>
      <c r="H301" s="43">
        <v>45.833333333333329</v>
      </c>
      <c r="K301" s="43">
        <f>'LC3.shallow2'!T305</f>
        <v>140.06245175216694</v>
      </c>
      <c r="L301" s="43">
        <f>(SUM(COUNT(K301:K$522))/SUM(COUNT(K$2:K$522)))*100</f>
        <v>42.610364683301341</v>
      </c>
      <c r="N301">
        <v>269.29155496776775</v>
      </c>
      <c r="O301" s="43">
        <f>(SUM(COUNT(N301:N$731))/SUM(COUNT(N$2:N$731)))*100</f>
        <v>59.041095890410958</v>
      </c>
      <c r="T301" s="43">
        <v>304.8</v>
      </c>
      <c r="U301" s="43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3">
        <v>17.127071823204421</v>
      </c>
      <c r="D302">
        <v>203.88090363446159</v>
      </c>
      <c r="E302" s="43">
        <v>29.078014184397162</v>
      </c>
      <c r="G302">
        <v>188.46756632539294</v>
      </c>
      <c r="H302" s="43">
        <v>45.652173913043477</v>
      </c>
      <c r="K302" s="43">
        <f>'LC3.shallow2'!T306</f>
        <v>161.18440548181303</v>
      </c>
      <c r="L302" s="43">
        <f>(SUM(COUNT(K302:K$522))/SUM(COUNT(K$2:K$522)))*100</f>
        <v>42.418426103646837</v>
      </c>
      <c r="N302">
        <v>267.49969827133924</v>
      </c>
      <c r="O302" s="43">
        <f>(SUM(COUNT(N302:N$731))/SUM(COUNT(N$2:N$731)))*100</f>
        <v>58.904109589041099</v>
      </c>
      <c r="T302" s="43">
        <v>304.60000000000002</v>
      </c>
      <c r="U302" s="43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3">
        <v>16.850828729281769</v>
      </c>
      <c r="D303">
        <v>203.15954936664241</v>
      </c>
      <c r="E303" s="43">
        <v>28.841607565011824</v>
      </c>
      <c r="G303">
        <v>188.00342252768149</v>
      </c>
      <c r="H303" s="43">
        <v>45.471014492753625</v>
      </c>
      <c r="K303" s="43">
        <f>'LC3.shallow2'!T307</f>
        <v>175.59161232169228</v>
      </c>
      <c r="L303" s="43">
        <f>(SUM(COUNT(K303:K$522))/SUM(COUNT(K$2:K$522)))*100</f>
        <v>42.226487523992326</v>
      </c>
      <c r="N303">
        <v>267.01886431230446</v>
      </c>
      <c r="O303" s="43">
        <f>(SUM(COUNT(N303:N$731))/SUM(COUNT(N$2:N$731)))*100</f>
        <v>58.767123287671232</v>
      </c>
      <c r="T303" s="43">
        <v>303.8</v>
      </c>
      <c r="U303" s="43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3">
        <v>16.574585635359114</v>
      </c>
      <c r="D304">
        <v>203.15954936664241</v>
      </c>
      <c r="E304" s="43">
        <v>28.605200945626478</v>
      </c>
      <c r="G304">
        <v>186.30927203369401</v>
      </c>
      <c r="H304" s="43">
        <v>45.289855072463766</v>
      </c>
      <c r="K304" s="43">
        <f>'LC3.shallow2'!T308</f>
        <v>158.24264626060233</v>
      </c>
      <c r="L304" s="43">
        <f>(SUM(COUNT(K304:K$522))/SUM(COUNT(K$2:K$522)))*100</f>
        <v>42.034548944337814</v>
      </c>
      <c r="N304">
        <v>266.8724914735036</v>
      </c>
      <c r="O304" s="43">
        <f>(SUM(COUNT(N304:N$731))/SUM(COUNT(N$2:N$731)))*100</f>
        <v>58.630136986301373</v>
      </c>
      <c r="T304">
        <v>303.8</v>
      </c>
      <c r="U304" s="43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3">
        <v>16.298342541436465</v>
      </c>
      <c r="D305">
        <v>202.69893585396639</v>
      </c>
      <c r="E305" s="43">
        <v>28.368794326241137</v>
      </c>
      <c r="G305">
        <v>186.20014465617223</v>
      </c>
      <c r="H305" s="43">
        <v>45.108695652173914</v>
      </c>
      <c r="K305" s="43">
        <f>'LC3.shallow2'!T309</f>
        <v>218.23300239040154</v>
      </c>
      <c r="L305" s="43">
        <f>(SUM(COUNT(K305:K$522))/SUM(COUNT(K$2:K$522)))*100</f>
        <v>41.842610364683303</v>
      </c>
      <c r="N305">
        <v>266.69937102453792</v>
      </c>
      <c r="O305" s="43">
        <f>(SUM(COUNT(N305:N$731))/SUM(COUNT(N$2:N$731)))*100</f>
        <v>58.493150684931507</v>
      </c>
      <c r="T305" s="43">
        <v>303.5</v>
      </c>
      <c r="U305" s="43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3">
        <v>16.022099447513813</v>
      </c>
      <c r="D306">
        <v>202.63093759282</v>
      </c>
      <c r="E306" s="43">
        <v>28.132387706855795</v>
      </c>
      <c r="G306">
        <v>185.99745413842726</v>
      </c>
      <c r="H306" s="43">
        <v>44.927536231884055</v>
      </c>
      <c r="K306" s="43">
        <f>'LC3.shallow2'!T310</f>
        <v>265.9323554764652</v>
      </c>
      <c r="L306" s="43">
        <f>(SUM(COUNT(K306:K$522))/SUM(COUNT(K$2:K$522)))*100</f>
        <v>41.650671785028791</v>
      </c>
      <c r="N306">
        <v>266.17717215871141</v>
      </c>
      <c r="O306" s="43">
        <f>(SUM(COUNT(N306:N$731))/SUM(COUNT(N$2:N$731)))*100</f>
        <v>58.356164383561648</v>
      </c>
      <c r="T306">
        <v>302</v>
      </c>
      <c r="U306" s="43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3">
        <v>15.745856353591158</v>
      </c>
      <c r="D307">
        <v>202.52224454599681</v>
      </c>
      <c r="E307" s="43">
        <v>27.895981087470449</v>
      </c>
      <c r="G307">
        <v>185.63498637063054</v>
      </c>
      <c r="H307" s="43">
        <v>44.746376811594203</v>
      </c>
      <c r="K307" s="43">
        <f>'LC3.shallow2'!T311</f>
        <v>145.37597829025782</v>
      </c>
      <c r="L307" s="43">
        <f>(SUM(COUNT(K307:K$522))/SUM(COUNT(K$2:K$522)))*100</f>
        <v>41.45873320537428</v>
      </c>
      <c r="N307">
        <v>265.792184268764</v>
      </c>
      <c r="O307" s="43">
        <f>(SUM(COUNT(N307:N$731))/SUM(COUNT(N$2:N$731)))*100</f>
        <v>58.219178082191782</v>
      </c>
      <c r="T307" s="43">
        <v>301.5</v>
      </c>
      <c r="U307" s="43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3">
        <v>15.469613259668508</v>
      </c>
      <c r="D308">
        <v>202.0442969063152</v>
      </c>
      <c r="E308" s="43">
        <v>27.659574468085108</v>
      </c>
      <c r="G308">
        <v>185.61565450261068</v>
      </c>
      <c r="H308" s="43">
        <v>44.565217391304344</v>
      </c>
      <c r="K308" s="43">
        <f>'LC3.shallow2'!T312</f>
        <v>130.59587237029857</v>
      </c>
      <c r="L308" s="43">
        <f>(SUM(COUNT(K308:K$522))/SUM(COUNT(K$2:K$522)))*100</f>
        <v>41.266794625719768</v>
      </c>
      <c r="N308">
        <v>264.84580947530947</v>
      </c>
      <c r="O308" s="43">
        <f>(SUM(COUNT(N308:N$731))/SUM(COUNT(N$2:N$731)))*100</f>
        <v>58.082191780821915</v>
      </c>
      <c r="T308" s="43">
        <v>300.8</v>
      </c>
      <c r="U308" s="43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3">
        <v>15.193370165745856</v>
      </c>
      <c r="D309">
        <v>201.9285918974096</v>
      </c>
      <c r="E309" s="43">
        <v>27.423167848699766</v>
      </c>
      <c r="G309">
        <v>184.9999995459487</v>
      </c>
      <c r="H309" s="43">
        <v>44.384057971014492</v>
      </c>
      <c r="K309" s="43">
        <f>'LC3.shallow2'!T313</f>
        <v>124.84107170249287</v>
      </c>
      <c r="L309" s="43">
        <f>(SUM(COUNT(K309:K$522))/SUM(COUNT(K$2:K$522)))*100</f>
        <v>41.074856046065264</v>
      </c>
      <c r="N309">
        <v>264.8305754656721</v>
      </c>
      <c r="O309" s="43">
        <f>(SUM(COUNT(N309:N$731))/SUM(COUNT(N$2:N$731)))*100</f>
        <v>57.945205479452056</v>
      </c>
      <c r="T309" s="43">
        <v>299.60429317127108</v>
      </c>
      <c r="U309" s="43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3">
        <v>14.917127071823206</v>
      </c>
      <c r="D310">
        <v>201.4261452656944</v>
      </c>
      <c r="E310" s="43">
        <v>27.186761229314421</v>
      </c>
      <c r="G310">
        <v>184.62076816025427</v>
      </c>
      <c r="H310" s="43">
        <v>44.20289855072464</v>
      </c>
      <c r="K310" s="43">
        <f>'LC3.shallow2'!T314</f>
        <v>125.02464021697989</v>
      </c>
      <c r="L310" s="43">
        <f>(SUM(COUNT(K310:K$522))/SUM(COUNT(K$2:K$522)))*100</f>
        <v>40.882917466410753</v>
      </c>
      <c r="N310">
        <v>264.54384250026811</v>
      </c>
      <c r="O310" s="43">
        <f>(SUM(COUNT(N310:N$731))/SUM(COUNT(N$2:N$731)))*100</f>
        <v>57.80821917808219</v>
      </c>
      <c r="T310" s="43">
        <v>299.28223029150257</v>
      </c>
      <c r="U310" s="43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3">
        <v>14.64088397790055</v>
      </c>
      <c r="D311">
        <v>201.31666939450719</v>
      </c>
      <c r="E311" s="43">
        <v>26.950354609929079</v>
      </c>
      <c r="G311">
        <v>184.47810978076097</v>
      </c>
      <c r="H311" s="43">
        <v>44.021739130434781</v>
      </c>
      <c r="K311" s="43">
        <f>'LC3.shallow2'!T315</f>
        <v>0</v>
      </c>
      <c r="L311" s="43">
        <f>(SUM(COUNT(K311:K$522))/SUM(COUNT(K$2:K$522)))*100</f>
        <v>40.690978886756241</v>
      </c>
      <c r="N311">
        <v>264.06084421408372</v>
      </c>
      <c r="O311" s="43">
        <f>(SUM(COUNT(N311:N$731))/SUM(COUNT(N$2:N$731)))*100</f>
        <v>57.671232876712331</v>
      </c>
      <c r="T311" s="43">
        <v>297.60000000000002</v>
      </c>
      <c r="U311" s="43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3">
        <v>14.3646408839779</v>
      </c>
      <c r="D312">
        <v>200.68952440265761</v>
      </c>
      <c r="E312" s="43">
        <v>26.713947990543733</v>
      </c>
      <c r="G312">
        <v>183.77696538079812</v>
      </c>
      <c r="H312" s="43">
        <v>43.840579710144929</v>
      </c>
      <c r="K312" s="43">
        <f>'LC3.shallow2'!T316</f>
        <v>328.17154751489232</v>
      </c>
      <c r="L312" s="43">
        <f>(SUM(COUNT(K312:K$522))/SUM(COUNT(K$2:K$522)))*100</f>
        <v>40.49904030710173</v>
      </c>
      <c r="N312">
        <v>264.02693546345176</v>
      </c>
      <c r="O312" s="43">
        <f>(SUM(COUNT(N312:N$731))/SUM(COUNT(N$2:N$731)))*100</f>
        <v>57.534246575342465</v>
      </c>
      <c r="T312" s="43">
        <v>297.37492597956089</v>
      </c>
      <c r="U312" s="43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3">
        <v>14.088397790055248</v>
      </c>
      <c r="D313">
        <v>200.58802196618959</v>
      </c>
      <c r="E313" s="43">
        <v>26.477541371158392</v>
      </c>
      <c r="G313">
        <v>183.52162204226568</v>
      </c>
      <c r="H313" s="43">
        <v>43.659420289855071</v>
      </c>
      <c r="K313" s="43">
        <f>'LC3.shallow2'!T317</f>
        <v>173.8207395691125</v>
      </c>
      <c r="L313" s="43">
        <f>(SUM(COUNT(K313:K$522))/SUM(COUNT(K$2:K$522)))*100</f>
        <v>40.307101727447211</v>
      </c>
      <c r="N313">
        <v>264.01348768476208</v>
      </c>
      <c r="O313" s="43">
        <f>(SUM(COUNT(N313:N$731))/SUM(COUNT(N$2:N$731)))*100</f>
        <v>57.397260273972606</v>
      </c>
      <c r="T313">
        <v>297.2</v>
      </c>
      <c r="U313" s="43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3">
        <v>13.812154696132598</v>
      </c>
      <c r="D314">
        <v>200.2727016047744</v>
      </c>
      <c r="E314" s="43">
        <v>26.24113475177305</v>
      </c>
      <c r="G314">
        <v>183.39192606640898</v>
      </c>
      <c r="H314" s="43">
        <v>43.478260869565219</v>
      </c>
      <c r="K314" s="43">
        <f>'LC3.shallow2'!T318</f>
        <v>185.99745413842726</v>
      </c>
      <c r="L314" s="43">
        <f>(SUM(COUNT(K314:K$522))/SUM(COUNT(K$2:K$522)))*100</f>
        <v>40.115163147792707</v>
      </c>
      <c r="N314">
        <v>263.61594968504983</v>
      </c>
      <c r="O314" s="43">
        <f>(SUM(COUNT(N314:N$731))/SUM(COUNT(N$2:N$731)))*100</f>
        <v>57.260273972602739</v>
      </c>
      <c r="T314" s="43">
        <v>296.7</v>
      </c>
      <c r="U314" s="43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3">
        <v>13.535911602209943</v>
      </c>
      <c r="D315">
        <v>200.1922271801688</v>
      </c>
      <c r="E315" s="43">
        <v>26.004728132387704</v>
      </c>
      <c r="G315">
        <v>182.9644530572123</v>
      </c>
      <c r="H315" s="43">
        <v>43.29710144927536</v>
      </c>
      <c r="K315" s="43">
        <f>'LC3.shallow2'!T319</f>
        <v>194.06240665954951</v>
      </c>
      <c r="L315" s="43">
        <f>(SUM(COUNT(K315:K$522))/SUM(COUNT(K$2:K$522)))*100</f>
        <v>39.923224568138195</v>
      </c>
      <c r="N315">
        <v>263.457124755508</v>
      </c>
      <c r="O315" s="43">
        <f>(SUM(COUNT(N315:N$731))/SUM(COUNT(N$2:N$731)))*100</f>
        <v>57.12328767123288</v>
      </c>
      <c r="T315" s="43">
        <v>295.8</v>
      </c>
      <c r="U315" s="43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3">
        <v>13.259668508287293</v>
      </c>
      <c r="D316">
        <v>199.91584766325519</v>
      </c>
      <c r="E316" s="43">
        <v>25.768321513002363</v>
      </c>
      <c r="G316">
        <v>181.02925223052674</v>
      </c>
      <c r="H316" s="43">
        <v>43.115942028985508</v>
      </c>
      <c r="K316" s="43">
        <f>'LC3.shallow2'!T320</f>
        <v>223.9588555346711</v>
      </c>
      <c r="L316" s="43">
        <f>(SUM(COUNT(K316:K$522))/SUM(COUNT(K$2:K$522)))*100</f>
        <v>39.731285988483684</v>
      </c>
      <c r="N316">
        <v>263.03327236255524</v>
      </c>
      <c r="O316" s="43">
        <f>(SUM(COUNT(N316:N$731))/SUM(COUNT(N$2:N$731)))*100</f>
        <v>56.986301369863014</v>
      </c>
      <c r="T316" s="43">
        <v>295.8</v>
      </c>
      <c r="U316" s="43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3">
        <v>12.983425414364641</v>
      </c>
      <c r="D317">
        <v>199.82960340696641</v>
      </c>
      <c r="E317" s="43">
        <v>25.531914893617021</v>
      </c>
      <c r="G317">
        <v>180.63111832381873</v>
      </c>
      <c r="H317" s="43">
        <v>42.934782608695656</v>
      </c>
      <c r="K317" s="43">
        <f>'LC3.shallow2'!T321</f>
        <v>302.52261563077667</v>
      </c>
      <c r="L317" s="43">
        <f>(SUM(COUNT(K317:K$522))/SUM(COUNT(K$2:K$522)))*100</f>
        <v>39.539347408829173</v>
      </c>
      <c r="N317">
        <v>262.96182919591604</v>
      </c>
      <c r="O317" s="43">
        <f>(SUM(COUNT(N317:N$731))/SUM(COUNT(N$2:N$731)))*100</f>
        <v>56.849315068493155</v>
      </c>
      <c r="T317">
        <v>295.10000000000002</v>
      </c>
      <c r="U317" s="43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3">
        <v>12.707182320441991</v>
      </c>
      <c r="D318">
        <v>199.70355670855761</v>
      </c>
      <c r="E318" s="43">
        <v>25.295508274231675</v>
      </c>
      <c r="G318">
        <v>180.58503353109271</v>
      </c>
      <c r="H318" s="43">
        <v>42.753623188405797</v>
      </c>
      <c r="K318" s="43">
        <f>'LC3.shallow2'!T322</f>
        <v>250.00759248562318</v>
      </c>
      <c r="L318" s="43">
        <f>(SUM(COUNT(K318:K$522))/SUM(COUNT(K$2:K$522)))*100</f>
        <v>39.347408829174661</v>
      </c>
      <c r="N318">
        <v>262.9296303859565</v>
      </c>
      <c r="O318" s="43">
        <f>(SUM(COUNT(N318:N$731))/SUM(COUNT(N$2:N$731)))*100</f>
        <v>56.712328767123289</v>
      </c>
      <c r="T318">
        <v>293.7</v>
      </c>
      <c r="U318" s="43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3">
        <v>12.430939226519337</v>
      </c>
      <c r="D319">
        <v>198.80766904771519</v>
      </c>
      <c r="E319" s="43">
        <v>25.059101654846334</v>
      </c>
      <c r="G319">
        <v>180.1342637778435</v>
      </c>
      <c r="H319" s="43">
        <v>42.572463768115945</v>
      </c>
      <c r="K319" s="43">
        <f>'LC3.shallow2'!T323</f>
        <v>129.04586578992448</v>
      </c>
      <c r="L319" s="43">
        <f>(SUM(COUNT(K319:K$522))/SUM(COUNT(K$2:K$522)))*100</f>
        <v>39.15547024952015</v>
      </c>
      <c r="N319">
        <v>262.33595759772533</v>
      </c>
      <c r="O319" s="43">
        <f>(SUM(COUNT(N319:N$731))/SUM(COUNT(N$2:N$731)))*100</f>
        <v>56.575342465753423</v>
      </c>
      <c r="T319" s="43">
        <v>293.5</v>
      </c>
      <c r="U319" s="43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3">
        <v>12.154696132596685</v>
      </c>
      <c r="D320">
        <v>198.32004685382</v>
      </c>
      <c r="E320" s="43">
        <v>24.822695035460992</v>
      </c>
      <c r="G320">
        <v>179.97526476158725</v>
      </c>
      <c r="H320" s="43">
        <v>42.391304347826086</v>
      </c>
      <c r="K320" s="43">
        <f>'LC3.shallow2'!T324</f>
        <v>179.97526476158725</v>
      </c>
      <c r="L320" s="43">
        <f>(SUM(COUNT(K320:K$522))/SUM(COUNT(K$2:K$522)))*100</f>
        <v>38.963531669865645</v>
      </c>
      <c r="N320">
        <v>261.85538158769452</v>
      </c>
      <c r="O320" s="43">
        <f>(SUM(COUNT(N320:N$731))/SUM(COUNT(N$2:N$731)))*100</f>
        <v>56.438356164383563</v>
      </c>
      <c r="T320" s="43">
        <v>293.10000000000002</v>
      </c>
      <c r="U320" s="43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3">
        <v>11.878453038674033</v>
      </c>
      <c r="D321">
        <v>198.32004685382</v>
      </c>
      <c r="E321" s="43">
        <v>24.58628841607565</v>
      </c>
      <c r="G321">
        <v>179.92582556457381</v>
      </c>
      <c r="H321" s="43">
        <v>42.210144927536234</v>
      </c>
      <c r="K321" s="43">
        <f>'LC3.shallow2'!T325</f>
        <v>307.93347772512567</v>
      </c>
      <c r="L321" s="43">
        <f>(SUM(COUNT(K321:K$522))/SUM(COUNT(K$2:K$522)))*100</f>
        <v>38.771593090211134</v>
      </c>
      <c r="N321">
        <v>261.249412404792</v>
      </c>
      <c r="O321" s="43">
        <f>(SUM(COUNT(N321:N$731))/SUM(COUNT(N$2:N$731)))*100</f>
        <v>56.301369863013697</v>
      </c>
      <c r="T321">
        <v>292.60000000000002</v>
      </c>
      <c r="U321" s="43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3">
        <v>11.602209944751381</v>
      </c>
      <c r="D322">
        <v>198.28088623519361</v>
      </c>
      <c r="E322" s="43">
        <v>24.349881796690305</v>
      </c>
      <c r="G322">
        <v>179.35275424183374</v>
      </c>
      <c r="H322" s="43">
        <v>42.028985507246375</v>
      </c>
      <c r="K322" s="43">
        <f>'LC3.shallow2'!T326</f>
        <v>244.44773064763379</v>
      </c>
      <c r="L322" s="43">
        <f>(SUM(COUNT(K322:K$522))/SUM(COUNT(K$2:K$522)))*100</f>
        <v>38.579654510556622</v>
      </c>
      <c r="N322">
        <v>261.22514586621799</v>
      </c>
      <c r="O322" s="43">
        <f>(SUM(COUNT(N322:N$731))/SUM(COUNT(N$2:N$731)))*100</f>
        <v>56.164383561643838</v>
      </c>
      <c r="T322" s="43">
        <v>292.3</v>
      </c>
      <c r="U322" s="43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3">
        <v>11.325966850828729</v>
      </c>
      <c r="D323">
        <v>197.735527794776</v>
      </c>
      <c r="E323" s="43">
        <v>24.113475177304963</v>
      </c>
      <c r="G323">
        <v>178.96808980648754</v>
      </c>
      <c r="H323" s="43">
        <v>41.847826086956523</v>
      </c>
      <c r="K323" s="43">
        <f>'LC3.shallow2'!T327</f>
        <v>162.10527475535801</v>
      </c>
      <c r="L323" s="43">
        <f>(SUM(COUNT(K323:K$522))/SUM(COUNT(K$2:K$522)))*100</f>
        <v>38.387715930902111</v>
      </c>
      <c r="N323">
        <v>261.05879607932604</v>
      </c>
      <c r="O323" s="43">
        <f>(SUM(COUNT(N323:N$731))/SUM(COUNT(N$2:N$731)))*100</f>
        <v>56.027397260273972</v>
      </c>
      <c r="T323" s="43">
        <v>292.10000000000002</v>
      </c>
      <c r="U323" s="43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3">
        <v>11.049723756906078</v>
      </c>
      <c r="D324">
        <v>197.47098722019919</v>
      </c>
      <c r="E324" s="43">
        <v>23.877068557919621</v>
      </c>
      <c r="G324">
        <v>178.90436024915491</v>
      </c>
      <c r="H324" s="43">
        <v>41.666666666666671</v>
      </c>
      <c r="K324" s="43">
        <f>'LC3.shallow2'!T328</f>
        <v>191.09108213880842</v>
      </c>
      <c r="L324" s="43">
        <f>(SUM(COUNT(K324:K$522))/SUM(COUNT(K$2:K$522)))*100</f>
        <v>38.1957773512476</v>
      </c>
      <c r="N324">
        <v>260.92318016933831</v>
      </c>
      <c r="O324" s="43">
        <f>(SUM(COUNT(N324:N$731))/SUM(COUNT(N$2:N$731)))*100</f>
        <v>55.890410958904113</v>
      </c>
      <c r="T324" s="43">
        <v>291.60000000000002</v>
      </c>
      <c r="U324" s="43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3">
        <v>10.773480662983426</v>
      </c>
      <c r="D325">
        <v>196.8253793168752</v>
      </c>
      <c r="E325" s="43">
        <v>23.640661938534279</v>
      </c>
      <c r="G325">
        <v>178.68006111337544</v>
      </c>
      <c r="H325" s="43">
        <v>41.485507246376812</v>
      </c>
      <c r="K325" s="43">
        <f>'LC3.shallow2'!T329</f>
        <v>121.63817901670117</v>
      </c>
      <c r="L325" s="43">
        <f>(SUM(COUNT(K325:K$522))/SUM(COUNT(K$2:K$522)))*100</f>
        <v>38.003838771593088</v>
      </c>
      <c r="N325">
        <v>260.85982512992456</v>
      </c>
      <c r="O325" s="43">
        <f>(SUM(COUNT(N325:N$731))/SUM(COUNT(N$2:N$731)))*100</f>
        <v>55.753424657534246</v>
      </c>
      <c r="T325" s="43">
        <v>291.2</v>
      </c>
      <c r="U325" s="43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3">
        <v>10.497237569060774</v>
      </c>
      <c r="D326">
        <v>195.4666965675616</v>
      </c>
      <c r="E326" s="43">
        <v>23.404255319148938</v>
      </c>
      <c r="G326">
        <v>178.20875732404937</v>
      </c>
      <c r="H326" s="43">
        <v>41.304347826086953</v>
      </c>
      <c r="K326" s="43">
        <f>'LC3.shallow2'!T330</f>
        <v>120.82296161660393</v>
      </c>
      <c r="L326" s="43">
        <f>(SUM(COUNT(K326:K$522))/SUM(COUNT(K$2:K$522)))*100</f>
        <v>37.811900191938577</v>
      </c>
      <c r="N326">
        <v>260.60459980855171</v>
      </c>
      <c r="O326" s="43">
        <f>(SUM(COUNT(N326:N$731))/SUM(COUNT(N$2:N$731)))*100</f>
        <v>55.616438356164387</v>
      </c>
      <c r="T326">
        <v>289.89999999999998</v>
      </c>
      <c r="U326" s="43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3">
        <v>10.220994475138122</v>
      </c>
      <c r="D327">
        <v>195.45863715514079</v>
      </c>
      <c r="E327" s="43">
        <v>23.167848699763592</v>
      </c>
      <c r="G327">
        <v>176.28462354897573</v>
      </c>
      <c r="H327" s="43">
        <v>41.123188405797102</v>
      </c>
      <c r="K327" s="43">
        <f>'LC3.shallow2'!T331</f>
        <v>114.17134404803751</v>
      </c>
      <c r="L327" s="43">
        <f>(SUM(COUNT(K327:K$522))/SUM(COUNT(K$2:K$522)))*100</f>
        <v>37.619961612284072</v>
      </c>
      <c r="N327">
        <v>260.01310061414239</v>
      </c>
      <c r="O327" s="43">
        <f>(SUM(COUNT(N327:N$731))/SUM(COUNT(N$2:N$731)))*100</f>
        <v>55.479452054794521</v>
      </c>
      <c r="T327" s="43">
        <v>289.7</v>
      </c>
      <c r="U327" s="43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3">
        <v>9.94475138121547</v>
      </c>
      <c r="D328">
        <v>194.66633211267921</v>
      </c>
      <c r="E328" s="43">
        <v>22.93144208037825</v>
      </c>
      <c r="G328">
        <v>175.89561026058024</v>
      </c>
      <c r="H328" s="43">
        <v>40.942028985507243</v>
      </c>
      <c r="K328" s="43">
        <f>'LC3.shallow2'!T332</f>
        <v>113.3433932314077</v>
      </c>
      <c r="L328" s="43">
        <f>(SUM(COUNT(K328:K$522))/SUM(COUNT(K$2:K$522)))*100</f>
        <v>37.428023032629561</v>
      </c>
      <c r="N328">
        <v>259.8751875280754</v>
      </c>
      <c r="O328" s="43">
        <f>(SUM(COUNT(N328:N$731))/SUM(COUNT(N$2:N$731)))*100</f>
        <v>55.342465753424655</v>
      </c>
      <c r="T328" s="43">
        <v>289.7</v>
      </c>
      <c r="U328" s="43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3">
        <v>9.6685082872928181</v>
      </c>
      <c r="D329">
        <v>193.8719250450624</v>
      </c>
      <c r="E329" s="43">
        <v>22.695035460992909</v>
      </c>
      <c r="G329">
        <v>175.59161232169228</v>
      </c>
      <c r="H329" s="43">
        <v>40.760869565217391</v>
      </c>
      <c r="K329" s="43">
        <f>'LC3.shallow2'!T333</f>
        <v>144.80108050375887</v>
      </c>
      <c r="L329" s="43">
        <f>(SUM(COUNT(K329:K$522))/SUM(COUNT(K$2:K$522)))*100</f>
        <v>37.236084452975049</v>
      </c>
      <c r="N329">
        <v>259.57707053578417</v>
      </c>
      <c r="O329" s="43">
        <f>(SUM(COUNT(N329:N$731))/SUM(COUNT(N$2:N$731)))*100</f>
        <v>55.205479452054796</v>
      </c>
      <c r="T329" s="43">
        <v>289.7</v>
      </c>
      <c r="U329" s="43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3">
        <v>9.3922651933701662</v>
      </c>
      <c r="D330">
        <v>193.49935942176481</v>
      </c>
      <c r="E330" s="43">
        <v>22.458628841607563</v>
      </c>
      <c r="G330">
        <v>175.06370482437663</v>
      </c>
      <c r="H330" s="43">
        <v>40.579710144927539</v>
      </c>
      <c r="K330" s="43">
        <f>'LC3.shallow2'!T334</f>
        <v>164.49727695151392</v>
      </c>
      <c r="L330" s="43">
        <f>(SUM(COUNT(K330:K$522))/SUM(COUNT(K$2:K$522)))*100</f>
        <v>37.044145873320538</v>
      </c>
      <c r="N330">
        <v>259.44711368663428</v>
      </c>
      <c r="O330" s="43">
        <f>(SUM(COUNT(N330:N$731))/SUM(COUNT(N$2:N$731)))*100</f>
        <v>55.06849315068493</v>
      </c>
      <c r="T330">
        <v>289.2</v>
      </c>
      <c r="U330" s="43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3">
        <v>9.1160220994475143</v>
      </c>
      <c r="D331">
        <v>193.3695788049568</v>
      </c>
      <c r="E331" s="43">
        <v>22.222222222222221</v>
      </c>
      <c r="G331">
        <v>174.66938300108939</v>
      </c>
      <c r="H331" s="43">
        <v>40.39855072463768</v>
      </c>
      <c r="K331" s="43">
        <f>'LC3.shallow2'!T335</f>
        <v>137.49997123261159</v>
      </c>
      <c r="L331" s="43">
        <f>(SUM(COUNT(K331:K$522))/SUM(COUNT(K$2:K$522)))*100</f>
        <v>36.852207293666027</v>
      </c>
      <c r="N331">
        <v>259.4468177123203</v>
      </c>
      <c r="O331" s="43">
        <f>(SUM(COUNT(N331:N$731))/SUM(COUNT(N$2:N$731)))*100</f>
        <v>54.93150684931507</v>
      </c>
      <c r="T331">
        <v>288.5</v>
      </c>
      <c r="U331" s="43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3">
        <v>8.8397790055248606</v>
      </c>
      <c r="D332">
        <v>193.2998523057768</v>
      </c>
      <c r="E332" s="43">
        <v>21.98581560283688</v>
      </c>
      <c r="G332">
        <v>174.42705994924157</v>
      </c>
      <c r="H332" s="43">
        <v>40.217391304347828</v>
      </c>
      <c r="K332" s="43">
        <f>'LC3.shallow2'!T336</f>
        <v>510.70354188032792</v>
      </c>
      <c r="L332" s="43">
        <f>(SUM(COUNT(K332:K$522))/SUM(COUNT(K$2:K$522)))*100</f>
        <v>36.660268714011515</v>
      </c>
      <c r="N332">
        <v>259.3050416222311</v>
      </c>
      <c r="O332" s="43">
        <f>(SUM(COUNT(N332:N$731))/SUM(COUNT(N$2:N$731)))*100</f>
        <v>54.794520547945204</v>
      </c>
      <c r="T332" s="43">
        <v>288.3</v>
      </c>
      <c r="U332" s="43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3">
        <v>8.5635359116022105</v>
      </c>
      <c r="D333">
        <v>192.89159966394479</v>
      </c>
      <c r="E333" s="43">
        <v>21.749408983451538</v>
      </c>
      <c r="G333">
        <v>174.05137825254312</v>
      </c>
      <c r="H333" s="43">
        <v>40.036231884057969</v>
      </c>
      <c r="K333" s="43">
        <f>'LC3.shallow2'!T337</f>
        <v>162.95950233319283</v>
      </c>
      <c r="L333" s="43">
        <f>(SUM(COUNT(K333:K$522))/SUM(COUNT(K$2:K$522)))*100</f>
        <v>36.468330134357011</v>
      </c>
      <c r="N333">
        <v>259.27313431301968</v>
      </c>
      <c r="O333" s="43">
        <f>(SUM(COUNT(N333:N$731))/SUM(COUNT(N$2:N$731)))*100</f>
        <v>54.657534246575345</v>
      </c>
      <c r="T333" s="43">
        <v>286.39999999999998</v>
      </c>
      <c r="U333" s="43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3">
        <v>8.2872928176795568</v>
      </c>
      <c r="D334">
        <v>192.89159966394479</v>
      </c>
      <c r="E334" s="43">
        <v>21.513002364066196</v>
      </c>
      <c r="G334">
        <v>173.8207395691125</v>
      </c>
      <c r="H334" s="43">
        <v>39.855072463768117</v>
      </c>
      <c r="K334" s="43">
        <f>'LC3.shallow2'!T338</f>
        <v>134.6144718652431</v>
      </c>
      <c r="L334" s="43">
        <f>(SUM(COUNT(K334:K$522))/SUM(COUNT(K$2:K$522)))*100</f>
        <v>36.276391554702499</v>
      </c>
      <c r="N334">
        <v>259.22227450230355</v>
      </c>
      <c r="O334" s="43">
        <f>(SUM(COUNT(N334:N$731))/SUM(COUNT(N$2:N$731)))*100</f>
        <v>54.520547945205479</v>
      </c>
      <c r="T334">
        <v>284.89999999999998</v>
      </c>
      <c r="U334" s="43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3">
        <v>8.0110497237569067</v>
      </c>
      <c r="D335">
        <v>192.81708921902799</v>
      </c>
      <c r="E335" s="43">
        <v>21.276595744680851</v>
      </c>
      <c r="G335">
        <v>173.60125034736879</v>
      </c>
      <c r="H335" s="43">
        <v>39.673913043478258</v>
      </c>
      <c r="K335" s="43">
        <f>'LC3.shallow2'!T339</f>
        <v>223.26073654164941</v>
      </c>
      <c r="L335" s="43">
        <f>(SUM(COUNT(K335:K$522))/SUM(COUNT(K$2:K$522)))*100</f>
        <v>36.084452975047988</v>
      </c>
      <c r="N335">
        <v>258.8617466326545</v>
      </c>
      <c r="O335" s="43">
        <f>(SUM(COUNT(N335:N$731))/SUM(COUNT(N$2:N$731)))*100</f>
        <v>54.38356164383562</v>
      </c>
      <c r="T335" s="43">
        <v>284.7</v>
      </c>
      <c r="U335" s="43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3">
        <v>7.7348066298342539</v>
      </c>
      <c r="D336">
        <v>192.00484874204159</v>
      </c>
      <c r="E336" s="43">
        <v>21.040189125295509</v>
      </c>
      <c r="G336">
        <v>173.20437573166515</v>
      </c>
      <c r="H336" s="43">
        <v>39.492753623188406</v>
      </c>
      <c r="K336" s="43">
        <f>'LC3.shallow2'!T340</f>
        <v>238.3042602879494</v>
      </c>
      <c r="L336" s="43">
        <f>(SUM(COUNT(K336:K$522))/SUM(COUNT(K$2:K$522)))*100</f>
        <v>35.892514395393476</v>
      </c>
      <c r="N336">
        <v>258.79318947520346</v>
      </c>
      <c r="O336" s="43">
        <f>(SUM(COUNT(N336:N$731))/SUM(COUNT(N$2:N$731)))*100</f>
        <v>54.246575342465754</v>
      </c>
      <c r="T336">
        <v>284.60000000000002</v>
      </c>
      <c r="U336" s="43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3">
        <v>7.4585635359116029</v>
      </c>
      <c r="D337">
        <v>192.00484874204159</v>
      </c>
      <c r="E337" s="43">
        <v>20.803782505910164</v>
      </c>
      <c r="G337">
        <v>171.19272124124765</v>
      </c>
      <c r="H337" s="43">
        <v>39.311594202898554</v>
      </c>
      <c r="K337" s="43">
        <f>'LC3.shallow2'!T341</f>
        <v>158.32304762379439</v>
      </c>
      <c r="L337" s="43">
        <f>(SUM(COUNT(K337:K$522))/SUM(COUNT(K$2:K$522)))*100</f>
        <v>35.700575815738958</v>
      </c>
      <c r="N337">
        <v>258.5059913388331</v>
      </c>
      <c r="O337" s="43">
        <f>(SUM(COUNT(N337:N$731))/SUM(COUNT(N$2:N$731)))*100</f>
        <v>54.109589041095894</v>
      </c>
      <c r="T337" s="43">
        <v>284.5</v>
      </c>
      <c r="U337" s="43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3">
        <v>7.1823204419889501</v>
      </c>
      <c r="D338">
        <v>191.6746851128928</v>
      </c>
      <c r="E338" s="43">
        <v>20.567375886524822</v>
      </c>
      <c r="G338">
        <v>170.8776212008523</v>
      </c>
      <c r="H338" s="43">
        <v>39.130434782608695</v>
      </c>
      <c r="K338" s="43">
        <f>'LC3.shallow2'!T342</f>
        <v>119.73830020849277</v>
      </c>
      <c r="L338" s="43">
        <f>(SUM(COUNT(K338:K$522))/SUM(COUNT(K$2:K$522)))*100</f>
        <v>35.508637236084454</v>
      </c>
      <c r="N338">
        <v>257.47314083933679</v>
      </c>
      <c r="O338" s="43">
        <f>(SUM(COUNT(N338:N$731))/SUM(COUNT(N$2:N$731)))*100</f>
        <v>53.972602739726028</v>
      </c>
      <c r="T338" s="43">
        <v>283.91111901772689</v>
      </c>
      <c r="U338" s="43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3">
        <v>6.9060773480662991</v>
      </c>
      <c r="D339">
        <v>191.6062960612096</v>
      </c>
      <c r="E339" s="43">
        <v>20.33096926713948</v>
      </c>
      <c r="G339">
        <v>170.62228013909569</v>
      </c>
      <c r="H339" s="43">
        <v>38.949275362318843</v>
      </c>
      <c r="K339" s="43">
        <f>'LC3.shallow2'!T343</f>
        <v>722.00810028207297</v>
      </c>
      <c r="L339" s="43">
        <f>(SUM(COUNT(K339:K$522))/SUM(COUNT(K$2:K$522)))*100</f>
        <v>35.316698656429942</v>
      </c>
      <c r="N339">
        <v>257.39865181341435</v>
      </c>
      <c r="O339" s="43">
        <f>(SUM(COUNT(N339:N$731))/SUM(COUNT(N$2:N$731)))*100</f>
        <v>53.835616438356162</v>
      </c>
      <c r="T339" s="43">
        <v>283.7</v>
      </c>
      <c r="U339" s="43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3">
        <v>6.6298342541436464</v>
      </c>
      <c r="D340">
        <v>189.71876931917441</v>
      </c>
      <c r="E340" s="43">
        <v>20.094562647754138</v>
      </c>
      <c r="G340">
        <v>170.55019913319137</v>
      </c>
      <c r="H340" s="43">
        <v>38.768115942028984</v>
      </c>
      <c r="K340" s="43">
        <f>'LC3.shallow2'!T344</f>
        <v>130.94094899386818</v>
      </c>
      <c r="L340" s="43">
        <f>(SUM(COUNT(K340:K$522))/SUM(COUNT(K$2:K$522)))*100</f>
        <v>35.124760076775431</v>
      </c>
      <c r="N340">
        <v>257.31505372862472</v>
      </c>
      <c r="O340" s="43">
        <f>(SUM(COUNT(N340:N$731))/SUM(COUNT(N$2:N$731)))*100</f>
        <v>53.698630136986303</v>
      </c>
      <c r="T340" s="43">
        <v>282.10000000000002</v>
      </c>
      <c r="U340" s="43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3">
        <v>6.3535911602209953</v>
      </c>
      <c r="D341">
        <v>189.71423903467681</v>
      </c>
      <c r="E341" s="43">
        <v>19.858156028368796</v>
      </c>
      <c r="G341">
        <v>170.47026678252982</v>
      </c>
      <c r="H341" s="43">
        <v>38.586956521739133</v>
      </c>
      <c r="K341" s="43">
        <f>'LC3.shallow2'!T345</f>
        <v>289.04680623962878</v>
      </c>
      <c r="L341" s="43">
        <f>(SUM(COUNT(K341:K$522))/SUM(COUNT(K$2:K$522)))*100</f>
        <v>34.932821497120919</v>
      </c>
      <c r="N341">
        <v>257.27375944026579</v>
      </c>
      <c r="O341" s="43">
        <f>(SUM(COUNT(N341:N$731))/SUM(COUNT(N$2:N$731)))*100</f>
        <v>53.561643835616437</v>
      </c>
      <c r="T341" s="43">
        <v>282</v>
      </c>
      <c r="U341" s="43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3">
        <v>6.0773480662983426</v>
      </c>
      <c r="D342">
        <v>189.71423903467681</v>
      </c>
      <c r="E342" s="43">
        <v>19.621749408983451</v>
      </c>
      <c r="G342">
        <v>170.02825606278373</v>
      </c>
      <c r="H342" s="43">
        <v>38.405797101449274</v>
      </c>
      <c r="K342" s="43">
        <f>'LC3.shallow2'!T346</f>
        <v>117.30703296506266</v>
      </c>
      <c r="L342" s="43">
        <f>(SUM(COUNT(K342:K$522))/SUM(COUNT(K$2:K$522)))*100</f>
        <v>34.740882917466408</v>
      </c>
      <c r="N342">
        <v>256.98033425996113</v>
      </c>
      <c r="O342" s="43">
        <f>(SUM(COUNT(N342:N$731))/SUM(COUNT(N$2:N$731)))*100</f>
        <v>53.424657534246577</v>
      </c>
      <c r="T342" s="43">
        <v>281.39999999999998</v>
      </c>
      <c r="U342" s="43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3">
        <v>5.8011049723756907</v>
      </c>
      <c r="D343">
        <v>189.31236678319601</v>
      </c>
      <c r="E343" s="43">
        <v>19.385342789598109</v>
      </c>
      <c r="G343">
        <v>168.96314596180812</v>
      </c>
      <c r="H343" s="43">
        <v>38.224637681159415</v>
      </c>
      <c r="K343" s="43">
        <f>'LC3.shallow2'!T347</f>
        <v>238.34511170793334</v>
      </c>
      <c r="L343" s="43">
        <f>(SUM(COUNT(K343:K$522))/SUM(COUNT(K$2:K$522)))*100</f>
        <v>34.548944337811896</v>
      </c>
      <c r="N343">
        <v>256.07761324132662</v>
      </c>
      <c r="O343" s="43">
        <f>(SUM(COUNT(N343:N$731))/SUM(COUNT(N$2:N$731)))*100</f>
        <v>53.287671232876711</v>
      </c>
      <c r="T343" s="43">
        <v>280.8</v>
      </c>
      <c r="U343" s="43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3">
        <v>5.5248618784530388</v>
      </c>
      <c r="D344">
        <v>188.39434480529999</v>
      </c>
      <c r="E344" s="43">
        <v>19.148936170212767</v>
      </c>
      <c r="G344">
        <v>168.72087046429655</v>
      </c>
      <c r="H344" s="43">
        <v>38.04347826086957</v>
      </c>
      <c r="K344" s="43">
        <f>'LC3.shallow2'!T348</f>
        <v>136.49031511447569</v>
      </c>
      <c r="L344" s="43">
        <f>(SUM(COUNT(K344:K$522))/SUM(COUNT(K$2:K$522)))*100</f>
        <v>34.357005758157385</v>
      </c>
      <c r="N344">
        <v>255.80182701174522</v>
      </c>
      <c r="O344" s="43">
        <f>(SUM(COUNT(N344:N$731))/SUM(COUNT(N$2:N$731)))*100</f>
        <v>53.150684931506852</v>
      </c>
      <c r="T344">
        <v>280.8</v>
      </c>
      <c r="U344" s="43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3">
        <v>5.2486187845303869</v>
      </c>
      <c r="D345">
        <v>187.3533953721456</v>
      </c>
      <c r="E345" s="43">
        <v>18.912529550827422</v>
      </c>
      <c r="G345">
        <v>168.11574658742202</v>
      </c>
      <c r="H345" s="43">
        <v>37.862318840579711</v>
      </c>
      <c r="K345" s="43">
        <f>'LC3.shallow2'!T349</f>
        <v>170.55019913319137</v>
      </c>
      <c r="L345" s="43">
        <f>(SUM(COUNT(K345:K$522))/SUM(COUNT(K$2:K$522)))*100</f>
        <v>34.165067178502881</v>
      </c>
      <c r="N345">
        <v>255.41696302359568</v>
      </c>
      <c r="O345" s="43">
        <f>(SUM(COUNT(N345:N$731))/SUM(COUNT(N$2:N$731)))*100</f>
        <v>53.013698630136986</v>
      </c>
      <c r="T345" s="43">
        <v>280.2</v>
      </c>
      <c r="U345" s="43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3">
        <v>4.972375690607735</v>
      </c>
      <c r="D346">
        <v>187.31531850833201</v>
      </c>
      <c r="E346" s="43">
        <v>18.67612293144208</v>
      </c>
      <c r="G346">
        <v>167.9936872811279</v>
      </c>
      <c r="H346" s="43">
        <v>37.681159420289859</v>
      </c>
      <c r="K346" s="43">
        <f>'LC3.shallow2'!T350</f>
        <v>130.0551419166971</v>
      </c>
      <c r="L346" s="43">
        <f>(SUM(COUNT(K346:K$522))/SUM(COUNT(K$2:K$522)))*100</f>
        <v>33.973128598848369</v>
      </c>
      <c r="N346">
        <v>255.32751295543963</v>
      </c>
      <c r="O346" s="43">
        <f>(SUM(COUNT(N346:N$731))/SUM(COUNT(N$2:N$731)))*100</f>
        <v>52.876712328767127</v>
      </c>
      <c r="T346">
        <v>280.2</v>
      </c>
      <c r="U346" s="43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3">
        <v>4.6961325966850831</v>
      </c>
      <c r="D347">
        <v>186.55753309605279</v>
      </c>
      <c r="E347" s="43">
        <v>18.439716312056735</v>
      </c>
      <c r="G347">
        <v>167.44543796313948</v>
      </c>
      <c r="H347" s="43">
        <v>37.5</v>
      </c>
      <c r="K347" s="43">
        <f>'LC3.shallow2'!T351</f>
        <v>302.6858616093516</v>
      </c>
      <c r="L347" s="43">
        <f>(SUM(COUNT(K347:K$522))/SUM(COUNT(K$2:K$522)))*100</f>
        <v>33.781190019193858</v>
      </c>
      <c r="N347">
        <v>255.06990122632533</v>
      </c>
      <c r="O347" s="43">
        <f>(SUM(COUNT(N347:N$731))/SUM(COUNT(N$2:N$731)))*100</f>
        <v>52.739726027397261</v>
      </c>
      <c r="T347" s="43">
        <v>279.3</v>
      </c>
      <c r="U347" s="43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3">
        <v>4.4198895027624303</v>
      </c>
      <c r="D348">
        <v>186.55753309605279</v>
      </c>
      <c r="E348" s="43">
        <v>18.203309692671397</v>
      </c>
      <c r="G348">
        <v>167.38060543682806</v>
      </c>
      <c r="H348" s="43">
        <v>37.318840579710141</v>
      </c>
      <c r="K348" s="43">
        <f>'LC3.shallow2'!T352</f>
        <v>480.92752238334373</v>
      </c>
      <c r="L348" s="43">
        <f>(SUM(COUNT(K348:K$522))/SUM(COUNT(K$2:K$522)))*100</f>
        <v>33.589251439539346</v>
      </c>
      <c r="N348">
        <v>254.62981098750581</v>
      </c>
      <c r="O348" s="43">
        <f>(SUM(COUNT(N348:N$731))/SUM(COUNT(N$2:N$731)))*100</f>
        <v>52.602739726027394</v>
      </c>
      <c r="T348" s="43">
        <v>278.8</v>
      </c>
      <c r="U348" s="43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3">
        <v>4.1436464088397784</v>
      </c>
      <c r="D349">
        <v>185.53686190487679</v>
      </c>
      <c r="E349" s="43">
        <v>17.966903073286051</v>
      </c>
      <c r="G349">
        <v>167.2116224794174</v>
      </c>
      <c r="H349" s="43">
        <v>37.137681159420289</v>
      </c>
      <c r="K349" s="43">
        <f>'LC3.shallow2'!T353</f>
        <v>188.46756632539294</v>
      </c>
      <c r="L349" s="43">
        <f>(SUM(COUNT(K349:K$522))/SUM(COUNT(K$2:K$522)))*100</f>
        <v>33.397312859884835</v>
      </c>
      <c r="N349">
        <v>254.49362222143017</v>
      </c>
      <c r="O349" s="43">
        <f>(SUM(COUNT(N349:N$731))/SUM(COUNT(N$2:N$731)))*100</f>
        <v>52.465753424657535</v>
      </c>
      <c r="T349" s="43">
        <v>277.89999999999998</v>
      </c>
      <c r="U349" s="43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3">
        <v>3.867403314917127</v>
      </c>
      <c r="D350">
        <v>185.50805121832479</v>
      </c>
      <c r="E350" s="43">
        <v>17.730496453900709</v>
      </c>
      <c r="G350">
        <v>166.62601624328846</v>
      </c>
      <c r="H350" s="43">
        <v>36.95652173913043</v>
      </c>
      <c r="K350" s="43">
        <f>'LC3.shallow2'!T354</f>
        <v>518.98442573972739</v>
      </c>
      <c r="L350" s="43">
        <f>(SUM(COUNT(K350:K$522))/SUM(COUNT(K$2:K$522)))*100</f>
        <v>33.205374280230323</v>
      </c>
      <c r="N350">
        <v>254.33316124493805</v>
      </c>
      <c r="O350" s="43">
        <f>(SUM(COUNT(N350:N$731))/SUM(COUNT(N$2:N$731)))*100</f>
        <v>52.328767123287669</v>
      </c>
      <c r="T350">
        <v>277.8</v>
      </c>
      <c r="U350" s="43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3">
        <v>3.5911602209944751</v>
      </c>
      <c r="D351">
        <v>184.8104575579936</v>
      </c>
      <c r="E351" s="43">
        <v>17.494089834515368</v>
      </c>
      <c r="G351">
        <v>165.79829396257998</v>
      </c>
      <c r="H351" s="43">
        <v>36.775362318840585</v>
      </c>
      <c r="K351" s="43">
        <f>'LC3.shallow2'!T355</f>
        <v>175.06370482437663</v>
      </c>
      <c r="L351" s="43">
        <f>(SUM(COUNT(K351:K$522))/SUM(COUNT(K$2:K$522)))*100</f>
        <v>33.013435700575819</v>
      </c>
      <c r="N351">
        <v>254.09400185668602</v>
      </c>
      <c r="O351" s="43">
        <f>(SUM(COUNT(N351:N$731))/SUM(COUNT(N$2:N$731)))*100</f>
        <v>52.19178082191781</v>
      </c>
      <c r="T351">
        <v>277.39999999999998</v>
      </c>
      <c r="U351" s="43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3">
        <v>3.3149171270718232</v>
      </c>
      <c r="D352">
        <v>184.7722308904824</v>
      </c>
      <c r="E352" s="43">
        <v>17.257683215130022</v>
      </c>
      <c r="G352">
        <v>165.5621120247159</v>
      </c>
      <c r="H352" s="43">
        <v>36.594202898550726</v>
      </c>
      <c r="K352" s="43">
        <f>'LC3.shallow2'!T356</f>
        <v>123.46941023855479</v>
      </c>
      <c r="L352" s="43">
        <f>(SUM(COUNT(K352:K$522))/SUM(COUNT(K$2:K$522)))*100</f>
        <v>32.821497120921308</v>
      </c>
      <c r="N352">
        <v>253.83302856235355</v>
      </c>
      <c r="O352" s="43">
        <f>(SUM(COUNT(N352:N$731))/SUM(COUNT(N$2:N$731)))*100</f>
        <v>52.054794520547944</v>
      </c>
      <c r="T352">
        <v>276.60000000000002</v>
      </c>
      <c r="U352" s="43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3">
        <v>3.0386740331491713</v>
      </c>
      <c r="D353">
        <v>184.24550804714161</v>
      </c>
      <c r="E353" s="43">
        <v>17.021276595744681</v>
      </c>
      <c r="G353">
        <v>165.40810481556809</v>
      </c>
      <c r="H353" s="43">
        <v>36.413043478260867</v>
      </c>
      <c r="K353" s="43">
        <f>'LC3.shallow2'!T357</f>
        <v>404.21821354686062</v>
      </c>
      <c r="L353" s="43">
        <f>(SUM(COUNT(K353:K$522))/SUM(COUNT(K$2:K$522)))*100</f>
        <v>32.629558541266796</v>
      </c>
      <c r="N353">
        <v>252.94547556825967</v>
      </c>
      <c r="O353" s="43">
        <f>(SUM(COUNT(N353:N$731))/SUM(COUNT(N$2:N$731)))*100</f>
        <v>51.917808219178085</v>
      </c>
      <c r="T353" s="43">
        <v>276.5</v>
      </c>
      <c r="U353" s="43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3">
        <v>2.7624309392265194</v>
      </c>
      <c r="D354">
        <v>183.8921818012152</v>
      </c>
      <c r="E354" s="43">
        <v>16.784869976359339</v>
      </c>
      <c r="G354">
        <v>164.92231842363947</v>
      </c>
      <c r="H354" s="43">
        <v>36.231884057971016</v>
      </c>
      <c r="K354" s="43">
        <f>'LC3.shallow2'!T358</f>
        <v>123.91234370033307</v>
      </c>
      <c r="L354" s="43">
        <f>(SUM(COUNT(K354:K$522))/SUM(COUNT(K$2:K$522)))*100</f>
        <v>32.437619961612285</v>
      </c>
      <c r="N354">
        <v>252.5492340239164</v>
      </c>
      <c r="O354" s="43">
        <f>(SUM(COUNT(N354:N$731))/SUM(COUNT(N$2:N$731)))*100</f>
        <v>51.780821917808218</v>
      </c>
      <c r="T354" s="43">
        <v>276.10000000000002</v>
      </c>
      <c r="U354" s="43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3">
        <v>2.4861878453038675</v>
      </c>
      <c r="D355">
        <v>183.87595834875199</v>
      </c>
      <c r="E355" s="43">
        <v>16.548463356973993</v>
      </c>
      <c r="G355">
        <v>164.49727695151392</v>
      </c>
      <c r="H355" s="43">
        <v>36.050724637681157</v>
      </c>
      <c r="K355" s="43">
        <f>'LC3.shallow2'!T359</f>
        <v>123.07707176109511</v>
      </c>
      <c r="L355" s="43">
        <f>(SUM(COUNT(K355:K$522))/SUM(COUNT(K$2:K$522)))*100</f>
        <v>32.245681381957773</v>
      </c>
      <c r="N355">
        <v>250.99912691038421</v>
      </c>
      <c r="O355" s="43">
        <f>(SUM(COUNT(N355:N$731))/SUM(COUNT(N$2:N$731)))*100</f>
        <v>51.643835616438359</v>
      </c>
      <c r="T355">
        <v>274.89999999999998</v>
      </c>
      <c r="U355" s="43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3">
        <v>2.2099447513812152</v>
      </c>
      <c r="D356">
        <v>183.53930227135839</v>
      </c>
      <c r="E356" s="43">
        <v>16.312056737588655</v>
      </c>
      <c r="G356">
        <v>164.39243184740326</v>
      </c>
      <c r="H356" s="43">
        <v>35.869565217391305</v>
      </c>
      <c r="K356" s="43">
        <f>'LC3.shallow2'!T360</f>
        <v>168.96314596180812</v>
      </c>
      <c r="L356" s="43">
        <f>(SUM(COUNT(K356:K$522))/SUM(COUNT(K$2:K$522)))*100</f>
        <v>32.053742802303262</v>
      </c>
      <c r="N356">
        <v>250.25788069010932</v>
      </c>
      <c r="O356" s="43">
        <f>(SUM(COUNT(N356:N$731))/SUM(COUNT(N$2:N$731)))*100</f>
        <v>51.506849315068493</v>
      </c>
      <c r="T356">
        <v>274.10000000000002</v>
      </c>
      <c r="U356" s="43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3">
        <v>1.9337016574585635</v>
      </c>
      <c r="D357">
        <v>183.42015519126639</v>
      </c>
      <c r="E357" s="43">
        <v>16.07565011820331</v>
      </c>
      <c r="G357">
        <v>164.22960887783483</v>
      </c>
      <c r="H357" s="43">
        <v>35.688405797101446</v>
      </c>
      <c r="K357" s="43">
        <f>'LC3.shallow2'!T361</f>
        <v>118.5521934138101</v>
      </c>
      <c r="L357" s="43">
        <f>(SUM(COUNT(K357:K$522))/SUM(COUNT(K$2:K$522)))*100</f>
        <v>31.861804222648754</v>
      </c>
      <c r="N357">
        <v>249.36815729759786</v>
      </c>
      <c r="O357" s="43">
        <f>(SUM(COUNT(N357:N$731))/SUM(COUNT(N$2:N$731)))*100</f>
        <v>51.369863013698634</v>
      </c>
      <c r="T357" s="43">
        <v>273.8</v>
      </c>
      <c r="U357" s="43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3">
        <v>1.6574585635359116</v>
      </c>
      <c r="D358">
        <v>183.04979696746159</v>
      </c>
      <c r="E358" s="43">
        <v>15.839243498817968</v>
      </c>
      <c r="G358">
        <v>163.66616126854342</v>
      </c>
      <c r="H358" s="43">
        <v>35.507246376811594</v>
      </c>
      <c r="K358" s="43">
        <f>'LC3.shallow2'!T362</f>
        <v>0</v>
      </c>
      <c r="L358" s="43">
        <f>(SUM(COUNT(K358:K$522))/SUM(COUNT(K$2:K$522)))*100</f>
        <v>31.669865642994242</v>
      </c>
      <c r="N358">
        <v>248.85126791538966</v>
      </c>
      <c r="O358" s="43">
        <f>(SUM(COUNT(N358:N$731))/SUM(COUNT(N$2:N$731)))*100</f>
        <v>51.232876712328768</v>
      </c>
      <c r="T358">
        <v>273.5</v>
      </c>
      <c r="U358" s="43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3">
        <v>1.3812154696132597</v>
      </c>
      <c r="D359">
        <v>183.04979696746159</v>
      </c>
      <c r="E359" s="43">
        <v>15.602836879432624</v>
      </c>
      <c r="G359">
        <v>163.39596041031899</v>
      </c>
      <c r="H359" s="43">
        <v>35.326086956521742</v>
      </c>
      <c r="K359" s="43">
        <f>'LC3.shallow2'!T363</f>
        <v>361.66549474418355</v>
      </c>
      <c r="L359" s="43">
        <f>(SUM(COUNT(K359:K$522))/SUM(COUNT(K$2:K$522)))*100</f>
        <v>31.477927063339735</v>
      </c>
      <c r="N359">
        <v>248.77139870753095</v>
      </c>
      <c r="O359" s="43">
        <f>(SUM(COUNT(N359:N$731))/SUM(COUNT(N$2:N$731)))*100</f>
        <v>51.095890410958901</v>
      </c>
      <c r="T359">
        <v>273.3</v>
      </c>
      <c r="U359" s="43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3">
        <v>1.1049723756906076</v>
      </c>
      <c r="D360">
        <v>182.41874772381121</v>
      </c>
      <c r="E360" s="43">
        <v>15.366430260047281</v>
      </c>
      <c r="G360">
        <v>163.23833541805774</v>
      </c>
      <c r="H360" s="43">
        <v>35.144927536231883</v>
      </c>
      <c r="K360" s="43">
        <f>'LC3.shallow2'!T364</f>
        <v>682.56563907005534</v>
      </c>
      <c r="L360" s="43">
        <f>(SUM(COUNT(K360:K$522))/SUM(COUNT(K$2:K$522)))*100</f>
        <v>31.285988483685223</v>
      </c>
      <c r="N360">
        <v>248.33548174648143</v>
      </c>
      <c r="O360" s="43">
        <f>(SUM(COUNT(N360:N$731))/SUM(COUNT(N$2:N$731)))*100</f>
        <v>50.958904109589042</v>
      </c>
      <c r="T360" s="43">
        <v>272.8</v>
      </c>
      <c r="U360" s="43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3">
        <v>0.82872928176795579</v>
      </c>
      <c r="D361">
        <v>182.39602396862321</v>
      </c>
      <c r="E361" s="43">
        <v>15.130023640661939</v>
      </c>
      <c r="G361">
        <v>162.95950233319283</v>
      </c>
      <c r="H361" s="43">
        <v>34.963768115942031</v>
      </c>
      <c r="K361" s="43">
        <f>'LC3.shallow2'!T365</f>
        <v>798.07492580190535</v>
      </c>
      <c r="L361" s="43">
        <f>(SUM(COUNT(K361:K$522))/SUM(COUNT(K$2:K$522)))*100</f>
        <v>31.094049904030712</v>
      </c>
      <c r="N361">
        <v>248.1303446255956</v>
      </c>
      <c r="O361" s="43">
        <f>(SUM(COUNT(N361:N$731))/SUM(COUNT(N$2:N$731)))*100</f>
        <v>50.821917808219176</v>
      </c>
      <c r="T361" s="43">
        <v>272.8</v>
      </c>
      <c r="U361" s="43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3">
        <v>0.55248618784530379</v>
      </c>
      <c r="D362">
        <v>182.26513992543281</v>
      </c>
      <c r="E362" s="43">
        <v>14.893617021276595</v>
      </c>
      <c r="G362">
        <v>162.42598247138571</v>
      </c>
      <c r="H362" s="43">
        <v>34.782608695652172</v>
      </c>
      <c r="K362" s="43">
        <f>'LC3.shallow2'!T366</f>
        <v>279.45851549216246</v>
      </c>
      <c r="L362" s="43">
        <f>(SUM(COUNT(K362:K$522))/SUM(COUNT(K$2:K$522)))*100</f>
        <v>30.902111324376197</v>
      </c>
      <c r="N362">
        <v>247.84925602217015</v>
      </c>
      <c r="O362" s="43">
        <f>(SUM(COUNT(N362:N$731))/SUM(COUNT(N$2:N$731)))*100</f>
        <v>50.684931506849317</v>
      </c>
      <c r="T362" s="43">
        <v>272.5</v>
      </c>
      <c r="U362" s="43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3">
        <v>0.27624309392265189</v>
      </c>
      <c r="D363">
        <v>182.26513992543281</v>
      </c>
      <c r="E363" s="43">
        <v>14.657210401891252</v>
      </c>
      <c r="G363">
        <v>162.17761423887521</v>
      </c>
      <c r="H363" s="43">
        <v>34.60144927536232</v>
      </c>
      <c r="K363" s="43">
        <f>'LC3.shallow2'!T367</f>
        <v>221.21273334347134</v>
      </c>
      <c r="L363" s="43">
        <f>(SUM(COUNT(K363:K$522))/SUM(COUNT(K$2:K$522)))*100</f>
        <v>30.710172744721685</v>
      </c>
      <c r="N363">
        <v>247.51133116366867</v>
      </c>
      <c r="O363" s="43">
        <f>(SUM(COUNT(N363:N$731))/SUM(COUNT(N$2:N$731)))*100</f>
        <v>50.547945205479451</v>
      </c>
      <c r="T363" s="43">
        <v>272.49972800567411</v>
      </c>
      <c r="U363" s="43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3">
        <v>14.420803782505912</v>
      </c>
      <c r="G364">
        <v>162.10527475535801</v>
      </c>
      <c r="H364" s="43">
        <v>34.420289855072461</v>
      </c>
      <c r="K364" s="43">
        <f>'LC3.shallow2'!T368</f>
        <v>420.87969092936754</v>
      </c>
      <c r="L364" s="43">
        <f>(SUM(COUNT(K364:K$522))/SUM(COUNT(K$2:K$522)))*100</f>
        <v>30.518234165067177</v>
      </c>
      <c r="N364">
        <v>247.47548120498533</v>
      </c>
      <c r="O364" s="43">
        <f>(SUM(COUNT(N364:N$731))/SUM(COUNT(N$2:N$731)))*100</f>
        <v>50.410958904109592</v>
      </c>
      <c r="T364" s="43">
        <v>272.2</v>
      </c>
      <c r="U364" s="43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3">
        <v>14.184397163120568</v>
      </c>
      <c r="G365">
        <v>162.08284992320804</v>
      </c>
      <c r="H365" s="43">
        <v>34.239130434782609</v>
      </c>
      <c r="K365" s="43">
        <f>'LC3.shallow2'!T369</f>
        <v>164.92231842363947</v>
      </c>
      <c r="L365" s="43">
        <f>(SUM(COUNT(K365:K$522))/SUM(COUNT(K$2:K$522)))*100</f>
        <v>30.326295585412666</v>
      </c>
      <c r="N365">
        <v>247.34461150874066</v>
      </c>
      <c r="O365" s="43">
        <f>(SUM(COUNT(N365:N$731))/SUM(COUNT(N$2:N$731)))*100</f>
        <v>50.273972602739725</v>
      </c>
      <c r="T365" s="43">
        <v>272</v>
      </c>
      <c r="U365" s="43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3">
        <v>13.947990543735225</v>
      </c>
      <c r="G366">
        <v>161.98352895811354</v>
      </c>
      <c r="H366" s="43">
        <v>34.057971014492757</v>
      </c>
      <c r="K366" s="43">
        <f>'LC3.shallow2'!T370</f>
        <v>267.95253334843568</v>
      </c>
      <c r="L366" s="43">
        <f>(SUM(COUNT(K366:K$522))/SUM(COUNT(K$2:K$522)))*100</f>
        <v>30.134357005758154</v>
      </c>
      <c r="N366">
        <v>247.23245697535367</v>
      </c>
      <c r="O366" s="43">
        <f>(SUM(COUNT(N366:N$731))/SUM(COUNT(N$2:N$731)))*100</f>
        <v>50.136986301369866</v>
      </c>
      <c r="T366" s="43">
        <v>271.39999999999998</v>
      </c>
      <c r="U366" s="43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3">
        <v>13.711583924349883</v>
      </c>
      <c r="G367">
        <v>161.83725282888099</v>
      </c>
      <c r="H367" s="43">
        <v>33.876811594202898</v>
      </c>
      <c r="K367" s="43">
        <f>'LC3.shallow2'!T371</f>
        <v>546.3591974795105</v>
      </c>
      <c r="L367" s="43">
        <f>(SUM(COUNT(K367:K$522))/SUM(COUNT(K$2:K$522)))*100</f>
        <v>29.942418426103647</v>
      </c>
      <c r="N367">
        <v>247.15755278654058</v>
      </c>
      <c r="O367" s="43">
        <f>(SUM(COUNT(N367:N$731))/SUM(COUNT(N$2:N$731)))*100</f>
        <v>50</v>
      </c>
      <c r="T367" s="43">
        <v>271.39079021282589</v>
      </c>
      <c r="U367" s="43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3">
        <v>13.475177304964539</v>
      </c>
      <c r="G368">
        <v>161.59756379872195</v>
      </c>
      <c r="H368" s="43">
        <v>33.695652173913047</v>
      </c>
      <c r="K368" s="43">
        <f>'LC3.shallow2'!T372</f>
        <v>246.19088064734797</v>
      </c>
      <c r="L368" s="43">
        <f>(SUM(COUNT(K368:K$522))/SUM(COUNT(K$2:K$522)))*100</f>
        <v>29.750479846449135</v>
      </c>
      <c r="N368">
        <v>246.10934189917077</v>
      </c>
      <c r="O368" s="43">
        <f>(SUM(COUNT(N368:N$731))/SUM(COUNT(N$2:N$731)))*100</f>
        <v>49.863013698630141</v>
      </c>
      <c r="T368">
        <v>269.3</v>
      </c>
      <c r="U368" s="43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3">
        <v>13.238770685579196</v>
      </c>
      <c r="G369">
        <v>161.44001498975976</v>
      </c>
      <c r="H369" s="43">
        <v>33.514492753623188</v>
      </c>
      <c r="K369" s="43">
        <f>'LC3.shallow2'!T373</f>
        <v>212.07397786967525</v>
      </c>
      <c r="L369" s="43">
        <f>(SUM(COUNT(K369:K$522))/SUM(COUNT(K$2:K$522)))*100</f>
        <v>29.558541266794624</v>
      </c>
      <c r="N369">
        <v>245.46075624953653</v>
      </c>
      <c r="O369" s="43">
        <f>(SUM(COUNT(N369:N$731))/SUM(COUNT(N$2:N$731)))*100</f>
        <v>49.726027397260275</v>
      </c>
      <c r="T369" s="43">
        <v>268.89999999999998</v>
      </c>
      <c r="U369" s="43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3">
        <v>13.002364066193852</v>
      </c>
      <c r="G370">
        <v>161.39329667430141</v>
      </c>
      <c r="H370" s="43">
        <v>33.333333333333329</v>
      </c>
      <c r="K370" s="43">
        <f>'LC3.shallow2'!T374</f>
        <v>403.52291391391043</v>
      </c>
      <c r="L370" s="43">
        <f>(SUM(COUNT(K370:K$522))/SUM(COUNT(K$2:K$522)))*100</f>
        <v>29.366602687140116</v>
      </c>
      <c r="N370">
        <v>245.4239530218953</v>
      </c>
      <c r="O370" s="43">
        <f>(SUM(COUNT(N370:N$731))/SUM(COUNT(N$2:N$731)))*100</f>
        <v>49.589041095890416</v>
      </c>
      <c r="T370" s="43">
        <v>268.83498986465526</v>
      </c>
      <c r="U370" s="43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3">
        <v>12.76595744680851</v>
      </c>
      <c r="G371">
        <v>161.38745275328336</v>
      </c>
      <c r="H371" s="43">
        <v>33.152173913043477</v>
      </c>
      <c r="K371" s="43">
        <f>'LC3.shallow2'!T375</f>
        <v>1290.8078247662861</v>
      </c>
      <c r="L371" s="43">
        <f>(SUM(COUNT(K371:K$522))/SUM(COUNT(K$2:K$522)))*100</f>
        <v>29.174664107485604</v>
      </c>
      <c r="N371">
        <v>245.29543482360123</v>
      </c>
      <c r="O371" s="43">
        <f>(SUM(COUNT(N371:N$731))/SUM(COUNT(N$2:N$731)))*100</f>
        <v>49.452054794520549</v>
      </c>
      <c r="T371" s="43">
        <v>268.7</v>
      </c>
      <c r="U371" s="43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3">
        <v>12.529550827423167</v>
      </c>
      <c r="G372">
        <v>161.18440548181303</v>
      </c>
      <c r="H372" s="43">
        <v>32.971014492753625</v>
      </c>
      <c r="K372" s="43">
        <f>'LC3.shallow2'!T376</f>
        <v>288.76960199051479</v>
      </c>
      <c r="L372" s="43">
        <f>(SUM(COUNT(K372:K$522))/SUM(COUNT(K$2:K$522)))*100</f>
        <v>28.982725527831093</v>
      </c>
      <c r="N372">
        <v>245.28869132246311</v>
      </c>
      <c r="O372" s="43">
        <f>(SUM(COUNT(N372:N$731))/SUM(COUNT(N$2:N$731)))*100</f>
        <v>49.315068493150683</v>
      </c>
      <c r="T372" s="43">
        <v>268.39999999999998</v>
      </c>
      <c r="U372" s="43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3">
        <v>12.293144208037825</v>
      </c>
      <c r="G373">
        <v>160.84399807779278</v>
      </c>
      <c r="H373" s="43">
        <v>32.789855072463766</v>
      </c>
      <c r="K373" s="43">
        <f>'LC3.shallow2'!T377</f>
        <v>1228.8646952302281</v>
      </c>
      <c r="L373" s="43">
        <f>(SUM(COUNT(K373:K$522))/SUM(COUNT(K$2:K$522)))*100</f>
        <v>28.790786948176581</v>
      </c>
      <c r="N373">
        <v>244.83199073353228</v>
      </c>
      <c r="O373" s="43">
        <f>(SUM(COUNT(N373:N$731))/SUM(COUNT(N$2:N$731)))*100</f>
        <v>49.178082191780817</v>
      </c>
      <c r="T373" s="43">
        <v>266.89999999999998</v>
      </c>
      <c r="U373" s="43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3">
        <v>12.056737588652481</v>
      </c>
      <c r="G374">
        <v>160.68122938929153</v>
      </c>
      <c r="H374" s="43">
        <v>32.608695652173914</v>
      </c>
      <c r="K374" s="43">
        <f>'LC3.shallow2'!T378</f>
        <v>162.42598247138571</v>
      </c>
      <c r="L374" s="43">
        <f>(SUM(COUNT(K374:K$522))/SUM(COUNT(K$2:K$522)))*100</f>
        <v>28.598848368522074</v>
      </c>
      <c r="N374">
        <v>244.70100304698752</v>
      </c>
      <c r="O374" s="43">
        <f>(SUM(COUNT(N374:N$731))/SUM(COUNT(N$2:N$731)))*100</f>
        <v>49.041095890410958</v>
      </c>
      <c r="T374">
        <v>266.8</v>
      </c>
      <c r="U374" s="43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3">
        <v>11.82033096926714</v>
      </c>
      <c r="G375">
        <v>160.49005862708029</v>
      </c>
      <c r="H375" s="43">
        <v>32.427536231884055</v>
      </c>
      <c r="K375" s="43">
        <f>'LC3.shallow2'!T379</f>
        <v>186.30927203369401</v>
      </c>
      <c r="L375" s="43">
        <f>(SUM(COUNT(K375:K$522))/SUM(COUNT(K$2:K$522)))*100</f>
        <v>28.406909788867562</v>
      </c>
      <c r="N375">
        <v>244.03455548730199</v>
      </c>
      <c r="O375" s="43">
        <f>(SUM(COUNT(N375:N$731))/SUM(COUNT(N$2:N$731)))*100</f>
        <v>48.904109589041092</v>
      </c>
      <c r="T375">
        <v>266.10000000000002</v>
      </c>
      <c r="U375" s="43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3">
        <v>11.583924349881796</v>
      </c>
      <c r="G376">
        <v>160.43346958469658</v>
      </c>
      <c r="H376" s="43">
        <v>32.246376811594203</v>
      </c>
      <c r="K376" s="43">
        <f>'LC3.shallow2'!T380</f>
        <v>243.36019648116704</v>
      </c>
      <c r="L376" s="43">
        <f>(SUM(COUNT(K376:K$522))/SUM(COUNT(K$2:K$522)))*100</f>
        <v>28.214971209213051</v>
      </c>
      <c r="N376">
        <v>243.92200448413891</v>
      </c>
      <c r="O376" s="43">
        <f>(SUM(COUNT(N376:N$731))/SUM(COUNT(N$2:N$731)))*100</f>
        <v>48.767123287671232</v>
      </c>
      <c r="T376" s="43">
        <v>264.89999999999998</v>
      </c>
      <c r="U376" s="43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3">
        <v>11.347517730496454</v>
      </c>
      <c r="G377">
        <v>160.2113983330662</v>
      </c>
      <c r="H377" s="43">
        <v>32.065217391304344</v>
      </c>
      <c r="K377" s="43">
        <f>'LC3.shallow2'!T381</f>
        <v>137.39260852257016</v>
      </c>
      <c r="L377" s="43">
        <f>(SUM(COUNT(K377:K$522))/SUM(COUNT(K$2:K$522)))*100</f>
        <v>28.023032629558543</v>
      </c>
      <c r="N377">
        <v>243.46802262498639</v>
      </c>
      <c r="O377" s="43">
        <f>(SUM(COUNT(N377:N$731))/SUM(COUNT(N$2:N$731)))*100</f>
        <v>48.630136986301373</v>
      </c>
      <c r="T377" s="43">
        <v>264.8</v>
      </c>
      <c r="U377" s="43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3">
        <v>11.111111111111111</v>
      </c>
      <c r="G378">
        <v>160.03196526930287</v>
      </c>
      <c r="H378" s="43">
        <v>31.884057971014489</v>
      </c>
      <c r="K378" s="43">
        <f>'LC3.shallow2'!T382</f>
        <v>243.66187452698836</v>
      </c>
      <c r="L378" s="43">
        <f>(SUM(COUNT(K378:K$522))/SUM(COUNT(K$2:K$522)))*100</f>
        <v>27.831094049904031</v>
      </c>
      <c r="N378">
        <v>242.60161002565277</v>
      </c>
      <c r="O378" s="43">
        <f>(SUM(COUNT(N378:N$731))/SUM(COUNT(N$2:N$731)))*100</f>
        <v>48.493150684931507</v>
      </c>
      <c r="T378">
        <v>264.60000000000002</v>
      </c>
      <c r="U378" s="43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3">
        <v>10.874704491725769</v>
      </c>
      <c r="G379">
        <v>159.74437771996193</v>
      </c>
      <c r="H379" s="43">
        <v>31.70289855072464</v>
      </c>
      <c r="K379" s="43">
        <f>'LC3.shallow2'!T383</f>
        <v>314.8490764900256</v>
      </c>
      <c r="L379" s="43">
        <f>(SUM(COUNT(K379:K$522))/SUM(COUNT(K$2:K$522)))*100</f>
        <v>27.63915547024952</v>
      </c>
      <c r="N379">
        <v>241.34315935631557</v>
      </c>
      <c r="O379" s="43">
        <f>(SUM(COUNT(N379:N$731))/SUM(COUNT(N$2:N$731)))*100</f>
        <v>48.356164383561648</v>
      </c>
      <c r="T379" s="43">
        <v>264.10000000000002</v>
      </c>
      <c r="U379" s="43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3">
        <v>10.638297872340425</v>
      </c>
      <c r="G380">
        <v>158.32304762379439</v>
      </c>
      <c r="H380" s="43">
        <v>31.521739130434785</v>
      </c>
      <c r="K380" s="43">
        <f>'LC3.shallow2'!T384</f>
        <v>564.58831087729664</v>
      </c>
      <c r="L380" s="43">
        <f>(SUM(COUNT(K380:K$522))/SUM(COUNT(K$2:K$522)))*100</f>
        <v>27.447216890595012</v>
      </c>
      <c r="N380">
        <v>241.30438368554692</v>
      </c>
      <c r="O380" s="43">
        <f>(SUM(COUNT(N380:N$731))/SUM(COUNT(N$2:N$731)))*100</f>
        <v>48.219178082191782</v>
      </c>
      <c r="T380">
        <v>264.10000000000002</v>
      </c>
      <c r="U380" s="43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3">
        <v>10.401891252955082</v>
      </c>
      <c r="G381">
        <v>158.24264626060233</v>
      </c>
      <c r="H381" s="43">
        <v>31.340579710144929</v>
      </c>
      <c r="K381" s="43">
        <f>'LC3.shallow2'!T385</f>
        <v>843.82410965229155</v>
      </c>
      <c r="L381" s="43">
        <f>(SUM(COUNT(K381:K$522))/SUM(COUNT(K$2:K$522)))*100</f>
        <v>27.255278310940501</v>
      </c>
      <c r="N381">
        <v>241.23539283186085</v>
      </c>
      <c r="O381" s="43">
        <f>(SUM(COUNT(N381:N$731))/SUM(COUNT(N$2:N$731)))*100</f>
        <v>48.082191780821923</v>
      </c>
      <c r="T381" s="43">
        <v>264</v>
      </c>
      <c r="U381" s="43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3">
        <v>10.16548463356974</v>
      </c>
      <c r="G382">
        <v>158.22398805154629</v>
      </c>
      <c r="H382" s="43">
        <v>31.159420289855071</v>
      </c>
      <c r="K382" s="43">
        <f>'LC3.shallow2'!T386</f>
        <v>121.40083155906422</v>
      </c>
      <c r="L382" s="43">
        <f>(SUM(COUNT(K382:K$522))/SUM(COUNT(K$2:K$522)))*100</f>
        <v>27.063339731285989</v>
      </c>
      <c r="N382">
        <v>241.21420107097811</v>
      </c>
      <c r="O382" s="43">
        <f>(SUM(COUNT(N382:N$731))/SUM(COUNT(N$2:N$731)))*100</f>
        <v>47.945205479452049</v>
      </c>
      <c r="T382" s="43">
        <v>264</v>
      </c>
      <c r="U382" s="43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3">
        <v>9.9290780141843982</v>
      </c>
      <c r="G383">
        <v>157.34697570910026</v>
      </c>
      <c r="H383" s="43">
        <v>30.978260869565215</v>
      </c>
      <c r="K383" s="43">
        <f>'LC3.shallow2'!T387</f>
        <v>682.17899102566992</v>
      </c>
      <c r="L383" s="43">
        <f>(SUM(COUNT(K383:K$522))/SUM(COUNT(K$2:K$522)))*100</f>
        <v>26.871401151631481</v>
      </c>
      <c r="N383">
        <v>240.59605604002755</v>
      </c>
      <c r="O383" s="43">
        <f>(SUM(COUNT(N383:N$731))/SUM(COUNT(N$2:N$731)))*100</f>
        <v>47.80821917808219</v>
      </c>
      <c r="T383">
        <v>264</v>
      </c>
      <c r="U383" s="43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3">
        <v>9.6926713947990546</v>
      </c>
      <c r="G384">
        <v>157.02608410886995</v>
      </c>
      <c r="H384" s="43">
        <v>30.79710144927536</v>
      </c>
      <c r="K384" s="43">
        <f>'LC3.shallow2'!T388</f>
        <v>256.84808007020587</v>
      </c>
      <c r="L384" s="43">
        <f>(SUM(COUNT(K384:K$522))/SUM(COUNT(K$2:K$522)))*100</f>
        <v>26.67946257197697</v>
      </c>
      <c r="N384">
        <v>239.48024589750071</v>
      </c>
      <c r="O384" s="43">
        <f>(SUM(COUNT(N384:N$731))/SUM(COUNT(N$2:N$731)))*100</f>
        <v>47.671232876712324</v>
      </c>
      <c r="T384" s="43">
        <v>263.385551042771</v>
      </c>
      <c r="U384" s="43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3">
        <v>9.456264775413711</v>
      </c>
      <c r="G385">
        <v>156.98836863001333</v>
      </c>
      <c r="H385" s="43">
        <v>30.615942028985511</v>
      </c>
      <c r="K385" s="43">
        <f>'LC3.shallow2'!T389</f>
        <v>218.35227861294916</v>
      </c>
      <c r="L385" s="43">
        <f>(SUM(COUNT(K385:K$522))/SUM(COUNT(K$2:K$522)))*100</f>
        <v>26.487523992322458</v>
      </c>
      <c r="N385">
        <v>239.41517460649118</v>
      </c>
      <c r="O385" s="43">
        <f>(SUM(COUNT(N385:N$731))/SUM(COUNT(N$2:N$731)))*100</f>
        <v>47.534246575342465</v>
      </c>
      <c r="T385">
        <v>263.10000000000002</v>
      </c>
      <c r="U385" s="43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3">
        <v>9.2198581560283674</v>
      </c>
      <c r="G386">
        <v>156.59887932672538</v>
      </c>
      <c r="H386" s="43">
        <v>30.434782608695656</v>
      </c>
      <c r="K386" s="43">
        <f>'LC3.shallow2'!T390</f>
        <v>143.78470408618767</v>
      </c>
      <c r="L386" s="43">
        <f>(SUM(COUNT(K386:K$522))/SUM(COUNT(K$2:K$522)))*100</f>
        <v>26.29558541266795</v>
      </c>
      <c r="N386">
        <v>238.73760376490111</v>
      </c>
      <c r="O386" s="43">
        <f>(SUM(COUNT(N386:N$731))/SUM(COUNT(N$2:N$731)))*100</f>
        <v>47.397260273972606</v>
      </c>
      <c r="T386">
        <v>263.10000000000002</v>
      </c>
      <c r="U386" s="43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3">
        <v>8.9834515366430256</v>
      </c>
      <c r="G387">
        <v>156.56361935369898</v>
      </c>
      <c r="H387" s="43">
        <v>30.253623188405797</v>
      </c>
      <c r="K387" s="43">
        <f>'LC3.shallow2'!T391</f>
        <v>477.05784009501554</v>
      </c>
      <c r="L387" s="43">
        <f>(SUM(COUNT(K387:K$522))/SUM(COUNT(K$2:K$522)))*100</f>
        <v>26.103646833013432</v>
      </c>
      <c r="N387">
        <v>237.63390100888722</v>
      </c>
      <c r="O387" s="43">
        <f>(SUM(COUNT(N387:N$731))/SUM(COUNT(N$2:N$731)))*100</f>
        <v>47.260273972602739</v>
      </c>
      <c r="T387" s="43">
        <v>263</v>
      </c>
      <c r="U387" s="43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3">
        <v>8.7470449172576838</v>
      </c>
      <c r="G388">
        <v>156.38217868334783</v>
      </c>
      <c r="H388" s="43">
        <v>30.072463768115941</v>
      </c>
      <c r="K388" s="43">
        <f>'LC3.shallow2'!T392</f>
        <v>116.63478043455713</v>
      </c>
      <c r="L388" s="43">
        <f>(SUM(COUNT(K388:K$522))/SUM(COUNT(K$2:K$522)))*100</f>
        <v>25.911708253358924</v>
      </c>
      <c r="N388">
        <v>237.34749581206907</v>
      </c>
      <c r="O388" s="43">
        <f>(SUM(COUNT(N388:N$731))/SUM(COUNT(N$2:N$731)))*100</f>
        <v>47.12328767123288</v>
      </c>
      <c r="T388" s="43">
        <v>262.24506267811478</v>
      </c>
      <c r="U388" s="43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3">
        <v>8.5106382978723403</v>
      </c>
      <c r="G389">
        <v>156.33684853596736</v>
      </c>
      <c r="H389" s="43">
        <v>29.891304347826086</v>
      </c>
      <c r="K389" s="43">
        <f>'LC3.shallow2'!T393</f>
        <v>244.84463016020021</v>
      </c>
      <c r="L389" s="43">
        <f>(SUM(COUNT(K389:K$522))/SUM(COUNT(K$2:K$522)))*100</f>
        <v>25.719769673704413</v>
      </c>
      <c r="N389">
        <v>236.76272374235131</v>
      </c>
      <c r="O389" s="43">
        <f>(SUM(COUNT(N389:N$731))/SUM(COUNT(N$2:N$731)))*100</f>
        <v>46.986301369863014</v>
      </c>
      <c r="T389" s="43">
        <v>261.71022099113668</v>
      </c>
      <c r="U389" s="43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3">
        <v>8.2742316784869967</v>
      </c>
      <c r="G390">
        <v>155.8242819767039</v>
      </c>
      <c r="H390" s="43">
        <v>29.710144927536231</v>
      </c>
      <c r="K390" s="43">
        <f>'LC3.shallow2'!T394</f>
        <v>909.45989276051193</v>
      </c>
      <c r="L390" s="43">
        <f>(SUM(COUNT(K390:K$522))/SUM(COUNT(K$2:K$522)))*100</f>
        <v>25.527831094049901</v>
      </c>
      <c r="N390">
        <v>236.74526916645041</v>
      </c>
      <c r="O390" s="43">
        <f>(SUM(COUNT(N390:N$731))/SUM(COUNT(N$2:N$731)))*100</f>
        <v>46.849315068493155</v>
      </c>
      <c r="T390" s="43">
        <v>261.60000000000002</v>
      </c>
      <c r="U390" s="43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3">
        <v>8.0378250591016549</v>
      </c>
      <c r="G391">
        <v>155.09787260117304</v>
      </c>
      <c r="H391" s="43">
        <v>29.528985507246375</v>
      </c>
      <c r="K391" s="43">
        <f>'LC3.shallow2'!T395</f>
        <v>685.7539022911742</v>
      </c>
      <c r="L391" s="43">
        <f>(SUM(COUNT(K391:K$522))/SUM(COUNT(K$2:K$522)))*100</f>
        <v>25.335892514395393</v>
      </c>
      <c r="N391">
        <v>235.63102421278569</v>
      </c>
      <c r="O391" s="43">
        <f>(SUM(COUNT(N391:N$731))/SUM(COUNT(N$2:N$731)))*100</f>
        <v>46.712328767123289</v>
      </c>
      <c r="T391" s="43">
        <v>261.10000000000002</v>
      </c>
      <c r="U391" s="43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3">
        <v>7.8014184397163122</v>
      </c>
      <c r="G392">
        <v>154.67330441188474</v>
      </c>
      <c r="H392" s="43">
        <v>29.347826086956523</v>
      </c>
      <c r="K392" s="43">
        <f>'LC3.shallow2'!T396</f>
        <v>195.95954051283672</v>
      </c>
      <c r="L392" s="43">
        <f>(SUM(COUNT(K392:K$522))/SUM(COUNT(K$2:K$522)))*100</f>
        <v>25.143953934740882</v>
      </c>
      <c r="N392">
        <v>235.28049636057983</v>
      </c>
      <c r="O392" s="43">
        <f>(SUM(COUNT(N392:N$731))/SUM(COUNT(N$2:N$731)))*100</f>
        <v>46.575342465753423</v>
      </c>
      <c r="T392" s="43">
        <v>261</v>
      </c>
      <c r="U392" s="43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3">
        <v>7.5650118203309695</v>
      </c>
      <c r="G393">
        <v>154.53779350439902</v>
      </c>
      <c r="H393" s="43">
        <v>29.166666666666668</v>
      </c>
      <c r="K393" s="43">
        <f>'LC3.shallow2'!T397</f>
        <v>558.95886578386512</v>
      </c>
      <c r="L393" s="43">
        <f>(SUM(COUNT(K393:K$522))/SUM(COUNT(K$2:K$522)))*100</f>
        <v>24.95201535508637</v>
      </c>
      <c r="N393">
        <v>234.82324943741594</v>
      </c>
      <c r="O393" s="43">
        <f>(SUM(COUNT(N393:N$731))/SUM(COUNT(N$2:N$731)))*100</f>
        <v>46.438356164383556</v>
      </c>
      <c r="T393" s="43">
        <v>259.89999999999998</v>
      </c>
      <c r="U393" s="43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3">
        <v>7.328605200945626</v>
      </c>
      <c r="G394">
        <v>154.47881275898288</v>
      </c>
      <c r="H394" s="43">
        <v>28.985507246376812</v>
      </c>
      <c r="K394" s="43">
        <f>'LC3.shallow2'!T398</f>
        <v>190.76564025789671</v>
      </c>
      <c r="L394" s="43">
        <f>(SUM(COUNT(K394:K$522))/SUM(COUNT(K$2:K$522)))*100</f>
        <v>24.760076775431862</v>
      </c>
      <c r="N394">
        <v>234.39035333161183</v>
      </c>
      <c r="O394" s="43">
        <f>(SUM(COUNT(N394:N$731))/SUM(COUNT(N$2:N$731)))*100</f>
        <v>46.301369863013697</v>
      </c>
      <c r="T394">
        <v>259.89999999999998</v>
      </c>
      <c r="U394" s="43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3">
        <v>7.0921985815602842</v>
      </c>
      <c r="G395">
        <v>153.97162280843776</v>
      </c>
      <c r="H395" s="43">
        <v>28.804347826086957</v>
      </c>
      <c r="K395" s="43">
        <f>'LC3.shallow2'!T399</f>
        <v>0</v>
      </c>
      <c r="L395" s="43">
        <f>(SUM(COUNT(K395:K$522))/SUM(COUNT(K$2:K$522)))*100</f>
        <v>24.568138195777351</v>
      </c>
      <c r="N395">
        <v>234.20258898427937</v>
      </c>
      <c r="O395" s="43">
        <f>(SUM(COUNT(N395:N$731))/SUM(COUNT(N$2:N$731)))*100</f>
        <v>46.164383561643838</v>
      </c>
      <c r="T395" s="43">
        <v>259.7</v>
      </c>
      <c r="U395" s="43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3">
        <v>6.8557919621749415</v>
      </c>
      <c r="G396">
        <v>153.65027110491855</v>
      </c>
      <c r="H396" s="43">
        <v>28.623188405797102</v>
      </c>
      <c r="K396" s="43">
        <f>'LC3.shallow2'!T400</f>
        <v>633.38876860827418</v>
      </c>
      <c r="L396" s="43">
        <f>(SUM(COUNT(K396:K$522))/SUM(COUNT(K$2:K$522)))*100</f>
        <v>24.37619961612284</v>
      </c>
      <c r="N396">
        <v>234.12440686995305</v>
      </c>
      <c r="O396" s="43">
        <f>(SUM(COUNT(N396:N$731))/SUM(COUNT(N$2:N$731)))*100</f>
        <v>46.027397260273972</v>
      </c>
      <c r="T396" s="43">
        <v>259.40439385330575</v>
      </c>
      <c r="U396" s="43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3">
        <v>6.6193853427895979</v>
      </c>
      <c r="G397">
        <v>152.59685902885704</v>
      </c>
      <c r="H397" s="43">
        <v>28.442028985507246</v>
      </c>
      <c r="K397" s="43">
        <f>'LC3.shallow2'!T401</f>
        <v>307.09420280667092</v>
      </c>
      <c r="L397" s="43">
        <f>(SUM(COUNT(K397:K$522))/SUM(COUNT(K$2:K$522)))*100</f>
        <v>24.184261036468328</v>
      </c>
      <c r="N397">
        <v>233.74156621174279</v>
      </c>
      <c r="O397" s="43">
        <f>(SUM(COUNT(N397:N$731))/SUM(COUNT(N$2:N$731)))*100</f>
        <v>45.890410958904113</v>
      </c>
      <c r="T397" s="43">
        <v>259.39999999999998</v>
      </c>
      <c r="U397" s="43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3">
        <v>6.3829787234042552</v>
      </c>
      <c r="G398">
        <v>152.29879011078341</v>
      </c>
      <c r="H398" s="43">
        <v>28.260869565217391</v>
      </c>
      <c r="K398" s="43">
        <f>'LC3.shallow2'!T402</f>
        <v>262.50711686424177</v>
      </c>
      <c r="L398" s="43">
        <f>(SUM(COUNT(K398:K$522))/SUM(COUNT(K$2:K$522)))*100</f>
        <v>23.99232245681382</v>
      </c>
      <c r="N398">
        <v>233.40323377943562</v>
      </c>
      <c r="O398" s="43">
        <f>(SUM(COUNT(N398:N$731))/SUM(COUNT(N$2:N$731)))*100</f>
        <v>45.753424657534246</v>
      </c>
      <c r="T398">
        <v>259.3</v>
      </c>
      <c r="U398" s="43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3">
        <v>6.1465721040189125</v>
      </c>
      <c r="G399">
        <v>152.19811721835981</v>
      </c>
      <c r="H399" s="43">
        <v>28.079710144927539</v>
      </c>
      <c r="K399" s="43">
        <f>'LC3.shallow2'!T403</f>
        <v>186.20014465617223</v>
      </c>
      <c r="L399" s="43">
        <f>(SUM(COUNT(K399:K$522))/SUM(COUNT(K$2:K$522)))*100</f>
        <v>23.800383877159309</v>
      </c>
      <c r="N399">
        <v>233.38229781065908</v>
      </c>
      <c r="O399" s="43">
        <f>(SUM(COUNT(N399:N$731))/SUM(COUNT(N$2:N$731)))*100</f>
        <v>45.616438356164387</v>
      </c>
      <c r="T399">
        <v>259.10000000000002</v>
      </c>
      <c r="U399" s="43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3">
        <v>5.9101654846335698</v>
      </c>
      <c r="G400">
        <v>151.93477395499326</v>
      </c>
      <c r="H400" s="43">
        <v>27.898550724637683</v>
      </c>
      <c r="K400" s="43">
        <f>'LC3.shallow2'!T404</f>
        <v>197.64909123617491</v>
      </c>
      <c r="L400" s="43">
        <f>(SUM(COUNT(K400:K$522))/SUM(COUNT(K$2:K$522)))*100</f>
        <v>23.608445297504797</v>
      </c>
      <c r="N400">
        <v>233.22548654495884</v>
      </c>
      <c r="O400" s="43">
        <f>(SUM(COUNT(N400:N$731))/SUM(COUNT(N$2:N$731)))*100</f>
        <v>45.479452054794521</v>
      </c>
      <c r="T400" s="43">
        <v>259</v>
      </c>
      <c r="U400" s="43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3">
        <v>5.6737588652482271</v>
      </c>
      <c r="G401">
        <v>151.19164314060254</v>
      </c>
      <c r="H401" s="43">
        <v>27.717391304347828</v>
      </c>
      <c r="K401" s="43">
        <f>'LC3.shallow2'!T405</f>
        <v>128.85055393728337</v>
      </c>
      <c r="L401" s="43">
        <f>(SUM(COUNT(K401:K$522))/SUM(COUNT(K$2:K$522)))*100</f>
        <v>23.416506717850289</v>
      </c>
      <c r="N401">
        <v>232.92678127875445</v>
      </c>
      <c r="O401" s="43">
        <f>(SUM(COUNT(N401:N$731))/SUM(COUNT(N$2:N$731)))*100</f>
        <v>45.342465753424662</v>
      </c>
      <c r="T401">
        <v>259</v>
      </c>
      <c r="U401" s="43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3">
        <v>5.4373522458628845</v>
      </c>
      <c r="G402">
        <v>150.98203877282282</v>
      </c>
      <c r="H402" s="43">
        <v>27.536231884057973</v>
      </c>
      <c r="K402" s="43">
        <f>'LC3.shallow2'!T406</f>
        <v>511.43436959507494</v>
      </c>
      <c r="L402" s="43">
        <f>(SUM(COUNT(K402:K$522))/SUM(COUNT(K$2:K$522)))*100</f>
        <v>23.224568138195778</v>
      </c>
      <c r="N402">
        <v>232.90419584232998</v>
      </c>
      <c r="O402" s="43">
        <f>(SUM(COUNT(N402:N$731))/SUM(COUNT(N$2:N$731)))*100</f>
        <v>45.205479452054789</v>
      </c>
      <c r="T402" s="43">
        <v>258.7</v>
      </c>
      <c r="U402" s="43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3">
        <v>5.2009456264775409</v>
      </c>
      <c r="G403">
        <v>150.82936869837201</v>
      </c>
      <c r="H403" s="43">
        <v>27.355072463768117</v>
      </c>
      <c r="K403" s="43">
        <f>'LC3.shallow2'!T407</f>
        <v>161.83725282888099</v>
      </c>
      <c r="L403" s="43">
        <f>(SUM(COUNT(K403:K$522))/SUM(COUNT(K$2:K$522)))*100</f>
        <v>23.032629558541267</v>
      </c>
      <c r="N403">
        <v>232.65074708580713</v>
      </c>
      <c r="O403" s="43">
        <f>(SUM(COUNT(N403:N$731))/SUM(COUNT(N$2:N$731)))*100</f>
        <v>45.06849315068493</v>
      </c>
      <c r="T403" s="43">
        <v>258.3</v>
      </c>
      <c r="U403" s="43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3">
        <v>4.9645390070921991</v>
      </c>
      <c r="G404">
        <v>149.74593682228374</v>
      </c>
      <c r="H404" s="43">
        <v>27.173913043478258</v>
      </c>
      <c r="K404" s="43">
        <f>'LC3.shallow2'!T408</f>
        <v>301.14960541095684</v>
      </c>
      <c r="L404" s="43">
        <f>(SUM(COUNT(K404:K$522))/SUM(COUNT(K$2:K$522)))*100</f>
        <v>22.840690978886759</v>
      </c>
      <c r="N404">
        <v>232.6284263886206</v>
      </c>
      <c r="O404" s="43">
        <f>(SUM(COUNT(N404:N$731))/SUM(COUNT(N$2:N$731)))*100</f>
        <v>44.93150684931507</v>
      </c>
      <c r="T404" s="43">
        <v>257.89999999999998</v>
      </c>
      <c r="U404" s="43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3">
        <v>4.7281323877068555</v>
      </c>
      <c r="G405">
        <v>149.25781875772097</v>
      </c>
      <c r="H405" s="43">
        <v>26.992753623188403</v>
      </c>
      <c r="K405" s="43">
        <f>'LC3.shallow2'!T409</f>
        <v>270.27183366302688</v>
      </c>
      <c r="L405" s="43">
        <f>(SUM(COUNT(K405:K$522))/SUM(COUNT(K$2:K$522)))*100</f>
        <v>22.648752399232247</v>
      </c>
      <c r="N405">
        <v>232.61515100198747</v>
      </c>
      <c r="O405" s="43">
        <f>(SUM(COUNT(N405:N$731))/SUM(COUNT(N$2:N$731)))*100</f>
        <v>44.794520547945204</v>
      </c>
      <c r="T405" s="43">
        <v>257.7</v>
      </c>
      <c r="U405" s="43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3">
        <v>4.4917257683215128</v>
      </c>
      <c r="G406">
        <v>148.79424659218748</v>
      </c>
      <c r="H406" s="43">
        <v>26.811594202898554</v>
      </c>
      <c r="K406" s="43">
        <f>'LC3.shallow2'!T410</f>
        <v>280.02338663203568</v>
      </c>
      <c r="L406" s="43">
        <f>(SUM(COUNT(K406:K$522))/SUM(COUNT(K$2:K$522)))*100</f>
        <v>22.456813819577732</v>
      </c>
      <c r="N406">
        <v>232.4654642094911</v>
      </c>
      <c r="O406" s="43">
        <f>(SUM(COUNT(N406:N$731))/SUM(COUNT(N$2:N$731)))*100</f>
        <v>44.657534246575345</v>
      </c>
      <c r="T406">
        <v>257</v>
      </c>
      <c r="U406" s="43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3">
        <v>4.2553191489361701</v>
      </c>
      <c r="G407">
        <v>148.59727441335295</v>
      </c>
      <c r="H407" s="43">
        <v>26.630434782608699</v>
      </c>
      <c r="K407" s="43">
        <f>'LC3.shallow2'!T411</f>
        <v>222.83085878753735</v>
      </c>
      <c r="L407" s="43">
        <f>(SUM(COUNT(K407:K$522))/SUM(COUNT(K$2:K$522)))*100</f>
        <v>22.264875239923224</v>
      </c>
      <c r="N407">
        <v>232.32552675497848</v>
      </c>
      <c r="O407" s="43">
        <f>(SUM(COUNT(N407:N$731))/SUM(COUNT(N$2:N$731)))*100</f>
        <v>44.520547945205479</v>
      </c>
      <c r="T407" s="43">
        <v>256.7</v>
      </c>
      <c r="U407" s="43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3">
        <v>4.0189125295508275</v>
      </c>
      <c r="G408">
        <v>148.06455032758814</v>
      </c>
      <c r="H408" s="43">
        <v>26.44927536231884</v>
      </c>
      <c r="K408" s="43">
        <f>'LC3.shallow2'!T412</f>
        <v>427.49562377631355</v>
      </c>
      <c r="L408" s="43">
        <f>(SUM(COUNT(K408:K$522))/SUM(COUNT(K$2:K$522)))*100</f>
        <v>22.072936660268713</v>
      </c>
      <c r="N408">
        <v>232.24409331687886</v>
      </c>
      <c r="O408" s="43">
        <f>(SUM(COUNT(N408:N$731))/SUM(COUNT(N$2:N$731)))*100</f>
        <v>44.38356164383562</v>
      </c>
      <c r="T408" s="43">
        <v>256.15059294208459</v>
      </c>
      <c r="U408" s="43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3">
        <v>3.7825059101654848</v>
      </c>
      <c r="G409">
        <v>147.86632853796203</v>
      </c>
      <c r="H409" s="43">
        <v>26.268115942028984</v>
      </c>
      <c r="K409" s="43">
        <f>'LC3.shallow2'!T413</f>
        <v>153.65027110491855</v>
      </c>
      <c r="L409" s="43">
        <f>(SUM(COUNT(K409:K$522))/SUM(COUNT(K$2:K$522)))*100</f>
        <v>21.880998080614201</v>
      </c>
      <c r="N409">
        <v>230.79041271760701</v>
      </c>
      <c r="O409" s="43">
        <f>(SUM(COUNT(N409:N$731))/SUM(COUNT(N$2:N$731)))*100</f>
        <v>44.246575342465754</v>
      </c>
      <c r="T409" s="43">
        <v>256</v>
      </c>
      <c r="U409" s="43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3">
        <v>3.5460992907801421</v>
      </c>
      <c r="G410">
        <v>147.83296699265071</v>
      </c>
      <c r="H410" s="43">
        <v>26.086956521739129</v>
      </c>
      <c r="K410" s="43">
        <f>'LC3.shallow2'!T414</f>
        <v>275.48740815203558</v>
      </c>
      <c r="L410" s="43">
        <f>(SUM(COUNT(K410:K$522))/SUM(COUNT(K$2:K$522)))*100</f>
        <v>21.689059500959694</v>
      </c>
      <c r="N410">
        <v>229.85864651330283</v>
      </c>
      <c r="O410" s="43">
        <f>(SUM(COUNT(N410:N$731))/SUM(COUNT(N$2:N$731)))*100</f>
        <v>44.109589041095894</v>
      </c>
      <c r="T410">
        <v>256</v>
      </c>
      <c r="U410" s="43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3">
        <v>3.3096926713947989</v>
      </c>
      <c r="G411">
        <v>147.59665302952112</v>
      </c>
      <c r="H411" s="43">
        <v>25.905797101449274</v>
      </c>
      <c r="K411" s="43">
        <f>'LC3.shallow2'!T415</f>
        <v>147.83296699265071</v>
      </c>
      <c r="L411" s="43">
        <f>(SUM(COUNT(K411:K$522))/SUM(COUNT(K$2:K$522)))*100</f>
        <v>21.497120921305182</v>
      </c>
      <c r="N411">
        <v>229.59387883625331</v>
      </c>
      <c r="O411" s="43">
        <f>(SUM(COUNT(N411:N$731))/SUM(COUNT(N$2:N$731)))*100</f>
        <v>43.972602739726028</v>
      </c>
      <c r="T411" s="43">
        <v>255.73902673257106</v>
      </c>
      <c r="U411" s="43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3">
        <v>3.0732860520094563</v>
      </c>
      <c r="G412">
        <v>147.27902438751099</v>
      </c>
      <c r="H412" s="43">
        <v>25.724637681159418</v>
      </c>
      <c r="K412" s="43">
        <f>'LC3.shallow2'!T416</f>
        <v>147.27902438751099</v>
      </c>
      <c r="L412" s="43">
        <f>(SUM(COUNT(K412:K$522))/SUM(COUNT(K$2:K$522)))*100</f>
        <v>21.305182341650671</v>
      </c>
      <c r="N412">
        <v>229.4475612779452</v>
      </c>
      <c r="O412" s="43">
        <f>(SUM(COUNT(N412:N$731))/SUM(COUNT(N$2:N$731)))*100</f>
        <v>43.835616438356162</v>
      </c>
      <c r="T412" s="43">
        <v>255.6</v>
      </c>
      <c r="U412" s="43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3">
        <v>2.8368794326241136</v>
      </c>
      <c r="G413">
        <v>147.0691925418115</v>
      </c>
      <c r="H413" s="43">
        <v>25.543478260869566</v>
      </c>
      <c r="K413" s="43">
        <f>'LC3.shallow2'!T417</f>
        <v>165.40810481556809</v>
      </c>
      <c r="L413" s="43">
        <f>(SUM(COUNT(K413:K$522))/SUM(COUNT(K$2:K$522)))*100</f>
        <v>21.113243761996163</v>
      </c>
      <c r="N413">
        <v>228.82830153023957</v>
      </c>
      <c r="O413" s="43">
        <f>(SUM(COUNT(N413:N$731))/SUM(COUNT(N$2:N$731)))*100</f>
        <v>43.698630136986303</v>
      </c>
      <c r="T413" s="43">
        <v>255.3150915300657</v>
      </c>
      <c r="U413" s="43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3">
        <v>2.6004728132387704</v>
      </c>
      <c r="G414">
        <v>146.50480725271737</v>
      </c>
      <c r="H414" s="43">
        <v>25.362318840579711</v>
      </c>
      <c r="K414" s="43">
        <f>'LC3.shallow2'!T418</f>
        <v>490.03740480895129</v>
      </c>
      <c r="L414" s="43">
        <f>(SUM(COUNT(K414:K$522))/SUM(COUNT(K$2:K$522)))*100</f>
        <v>20.921305182341651</v>
      </c>
      <c r="N414">
        <v>228.74561605288935</v>
      </c>
      <c r="O414" s="43">
        <f>(SUM(COUNT(N414:N$731))/SUM(COUNT(N$2:N$731)))*100</f>
        <v>43.561643835616437</v>
      </c>
      <c r="T414" s="43">
        <v>254.9</v>
      </c>
      <c r="U414" s="43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3">
        <v>2.3640661938534278</v>
      </c>
      <c r="G415">
        <v>146.4303445241585</v>
      </c>
      <c r="H415" s="43">
        <v>25.181159420289855</v>
      </c>
      <c r="K415" s="43">
        <f>'LC3.shallow2'!T419</f>
        <v>211.01745224640553</v>
      </c>
      <c r="L415" s="43">
        <f>(SUM(COUNT(K415:K$522))/SUM(COUNT(K$2:K$522)))*100</f>
        <v>20.72936660268714</v>
      </c>
      <c r="N415">
        <v>228.4973138942558</v>
      </c>
      <c r="O415" s="43">
        <f>(SUM(COUNT(N415:N$731))/SUM(COUNT(N$2:N$731)))*100</f>
        <v>43.424657534246577</v>
      </c>
      <c r="T415">
        <v>254.6</v>
      </c>
      <c r="U415" s="43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3">
        <v>2.1276595744680851</v>
      </c>
      <c r="G416">
        <v>146.39933912435814</v>
      </c>
      <c r="H416" s="43">
        <v>25</v>
      </c>
      <c r="K416" s="43">
        <f>'LC3.shallow2'!T420</f>
        <v>294.97226288732509</v>
      </c>
      <c r="L416" s="43">
        <f>(SUM(COUNT(K416:K$522))/SUM(COUNT(K$2:K$522)))*100</f>
        <v>20.537428023032632</v>
      </c>
      <c r="N416">
        <v>228.39502996444196</v>
      </c>
      <c r="O416" s="43">
        <f>(SUM(COUNT(N416:N$731))/SUM(COUNT(N$2:N$731)))*100</f>
        <v>43.287671232876711</v>
      </c>
      <c r="T416">
        <v>254.4</v>
      </c>
      <c r="U416" s="43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3">
        <v>1.8912529550827424</v>
      </c>
      <c r="G417">
        <v>146.33785704567424</v>
      </c>
      <c r="H417" s="43">
        <v>24.818840579710145</v>
      </c>
      <c r="K417" s="43">
        <f>'LC3.shallow2'!T421</f>
        <v>796.27818830445733</v>
      </c>
      <c r="L417" s="43">
        <f>(SUM(COUNT(K417:K$522))/SUM(COUNT(K$2:K$522)))*100</f>
        <v>20.345489443378121</v>
      </c>
      <c r="N417">
        <v>227.56559106756362</v>
      </c>
      <c r="O417" s="43">
        <f>(SUM(COUNT(N417:N$731))/SUM(COUNT(N$2:N$731)))*100</f>
        <v>43.150684931506852</v>
      </c>
      <c r="T417" s="43">
        <v>253.8</v>
      </c>
      <c r="U417" s="43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3">
        <v>1.6548463356973995</v>
      </c>
      <c r="G418">
        <v>146.18504576575938</v>
      </c>
      <c r="H418" s="43">
        <v>24.637681159420293</v>
      </c>
      <c r="K418" s="43">
        <f>'LC3.shallow2'!T422</f>
        <v>159.74437771996193</v>
      </c>
      <c r="L418" s="43">
        <f>(SUM(COUNT(K418:K$522))/SUM(COUNT(K$2:K$522)))*100</f>
        <v>20.153550863723606</v>
      </c>
      <c r="N418">
        <v>227.42577376024892</v>
      </c>
      <c r="O418" s="43">
        <f>(SUM(COUNT(N418:N$731))/SUM(COUNT(N$2:N$731)))*100</f>
        <v>43.013698630136986</v>
      </c>
      <c r="T418">
        <v>252.9</v>
      </c>
      <c r="U418" s="43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3">
        <v>1.4184397163120568</v>
      </c>
      <c r="G419">
        <v>146.06337693052041</v>
      </c>
      <c r="H419" s="43">
        <v>24.456521739130434</v>
      </c>
      <c r="K419" s="43">
        <f>'LC3.shallow2'!T423</f>
        <v>878.66006315671609</v>
      </c>
      <c r="L419" s="43">
        <f>(SUM(COUNT(K419:K$522))/SUM(COUNT(K$2:K$522)))*100</f>
        <v>19.961612284069098</v>
      </c>
      <c r="N419">
        <v>227.41389931870208</v>
      </c>
      <c r="O419" s="43">
        <f>(SUM(COUNT(N419:N$731))/SUM(COUNT(N$2:N$731)))*100</f>
        <v>42.876712328767127</v>
      </c>
      <c r="T419" s="43">
        <v>252.65614555343066</v>
      </c>
      <c r="U419" s="43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3">
        <v>1.1820330969267139</v>
      </c>
      <c r="G420">
        <v>146.04004190973586</v>
      </c>
      <c r="H420" s="43">
        <v>24.275362318840578</v>
      </c>
      <c r="K420" s="43">
        <f>'LC3.shallow2'!T424</f>
        <v>359.87487110631776</v>
      </c>
      <c r="L420" s="43">
        <f>(SUM(COUNT(K420:K$522))/SUM(COUNT(K$2:K$522)))*100</f>
        <v>19.769673704414586</v>
      </c>
      <c r="N420">
        <v>227.23318922556615</v>
      </c>
      <c r="O420" s="43">
        <f>(SUM(COUNT(N420:N$731))/SUM(COUNT(N$2:N$731)))*100</f>
        <v>42.739726027397261</v>
      </c>
      <c r="T420">
        <v>252.3</v>
      </c>
      <c r="U420" s="43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3">
        <v>0.94562647754137119</v>
      </c>
      <c r="G421">
        <v>145.9994037575257</v>
      </c>
      <c r="H421" s="43">
        <v>24.094202898550723</v>
      </c>
      <c r="K421" s="43">
        <f>'LC3.shallow2'!T425</f>
        <v>274.05142545126478</v>
      </c>
      <c r="L421" s="43">
        <f>(SUM(COUNT(K421:K$522))/SUM(COUNT(K$2:K$522)))*100</f>
        <v>19.577735124760075</v>
      </c>
      <c r="N421">
        <v>226.14585756377414</v>
      </c>
      <c r="O421" s="43">
        <f>(SUM(COUNT(N421:N$731))/SUM(COUNT(N$2:N$731)))*100</f>
        <v>42.602739726027401</v>
      </c>
      <c r="T421">
        <v>252.3</v>
      </c>
      <c r="U421" s="43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3">
        <v>0.70921985815602839</v>
      </c>
      <c r="G422">
        <v>145.67813267502461</v>
      </c>
      <c r="H422" s="43">
        <v>23.913043478260871</v>
      </c>
      <c r="K422" s="43">
        <f>'LC3.shallow2'!T426</f>
        <v>211.94519895264642</v>
      </c>
      <c r="L422" s="43">
        <f>(SUM(COUNT(K422:K$522))/SUM(COUNT(K$2:K$522)))*100</f>
        <v>19.385796545105567</v>
      </c>
      <c r="N422">
        <v>225.87580740427174</v>
      </c>
      <c r="O422" s="43">
        <f>(SUM(COUNT(N422:N$731))/SUM(COUNT(N$2:N$731)))*100</f>
        <v>42.465753424657535</v>
      </c>
      <c r="T422" s="43">
        <v>251</v>
      </c>
      <c r="U422" s="43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3">
        <v>0.4728132387706856</v>
      </c>
      <c r="G423">
        <v>145.56348759616182</v>
      </c>
      <c r="H423" s="43">
        <v>23.731884057971016</v>
      </c>
      <c r="K423" s="43">
        <f>'LC3.shallow2'!T427</f>
        <v>355.92585625208704</v>
      </c>
      <c r="L423" s="43">
        <f>(SUM(COUNT(K423:K$522))/SUM(COUNT(K$2:K$522)))*100</f>
        <v>19.193857965451055</v>
      </c>
      <c r="N423">
        <v>225.64143888553647</v>
      </c>
      <c r="O423" s="43">
        <f>(SUM(COUNT(N423:N$731))/SUM(COUNT(N$2:N$731)))*100</f>
        <v>42.328767123287669</v>
      </c>
      <c r="T423" s="43">
        <v>251</v>
      </c>
      <c r="U423" s="43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3">
        <v>0.2364066193853428</v>
      </c>
      <c r="G424">
        <v>145.37597829025782</v>
      </c>
      <c r="H424" s="43">
        <v>23.55072463768116</v>
      </c>
      <c r="K424" s="43">
        <f>'LC3.shallow2'!T428</f>
        <v>143.76491536213931</v>
      </c>
      <c r="L424" s="43">
        <f>(SUM(COUNT(K424:K$522))/SUM(COUNT(K$2:K$522)))*100</f>
        <v>19.001919385796544</v>
      </c>
      <c r="N424">
        <v>225.3145313014052</v>
      </c>
      <c r="O424" s="43">
        <f>(SUM(COUNT(N424:N$731))/SUM(COUNT(N$2:N$731)))*100</f>
        <v>42.19178082191781</v>
      </c>
      <c r="T424" s="43">
        <v>250.2</v>
      </c>
      <c r="U424" s="43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3">
        <v>23.369565217391305</v>
      </c>
      <c r="K425" s="43">
        <f>'LC3.shallow2'!T429</f>
        <v>114.64026771042224</v>
      </c>
      <c r="L425" s="43">
        <f>(SUM(COUNT(K425:K$522))/SUM(COUNT(K$2:K$522)))*100</f>
        <v>18.809980806142036</v>
      </c>
      <c r="N425">
        <v>225.19083073413802</v>
      </c>
      <c r="O425" s="43">
        <f>(SUM(COUNT(N425:N$731))/SUM(COUNT(N$2:N$731)))*100</f>
        <v>42.054794520547944</v>
      </c>
      <c r="T425" s="43">
        <v>250.07818333878038</v>
      </c>
      <c r="U425" s="43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3">
        <v>23.188405797101449</v>
      </c>
      <c r="K426" s="43">
        <f>'LC3.shallow2'!T430</f>
        <v>147.0691925418115</v>
      </c>
      <c r="L426" s="43">
        <f>(SUM(COUNT(K426:K$522))/SUM(COUNT(K$2:K$522)))*100</f>
        <v>18.618042226487525</v>
      </c>
      <c r="N426">
        <v>224.7019221484606</v>
      </c>
      <c r="O426" s="43">
        <f>(SUM(COUNT(N426:N$731))/SUM(COUNT(N$2:N$731)))*100</f>
        <v>41.917808219178085</v>
      </c>
      <c r="T426">
        <v>250</v>
      </c>
      <c r="U426" s="43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3">
        <v>23.007246376811594</v>
      </c>
      <c r="K427" s="43">
        <f>'LC3.shallow2'!T431</f>
        <v>116.61059684812963</v>
      </c>
      <c r="L427" s="43">
        <f>(SUM(COUNT(K427:K$522))/SUM(COUNT(K$2:K$522)))*100</f>
        <v>18.426103646833013</v>
      </c>
      <c r="N427">
        <v>223.80780667287652</v>
      </c>
      <c r="O427" s="43">
        <f>(SUM(COUNT(N427:N$731))/SUM(COUNT(N$2:N$731)))*100</f>
        <v>41.780821917808218</v>
      </c>
      <c r="T427" s="43">
        <v>249.8</v>
      </c>
      <c r="U427" s="43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3">
        <v>22.826086956521738</v>
      </c>
      <c r="K428" s="43">
        <f>'LC3.shallow2'!T432</f>
        <v>123.70863967437492</v>
      </c>
      <c r="L428" s="43">
        <f>(SUM(COUNT(K428:K$522))/SUM(COUNT(K$2:K$522)))*100</f>
        <v>18.234165067178505</v>
      </c>
      <c r="N428">
        <v>223.72184135277055</v>
      </c>
      <c r="O428" s="43">
        <f>(SUM(COUNT(N428:N$731))/SUM(COUNT(N$2:N$731)))*100</f>
        <v>41.643835616438359</v>
      </c>
      <c r="T428">
        <v>249.8</v>
      </c>
      <c r="U428" s="43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3">
        <v>22.644927536231883</v>
      </c>
      <c r="K429" s="43">
        <f>'LC3.shallow2'!T433</f>
        <v>125.32918258778504</v>
      </c>
      <c r="L429" s="43">
        <f>(SUM(COUNT(K429:K$522))/SUM(COUNT(K$2:K$522)))*100</f>
        <v>18.042226487523994</v>
      </c>
      <c r="N429">
        <v>223.61749454989044</v>
      </c>
      <c r="O429" s="43">
        <f>(SUM(COUNT(N429:N$731))/SUM(COUNT(N$2:N$731)))*100</f>
        <v>41.506849315068493</v>
      </c>
      <c r="T429">
        <v>249.5</v>
      </c>
      <c r="U429" s="43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3">
        <v>22.463768115942027</v>
      </c>
      <c r="K430" s="43">
        <f>'LC3.shallow2'!T434</f>
        <v>132.22749112345304</v>
      </c>
      <c r="L430" s="43">
        <f>(SUM(COUNT(K430:K$522))/SUM(COUNT(K$2:K$522)))*100</f>
        <v>17.850287907869479</v>
      </c>
      <c r="N430">
        <v>223.15893966790247</v>
      </c>
      <c r="O430" s="43">
        <f>(SUM(COUNT(N430:N$731))/SUM(COUNT(N$2:N$731)))*100</f>
        <v>41.369863013698634</v>
      </c>
      <c r="T430" s="43">
        <v>249.27285999888429</v>
      </c>
      <c r="U430" s="43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3">
        <v>22.282608695652172</v>
      </c>
      <c r="K431" s="43">
        <f>'LC3.shallow2'!T435</f>
        <v>0</v>
      </c>
      <c r="L431" s="43">
        <f>(SUM(COUNT(K431:K$522))/SUM(COUNT(K$2:K$522)))*100</f>
        <v>17.658349328214971</v>
      </c>
      <c r="N431">
        <v>222.96696385771978</v>
      </c>
      <c r="O431" s="43">
        <f>(SUM(COUNT(N431:N$731))/SUM(COUNT(N$2:N$731)))*100</f>
        <v>41.232876712328768</v>
      </c>
      <c r="T431">
        <v>248.7</v>
      </c>
      <c r="U431" s="43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3">
        <v>22.10144927536232</v>
      </c>
      <c r="K432" s="43">
        <f>'LC3.shallow2'!T436</f>
        <v>220.74704929091783</v>
      </c>
      <c r="L432" s="43">
        <f>(SUM(COUNT(K432:K$522))/SUM(COUNT(K$2:K$522)))*100</f>
        <v>17.46641074856046</v>
      </c>
      <c r="N432">
        <v>222.74367156856221</v>
      </c>
      <c r="O432" s="43">
        <f>(SUM(COUNT(N432:N$731))/SUM(COUNT(N$2:N$731)))*100</f>
        <v>41.095890410958901</v>
      </c>
      <c r="T432" s="43">
        <v>248.6</v>
      </c>
      <c r="U432" s="43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3">
        <v>21.920289855072465</v>
      </c>
      <c r="K433" s="43">
        <f>'LC3.shallow2'!T437</f>
        <v>118.79716172798376</v>
      </c>
      <c r="L433" s="43">
        <f>(SUM(COUNT(K433:K$522))/SUM(COUNT(K$2:K$522)))*100</f>
        <v>17.274472168905948</v>
      </c>
      <c r="N433">
        <v>222.72249298872177</v>
      </c>
      <c r="O433" s="43">
        <f>(SUM(COUNT(N433:N$731))/SUM(COUNT(N$2:N$731)))*100</f>
        <v>40.958904109589042</v>
      </c>
      <c r="T433">
        <v>248</v>
      </c>
      <c r="U433" s="43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3">
        <v>21.739130434782609</v>
      </c>
      <c r="K434" s="43">
        <f>'LC3.shallow2'!T438</f>
        <v>185.63498637063054</v>
      </c>
      <c r="L434" s="43">
        <f>(SUM(COUNT(K434:K$522))/SUM(COUNT(K$2:K$522)))*100</f>
        <v>17.08253358925144</v>
      </c>
      <c r="N434">
        <v>222.64073529698098</v>
      </c>
      <c r="O434" s="43">
        <f>(SUM(COUNT(N434:N$731))/SUM(COUNT(N$2:N$731)))*100</f>
        <v>40.821917808219176</v>
      </c>
      <c r="T434" s="43">
        <v>247.7</v>
      </c>
      <c r="U434" s="43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3">
        <v>21.557971014492754</v>
      </c>
      <c r="K435" s="43">
        <f>'LC3.shallow2'!T439</f>
        <v>358.92221549648406</v>
      </c>
      <c r="L435" s="43">
        <f>(SUM(COUNT(K435:K$522))/SUM(COUNT(K$2:K$522)))*100</f>
        <v>16.890595009596929</v>
      </c>
      <c r="N435">
        <v>222.56746579707141</v>
      </c>
      <c r="O435" s="43">
        <f>(SUM(COUNT(N435:N$731))/SUM(COUNT(N$2:N$731)))*100</f>
        <v>40.684931506849317</v>
      </c>
      <c r="T435">
        <v>247.3</v>
      </c>
      <c r="U435" s="43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3">
        <v>21.376811594202898</v>
      </c>
      <c r="K436" s="43">
        <f>'LC3.shallow2'!T440</f>
        <v>366.40027802147267</v>
      </c>
      <c r="L436" s="43">
        <f>(SUM(COUNT(K436:K$522))/SUM(COUNT(K$2:K$522)))*100</f>
        <v>16.698656429942417</v>
      </c>
      <c r="N436">
        <v>222.41251968880258</v>
      </c>
      <c r="O436" s="43">
        <f>(SUM(COUNT(N436:N$731))/SUM(COUNT(N$2:N$731)))*100</f>
        <v>40.547945205479451</v>
      </c>
      <c r="T436" s="43">
        <v>247.1</v>
      </c>
      <c r="U436" s="43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3">
        <v>21.195652173913043</v>
      </c>
      <c r="K437" s="43">
        <f>'LC3.shallow2'!T441</f>
        <v>326.04001404390016</v>
      </c>
      <c r="L437" s="43">
        <f>(SUM(COUNT(K437:K$522))/SUM(COUNT(K$2:K$522)))*100</f>
        <v>16.506717850287909</v>
      </c>
      <c r="N437">
        <v>221.80373375709792</v>
      </c>
      <c r="O437" s="43">
        <f>(SUM(COUNT(N437:N$731))/SUM(COUNT(N$2:N$731)))*100</f>
        <v>40.410958904109592</v>
      </c>
      <c r="T437" s="43">
        <v>246.8</v>
      </c>
      <c r="U437" s="43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3">
        <v>21.014492753623188</v>
      </c>
      <c r="K438" s="43">
        <f>'LC3.shallow2'!T442</f>
        <v>0</v>
      </c>
      <c r="L438" s="43">
        <f>(SUM(COUNT(K438:K$522))/SUM(COUNT(K$2:K$522)))*100</f>
        <v>16.314779270633398</v>
      </c>
      <c r="N438">
        <v>221.18014998842915</v>
      </c>
      <c r="O438" s="43">
        <f>(SUM(COUNT(N438:N$731))/SUM(COUNT(N$2:N$731)))*100</f>
        <v>40.273972602739725</v>
      </c>
      <c r="T438" s="43">
        <v>246.7</v>
      </c>
      <c r="U438" s="43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3">
        <v>20.833333333333336</v>
      </c>
      <c r="K439" s="43">
        <f>'LC3.shallow2'!T443</f>
        <v>131.8446067578914</v>
      </c>
      <c r="L439" s="43">
        <f>(SUM(COUNT(K439:K$522))/SUM(COUNT(K$2:K$522)))*100</f>
        <v>16.122840690978887</v>
      </c>
      <c r="N439">
        <v>221.05975179151736</v>
      </c>
      <c r="O439" s="43">
        <f>(SUM(COUNT(N439:N$731))/SUM(COUNT(N$2:N$731)))*100</f>
        <v>40.136986301369866</v>
      </c>
      <c r="T439" s="43">
        <v>246.7</v>
      </c>
      <c r="U439" s="43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3">
        <v>20.652173913043477</v>
      </c>
      <c r="K440" s="43">
        <f>'LC3.shallow2'!T444</f>
        <v>1028.4209765170976</v>
      </c>
      <c r="L440" s="43">
        <f>(SUM(COUNT(K440:K$522))/SUM(COUNT(K$2:K$522)))*100</f>
        <v>15.930902111324377</v>
      </c>
      <c r="N440">
        <v>221.02213924787742</v>
      </c>
      <c r="O440" s="43">
        <f>(SUM(COUNT(N440:N$731))/SUM(COUNT(N$2:N$731)))*100</f>
        <v>40</v>
      </c>
      <c r="T440" s="43">
        <v>245.8</v>
      </c>
      <c r="U440" s="43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3">
        <v>20.471014492753621</v>
      </c>
      <c r="K441" s="43">
        <f>'LC3.shallow2'!T445</f>
        <v>379.48306156489116</v>
      </c>
      <c r="L441" s="43">
        <f>(SUM(COUNT(K441:K$522))/SUM(COUNT(K$2:K$522)))*100</f>
        <v>15.738963531669867</v>
      </c>
      <c r="N441">
        <v>220.74655920175201</v>
      </c>
      <c r="O441" s="43">
        <f>(SUM(COUNT(N441:N$731))/SUM(COUNT(N$2:N$731)))*100</f>
        <v>39.863013698630134</v>
      </c>
      <c r="T441" s="43">
        <v>245.68985216439489</v>
      </c>
      <c r="U441" s="43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3">
        <v>20.289855072463769</v>
      </c>
      <c r="K442" s="43">
        <f>'LC3.shallow2'!T446</f>
        <v>288.80511649644791</v>
      </c>
      <c r="L442" s="43">
        <f>(SUM(COUNT(K442:K$522))/SUM(COUNT(K$2:K$522)))*100</f>
        <v>15.547024952015356</v>
      </c>
      <c r="N442">
        <v>220.65341636473246</v>
      </c>
      <c r="O442" s="43">
        <f>(SUM(COUNT(N442:N$731))/SUM(COUNT(N$2:N$731)))*100</f>
        <v>39.726027397260275</v>
      </c>
      <c r="T442">
        <v>245.2</v>
      </c>
      <c r="U442" s="43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3">
        <v>20.108695652173914</v>
      </c>
      <c r="K443" s="43">
        <f>'LC3.shallow2'!T447</f>
        <v>179.35275424183374</v>
      </c>
      <c r="L443" s="43">
        <f>(SUM(COUNT(K443:K$522))/SUM(COUNT(K$2:K$522)))*100</f>
        <v>15.355086372360843</v>
      </c>
      <c r="N443">
        <v>220.09835835866849</v>
      </c>
      <c r="O443" s="43">
        <f>(SUM(COUNT(N443:N$731))/SUM(COUNT(N$2:N$731)))*100</f>
        <v>39.589041095890408</v>
      </c>
      <c r="T443" s="43">
        <v>244.7</v>
      </c>
      <c r="U443" s="43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3">
        <v>19.927536231884059</v>
      </c>
      <c r="K444" s="43">
        <f>'LC3.shallow2'!T448</f>
        <v>506.67648367977699</v>
      </c>
      <c r="L444" s="43">
        <f>(SUM(COUNT(K444:K$522))/SUM(COUNT(K$2:K$522)))*100</f>
        <v>15.163147792706333</v>
      </c>
      <c r="N444">
        <v>220.0857152626414</v>
      </c>
      <c r="O444" s="43">
        <f>(SUM(COUNT(N444:N$731))/SUM(COUNT(N$2:N$731)))*100</f>
        <v>39.452054794520549</v>
      </c>
      <c r="T444" s="43">
        <v>244.7</v>
      </c>
      <c r="U444" s="43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3">
        <v>19.746376811594203</v>
      </c>
      <c r="K445" s="43">
        <f>'LC3.shallow2'!T449</f>
        <v>631.50612076983998</v>
      </c>
      <c r="L445" s="43">
        <f>(SUM(COUNT(K445:K$522))/SUM(COUNT(K$2:K$522)))*100</f>
        <v>14.971209213051823</v>
      </c>
      <c r="N445">
        <v>219.45189964995473</v>
      </c>
      <c r="O445" s="43">
        <f>(SUM(COUNT(N445:N$731))/SUM(COUNT(N$2:N$731)))*100</f>
        <v>39.315068493150683</v>
      </c>
      <c r="T445" s="43">
        <v>244.5</v>
      </c>
      <c r="U445" s="43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3">
        <v>19.565217391304348</v>
      </c>
      <c r="K446" s="43">
        <f>'LC3.shallow2'!T450</f>
        <v>153.97162280843776</v>
      </c>
      <c r="L446" s="43">
        <f>(SUM(COUNT(K446:K$522))/SUM(COUNT(K$2:K$522)))*100</f>
        <v>14.779270633397312</v>
      </c>
      <c r="N446">
        <v>218.73483576935317</v>
      </c>
      <c r="O446" s="43">
        <f>(SUM(COUNT(N446:N$731))/SUM(COUNT(N$2:N$731)))*100</f>
        <v>39.178082191780824</v>
      </c>
      <c r="T446" s="43">
        <v>244.4</v>
      </c>
      <c r="U446" s="43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3">
        <v>19.384057971014492</v>
      </c>
      <c r="K447" s="43">
        <f>'LC3.shallow2'!T451</f>
        <v>362.36895992457795</v>
      </c>
      <c r="L447" s="43">
        <f>(SUM(COUNT(K447:K$522))/SUM(COUNT(K$2:K$522)))*100</f>
        <v>14.587332053742802</v>
      </c>
      <c r="N447">
        <v>218.45999154492984</v>
      </c>
      <c r="O447" s="43">
        <f>(SUM(COUNT(N447:N$731))/SUM(COUNT(N$2:N$731)))*100</f>
        <v>39.041095890410958</v>
      </c>
      <c r="T447">
        <v>243.8</v>
      </c>
      <c r="U447" s="43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3">
        <v>19.202898550724637</v>
      </c>
      <c r="K448" s="43">
        <f>'LC3.shallow2'!T452</f>
        <v>395.54296858718357</v>
      </c>
      <c r="L448" s="43">
        <f>(SUM(COUNT(K448:K$522))/SUM(COUNT(K$2:K$522)))*100</f>
        <v>14.395393474088291</v>
      </c>
      <c r="N448">
        <v>217.37006265860424</v>
      </c>
      <c r="O448" s="43">
        <f>(SUM(COUNT(N448:N$731))/SUM(COUNT(N$2:N$731)))*100</f>
        <v>38.904109589041099</v>
      </c>
      <c r="T448">
        <v>243.7</v>
      </c>
      <c r="U448" s="43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3">
        <v>19.021739130434785</v>
      </c>
      <c r="K449" s="43">
        <f>'LC3.shallow2'!T453</f>
        <v>163.39596041031899</v>
      </c>
      <c r="L449" s="43">
        <f>(SUM(COUNT(K449:K$522))/SUM(COUNT(K$2:K$522)))*100</f>
        <v>14.203454894433781</v>
      </c>
      <c r="N449">
        <v>217.30302731240332</v>
      </c>
      <c r="O449" s="43">
        <f>(SUM(COUNT(N449:N$731))/SUM(COUNT(N$2:N$731)))*100</f>
        <v>38.767123287671232</v>
      </c>
      <c r="T449">
        <v>243.6</v>
      </c>
      <c r="U449" s="43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3">
        <v>18.840579710144929</v>
      </c>
      <c r="K450" s="43">
        <f>'LC3.shallow2'!T454</f>
        <v>411.95905996712594</v>
      </c>
      <c r="L450" s="43">
        <f>(SUM(COUNT(K450:K$522))/SUM(COUNT(K$2:K$522)))*100</f>
        <v>14.011516314779271</v>
      </c>
      <c r="N450">
        <v>217.22139096613699</v>
      </c>
      <c r="O450" s="43">
        <f>(SUM(COUNT(N450:N$731))/SUM(COUNT(N$2:N$731)))*100</f>
        <v>38.630136986301373</v>
      </c>
      <c r="T450" s="43">
        <v>242.8</v>
      </c>
      <c r="U450" s="43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3">
        <v>18.659420289855071</v>
      </c>
      <c r="K451" s="43">
        <f>'LC3.shallow2'!T455</f>
        <v>118.88339444883557</v>
      </c>
      <c r="L451" s="43">
        <f>(SUM(COUNT(K451:K$522))/SUM(COUNT(K$2:K$522)))*100</f>
        <v>13.81957773512476</v>
      </c>
      <c r="N451">
        <v>216.94177001186054</v>
      </c>
      <c r="O451" s="43">
        <f>(SUM(COUNT(N451:N$731))/SUM(COUNT(N$2:N$731)))*100</f>
        <v>38.493150684931507</v>
      </c>
      <c r="T451" s="43">
        <v>242.8</v>
      </c>
      <c r="U451" s="43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3">
        <v>18.478260869565215</v>
      </c>
      <c r="K452" s="43">
        <f>'LC3.shallow2'!T456</f>
        <v>0</v>
      </c>
      <c r="L452" s="43">
        <f>(SUM(COUNT(K452:K$522))/SUM(COUNT(K$2:K$522)))*100</f>
        <v>13.62763915547025</v>
      </c>
      <c r="N452">
        <v>216.69773331840815</v>
      </c>
      <c r="O452" s="43">
        <f>(SUM(COUNT(N452:N$731))/SUM(COUNT(N$2:N$731)))*100</f>
        <v>38.356164383561641</v>
      </c>
      <c r="T452" s="43">
        <v>242.33580612571444</v>
      </c>
      <c r="U452" s="43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3">
        <v>18.297101449275363</v>
      </c>
      <c r="K453" s="43">
        <f>'LC3.shallow2'!T457</f>
        <v>139.50529458058227</v>
      </c>
      <c r="L453" s="43">
        <f>(SUM(COUNT(K453:K$522))/SUM(COUNT(K$2:K$522)))*100</f>
        <v>13.435700575815741</v>
      </c>
      <c r="N453">
        <v>216.66075210675302</v>
      </c>
      <c r="O453" s="43">
        <f>(SUM(COUNT(N453:N$731))/SUM(COUNT(N$2:N$731)))*100</f>
        <v>38.219178082191782</v>
      </c>
      <c r="T453" s="43">
        <v>242.1</v>
      </c>
      <c r="U453" s="43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3">
        <v>18.115942028985508</v>
      </c>
      <c r="K454" s="43">
        <f>'LC3.shallow2'!T458</f>
        <v>170.02825606278373</v>
      </c>
      <c r="L454" s="43">
        <f>(SUM(COUNT(K454:K$522))/SUM(COUNT(K$2:K$522)))*100</f>
        <v>13.243761996161229</v>
      </c>
      <c r="N454">
        <v>216.57585956372202</v>
      </c>
      <c r="O454" s="43">
        <f>(SUM(COUNT(N454:N$731))/SUM(COUNT(N$2:N$731)))*100</f>
        <v>38.082191780821915</v>
      </c>
      <c r="T454" s="43">
        <v>242</v>
      </c>
      <c r="U454" s="43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3">
        <v>17.934782608695652</v>
      </c>
      <c r="K455" s="43">
        <f>'LC3.shallow2'!T459</f>
        <v>260.31243219932099</v>
      </c>
      <c r="L455" s="43">
        <f>(SUM(COUNT(K455:K$522))/SUM(COUNT(K$2:K$522)))*100</f>
        <v>13.051823416506716</v>
      </c>
      <c r="N455">
        <v>216.56491354686543</v>
      </c>
      <c r="O455" s="43">
        <f>(SUM(COUNT(N455:N$731))/SUM(COUNT(N$2:N$731)))*100</f>
        <v>37.945205479452056</v>
      </c>
      <c r="T455" s="43">
        <v>241.8</v>
      </c>
      <c r="U455" s="43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3">
        <v>17.753623188405797</v>
      </c>
      <c r="K456" s="43">
        <f>'LC3.shallow2'!T460</f>
        <v>273.18609519108907</v>
      </c>
      <c r="L456" s="43">
        <f>(SUM(COUNT(K456:K$522))/SUM(COUNT(K$2:K$522)))*100</f>
        <v>12.859884836852206</v>
      </c>
      <c r="N456">
        <v>216.04827644181884</v>
      </c>
      <c r="O456" s="43">
        <f>(SUM(COUNT(N456:N$731))/SUM(COUNT(N$2:N$731)))*100</f>
        <v>37.80821917808219</v>
      </c>
      <c r="T456">
        <v>241.8</v>
      </c>
      <c r="U456" s="43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3">
        <v>17.572463768115941</v>
      </c>
      <c r="K457" s="43">
        <f>'LC3.shallow2'!T461</f>
        <v>215.06896610085704</v>
      </c>
      <c r="L457" s="43">
        <f>(SUM(COUNT(K457:K$522))/SUM(COUNT(K$2:K$522)))*100</f>
        <v>12.667946257197697</v>
      </c>
      <c r="N457">
        <v>215.71460330826048</v>
      </c>
      <c r="O457" s="43">
        <f>(SUM(COUNT(N457:N$731))/SUM(COUNT(N$2:N$731)))*100</f>
        <v>37.671232876712331</v>
      </c>
      <c r="T457">
        <v>241.3</v>
      </c>
      <c r="U457" s="43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3">
        <v>17.391304347826086</v>
      </c>
      <c r="K458" s="43">
        <f>'LC3.shallow2'!T462</f>
        <v>284.5576279722539</v>
      </c>
      <c r="L458" s="43">
        <f>(SUM(COUNT(K458:K$522))/SUM(COUNT(K$2:K$522)))*100</f>
        <v>12.476007677543185</v>
      </c>
      <c r="N458">
        <v>215.69440635659024</v>
      </c>
      <c r="O458" s="43">
        <f>(SUM(COUNT(N458:N$731))/SUM(COUNT(N$2:N$731)))*100</f>
        <v>37.534246575342465</v>
      </c>
      <c r="T458" s="43">
        <v>241</v>
      </c>
      <c r="U458" s="43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3">
        <v>17.210144927536231</v>
      </c>
      <c r="K459" s="43">
        <f>'LC3.shallow2'!T463</f>
        <v>317.43072721721944</v>
      </c>
      <c r="L459" s="43">
        <f>(SUM(COUNT(K459:K$522))/SUM(COUNT(K$2:K$522)))*100</f>
        <v>12.284069097888676</v>
      </c>
      <c r="N459">
        <v>215.68056226789466</v>
      </c>
      <c r="O459" s="43">
        <f>(SUM(COUNT(N459:N$731))/SUM(COUNT(N$2:N$731)))*100</f>
        <v>37.397260273972606</v>
      </c>
      <c r="T459">
        <v>240.9</v>
      </c>
      <c r="U459" s="43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3">
        <v>17.028985507246379</v>
      </c>
      <c r="K460" s="43">
        <f>'LC3.shallow2'!T464</f>
        <v>380.12890243698223</v>
      </c>
      <c r="L460" s="43">
        <f>(SUM(COUNT(K460:K$522))/SUM(COUNT(K$2:K$522)))*100</f>
        <v>12.092130518234164</v>
      </c>
      <c r="N460">
        <v>215.63954462165432</v>
      </c>
      <c r="O460" s="43">
        <f>(SUM(COUNT(N460:N$731))/SUM(COUNT(N$2:N$731)))*100</f>
        <v>37.260273972602739</v>
      </c>
      <c r="T460" s="43">
        <v>240.8</v>
      </c>
      <c r="U460" s="43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3">
        <v>16.847826086956523</v>
      </c>
      <c r="K461" s="43">
        <f>'LC3.shallow2'!T465</f>
        <v>120.43209101608922</v>
      </c>
      <c r="L461" s="43">
        <f>(SUM(COUNT(K461:K$522))/SUM(COUNT(K$2:K$522)))*100</f>
        <v>11.900191938579654</v>
      </c>
      <c r="N461">
        <v>215.38272319588373</v>
      </c>
      <c r="O461" s="43">
        <f>(SUM(COUNT(N461:N$731))/SUM(COUNT(N$2:N$731)))*100</f>
        <v>37.123287671232873</v>
      </c>
      <c r="T461" s="43">
        <v>240.68541656577918</v>
      </c>
      <c r="U461" s="43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3">
        <v>16.666666666666664</v>
      </c>
      <c r="K462" s="43">
        <f>'LC3.shallow2'!T466</f>
        <v>342.4090425312728</v>
      </c>
      <c r="L462" s="43">
        <f>(SUM(COUNT(K462:K$522))/SUM(COUNT(K$2:K$522)))*100</f>
        <v>11.708253358925145</v>
      </c>
      <c r="N462">
        <v>215.3416943657287</v>
      </c>
      <c r="O462" s="43">
        <f>(SUM(COUNT(N462:N$731))/SUM(COUNT(N$2:N$731)))*100</f>
        <v>36.986301369863014</v>
      </c>
      <c r="T462" s="43">
        <v>240.4</v>
      </c>
      <c r="U462" s="43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3">
        <v>16.485507246376812</v>
      </c>
      <c r="K463" s="43">
        <f>'LC3.shallow2'!T467</f>
        <v>117.44448054621019</v>
      </c>
      <c r="L463" s="43">
        <f>(SUM(COUNT(K463:K$522))/SUM(COUNT(K$2:K$522)))*100</f>
        <v>11.516314779270633</v>
      </c>
      <c r="N463">
        <v>214.99407345260852</v>
      </c>
      <c r="O463" s="43">
        <f>(SUM(COUNT(N463:N$731))/SUM(COUNT(N$2:N$731)))*100</f>
        <v>36.849315068493148</v>
      </c>
      <c r="T463">
        <v>239.7</v>
      </c>
      <c r="U463" s="43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3">
        <v>16.304347826086957</v>
      </c>
      <c r="K464" s="43">
        <f>'LC3.shallow2'!T468</f>
        <v>209.77801047756233</v>
      </c>
      <c r="L464" s="43">
        <f>(SUM(COUNT(K464:K$522))/SUM(COUNT(K$2:K$522)))*100</f>
        <v>11.324376199616124</v>
      </c>
      <c r="N464">
        <v>214.98850034814365</v>
      </c>
      <c r="O464" s="43">
        <f>(SUM(COUNT(N464:N$731))/SUM(COUNT(N$2:N$731)))*100</f>
        <v>36.712328767123289</v>
      </c>
      <c r="T464" s="43">
        <v>239.6259822750219</v>
      </c>
      <c r="U464" s="43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3">
        <v>16.123188405797102</v>
      </c>
      <c r="K465" s="43">
        <f>'LC3.shallow2'!T469</f>
        <v>316.01481102919024</v>
      </c>
      <c r="L465" s="43">
        <f>(SUM(COUNT(K465:K$522))/SUM(COUNT(K$2:K$522)))*100</f>
        <v>11.132437619961612</v>
      </c>
      <c r="N465">
        <v>214.70566641494432</v>
      </c>
      <c r="O465" s="43">
        <f>(SUM(COUNT(N465:N$731))/SUM(COUNT(N$2:N$731)))*100</f>
        <v>36.575342465753423</v>
      </c>
      <c r="T465" s="43">
        <v>238.9</v>
      </c>
      <c r="U465" s="43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3">
        <v>15.942028985507244</v>
      </c>
      <c r="K466" s="43">
        <f>'LC3.shallow2'!T470</f>
        <v>388.4316008474899</v>
      </c>
      <c r="L466" s="43">
        <f>(SUM(COUNT(K466:K$522))/SUM(COUNT(K$2:K$522)))*100</f>
        <v>10.940499040307101</v>
      </c>
      <c r="N466">
        <v>214.22002049672503</v>
      </c>
      <c r="O466" s="43">
        <f>(SUM(COUNT(N466:N$731))/SUM(COUNT(N$2:N$731)))*100</f>
        <v>36.438356164383563</v>
      </c>
      <c r="T466" s="43">
        <v>238.64828015910129</v>
      </c>
      <c r="U466" s="43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3">
        <v>15.760869565217392</v>
      </c>
      <c r="K467" s="43">
        <f>'LC3.shallow2'!T471</f>
        <v>151.93477395499326</v>
      </c>
      <c r="L467" s="43">
        <f>(SUM(COUNT(K467:K$522))/SUM(COUNT(K$2:K$522)))*100</f>
        <v>10.748560460652591</v>
      </c>
      <c r="N467">
        <v>213.92800664657031</v>
      </c>
      <c r="O467" s="43">
        <f>(SUM(COUNT(N467:N$731))/SUM(COUNT(N$2:N$731)))*100</f>
        <v>36.301369863013697</v>
      </c>
      <c r="T467" s="43">
        <v>238.2</v>
      </c>
      <c r="U467" s="43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3">
        <v>15.579710144927535</v>
      </c>
      <c r="K468" s="43">
        <f>'LC3.shallow2'!T472</f>
        <v>202.72650112493287</v>
      </c>
      <c r="L468" s="43">
        <f>(SUM(COUNT(K468:K$522))/SUM(COUNT(K$2:K$522)))*100</f>
        <v>10.556621880998081</v>
      </c>
      <c r="N468">
        <v>213.67599574205229</v>
      </c>
      <c r="O468" s="43">
        <f>(SUM(COUNT(N468:N$731))/SUM(COUNT(N$2:N$731)))*100</f>
        <v>36.164383561643838</v>
      </c>
      <c r="T468" s="43">
        <v>238.1</v>
      </c>
      <c r="U468" s="43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3">
        <v>15.39855072463768</v>
      </c>
      <c r="K469" s="43">
        <f>'LC3.shallow2'!T473</f>
        <v>160.2113983330662</v>
      </c>
      <c r="L469" s="43">
        <f>(SUM(COUNT(K469:K$522))/SUM(COUNT(K$2:K$522)))*100</f>
        <v>10.36468330134357</v>
      </c>
      <c r="N469">
        <v>213.56822889805716</v>
      </c>
      <c r="O469" s="43">
        <f>(SUM(COUNT(N469:N$731))/SUM(COUNT(N$2:N$731)))*100</f>
        <v>36.027397260273972</v>
      </c>
      <c r="T469">
        <v>238</v>
      </c>
      <c r="U469" s="43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3">
        <v>15.217391304347828</v>
      </c>
      <c r="K470" s="43">
        <f>'LC3.shallow2'!T474</f>
        <v>131.19957706054481</v>
      </c>
      <c r="L470" s="43">
        <f>(SUM(COUNT(K470:K$522))/SUM(COUNT(K$2:K$522)))*100</f>
        <v>10.17274472168906</v>
      </c>
      <c r="N470">
        <v>213.39998399681946</v>
      </c>
      <c r="O470" s="43">
        <f>(SUM(COUNT(N470:N$731))/SUM(COUNT(N$2:N$731)))*100</f>
        <v>35.890410958904113</v>
      </c>
      <c r="T470" s="43">
        <v>237.4</v>
      </c>
      <c r="U470" s="43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3">
        <v>15.036231884057971</v>
      </c>
      <c r="K471" s="43">
        <f>'LC3.shallow2'!T475</f>
        <v>125.53106227603988</v>
      </c>
      <c r="L471" s="43">
        <f>(SUM(COUNT(K471:K$522))/SUM(COUNT(K$2:K$522)))*100</f>
        <v>9.9808061420345489</v>
      </c>
      <c r="N471">
        <v>212.99463091717072</v>
      </c>
      <c r="O471" s="43">
        <f>(SUM(COUNT(N471:N$731))/SUM(COUNT(N$2:N$731)))*100</f>
        <v>35.753424657534246</v>
      </c>
      <c r="T471" s="43">
        <v>237.1</v>
      </c>
      <c r="U471" s="43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3">
        <v>14.855072463768115</v>
      </c>
      <c r="K472" s="43">
        <f>'LC3.shallow2'!T476</f>
        <v>127.21812438486405</v>
      </c>
      <c r="L472" s="43">
        <f>(SUM(COUNT(K472:K$522))/SUM(COUNT(K$2:K$522)))*100</f>
        <v>9.7888675623800374</v>
      </c>
      <c r="N472">
        <v>212.93532293706102</v>
      </c>
      <c r="O472" s="43">
        <f>(SUM(COUNT(N472:N$731))/SUM(COUNT(N$2:N$731)))*100</f>
        <v>35.61643835616438</v>
      </c>
      <c r="T472" s="43">
        <v>236.95963062292785</v>
      </c>
      <c r="U472" s="43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3">
        <v>14.673913043478262</v>
      </c>
      <c r="K473" s="43">
        <f>'LC3.shallow2'!T477</f>
        <v>122.70152834315849</v>
      </c>
      <c r="L473" s="43">
        <f>(SUM(COUNT(K473:K$522))/SUM(COUNT(K$2:K$522)))*100</f>
        <v>9.5969289827255277</v>
      </c>
      <c r="N473">
        <v>212.20423322915002</v>
      </c>
      <c r="O473" s="43">
        <f>(SUM(COUNT(N473:N$731))/SUM(COUNT(N$2:N$731)))*100</f>
        <v>35.479452054794521</v>
      </c>
      <c r="T473" s="43">
        <v>236.9</v>
      </c>
      <c r="U473" s="43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3">
        <v>14.492753623188406</v>
      </c>
      <c r="K474" s="43">
        <f>'LC3.shallow2'!T478</f>
        <v>160.68122938929153</v>
      </c>
      <c r="L474" s="43">
        <f>(SUM(COUNT(K474:K$522))/SUM(COUNT(K$2:K$522)))*100</f>
        <v>9.4049904030710181</v>
      </c>
      <c r="N474">
        <v>212.18830685530764</v>
      </c>
      <c r="O474" s="43">
        <f>(SUM(COUNT(N474:N$731))/SUM(COUNT(N$2:N$731)))*100</f>
        <v>35.342465753424655</v>
      </c>
      <c r="T474" s="43">
        <v>236.26619619159416</v>
      </c>
      <c r="U474" s="43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3">
        <v>14.311594202898551</v>
      </c>
      <c r="K475" s="43">
        <f>'LC3.shallow2'!T479</f>
        <v>335.11701078364928</v>
      </c>
      <c r="L475" s="43">
        <f>(SUM(COUNT(K475:K$522))/SUM(COUNT(K$2:K$522)))*100</f>
        <v>9.2130518234165066</v>
      </c>
      <c r="N475">
        <v>211.57987689163085</v>
      </c>
      <c r="O475" s="43">
        <f>(SUM(COUNT(N475:N$731))/SUM(COUNT(N$2:N$731)))*100</f>
        <v>35.205479452054796</v>
      </c>
      <c r="T475" s="43">
        <v>236.1</v>
      </c>
      <c r="U475" s="43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3">
        <v>14.130434782608695</v>
      </c>
      <c r="K476" s="43">
        <f>'LC3.shallow2'!T480</f>
        <v>149.74593682228374</v>
      </c>
      <c r="L476" s="43">
        <f>(SUM(COUNT(K476:K$522))/SUM(COUNT(K$2:K$522)))*100</f>
        <v>9.021113243761997</v>
      </c>
      <c r="N476">
        <v>211.07441403518575</v>
      </c>
      <c r="O476" s="43">
        <f>(SUM(COUNT(N476:N$731))/SUM(COUNT(N$2:N$731)))*100</f>
        <v>35.06849315068493</v>
      </c>
      <c r="T476" s="43">
        <v>235.8</v>
      </c>
      <c r="U476" s="43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3">
        <v>13.949275362318842</v>
      </c>
      <c r="K477" s="43">
        <f>'LC3.shallow2'!T481</f>
        <v>139.20278976880516</v>
      </c>
      <c r="L477" s="43">
        <f>(SUM(COUNT(K477:K$522))/SUM(COUNT(K$2:K$522)))*100</f>
        <v>8.8291746641074855</v>
      </c>
      <c r="N477">
        <v>210.99196326027408</v>
      </c>
      <c r="O477" s="43">
        <f>(SUM(COUNT(N477:N$731))/SUM(COUNT(N$2:N$731)))*100</f>
        <v>34.93150684931507</v>
      </c>
      <c r="T477" s="43">
        <v>234.8</v>
      </c>
      <c r="U477" s="43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3">
        <v>13.768115942028986</v>
      </c>
      <c r="K478" s="43">
        <f>'LC3.shallow2'!T482</f>
        <v>0</v>
      </c>
      <c r="L478" s="43">
        <f>(SUM(COUNT(K478:K$522))/SUM(COUNT(K$2:K$522)))*100</f>
        <v>8.6372360844529741</v>
      </c>
      <c r="N478">
        <v>210.9183985050164</v>
      </c>
      <c r="O478" s="43">
        <f>(SUM(COUNT(N478:N$731))/SUM(COUNT(N$2:N$731)))*100</f>
        <v>34.794520547945204</v>
      </c>
      <c r="T478" s="43">
        <v>234.4</v>
      </c>
      <c r="U478" s="43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3">
        <v>13.586956521739129</v>
      </c>
      <c r="K479" s="43">
        <f>'LC3.shallow2'!T483</f>
        <v>594.04361903842164</v>
      </c>
      <c r="L479" s="43">
        <f>(SUM(COUNT(K479:K$522))/SUM(COUNT(K$2:K$522)))*100</f>
        <v>8.4452975047984644</v>
      </c>
      <c r="N479">
        <v>210.37847153668946</v>
      </c>
      <c r="O479" s="43">
        <f>(SUM(COUNT(N479:N$731))/SUM(COUNT(N$2:N$731)))*100</f>
        <v>34.657534246575345</v>
      </c>
      <c r="T479">
        <v>234.4</v>
      </c>
      <c r="U479" s="43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3">
        <v>13.405797101449277</v>
      </c>
      <c r="K480" s="43">
        <f>'LC3.shallow2'!T484</f>
        <v>403.43016452926537</v>
      </c>
      <c r="L480" s="43">
        <f>(SUM(COUNT(K480:K$522))/SUM(COUNT(K$2:K$522)))*100</f>
        <v>8.2533589251439547</v>
      </c>
      <c r="N480">
        <v>210.34870107415153</v>
      </c>
      <c r="O480" s="43">
        <f>(SUM(COUNT(N480:N$731))/SUM(COUNT(N$2:N$731)))*100</f>
        <v>34.520547945205479</v>
      </c>
      <c r="T480" s="43">
        <v>234.3</v>
      </c>
      <c r="U480" s="43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3">
        <v>13.22463768115942</v>
      </c>
      <c r="K481" s="43">
        <f>'LC3.shallow2'!T485</f>
        <v>697.54352195761726</v>
      </c>
      <c r="L481" s="43">
        <f>(SUM(COUNT(K481:K$522))/SUM(COUNT(K$2:K$522)))*100</f>
        <v>8.0614203454894433</v>
      </c>
      <c r="N481">
        <v>210.19623140413759</v>
      </c>
      <c r="O481" s="43">
        <f>(SUM(COUNT(N481:N$731))/SUM(COUNT(N$2:N$731)))*100</f>
        <v>34.383561643835613</v>
      </c>
      <c r="T481" s="43">
        <v>234.3</v>
      </c>
      <c r="U481" s="43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3">
        <v>13.043478260869565</v>
      </c>
      <c r="K482" s="43">
        <f>'LC3.shallow2'!T486</f>
        <v>202.40769399404581</v>
      </c>
      <c r="L482" s="43">
        <f>(SUM(COUNT(K482:K$522))/SUM(COUNT(K$2:K$522)))*100</f>
        <v>7.8694817658349336</v>
      </c>
      <c r="N482">
        <v>209.64933278281262</v>
      </c>
      <c r="O482" s="43">
        <f>(SUM(COUNT(N482:N$731))/SUM(COUNT(N$2:N$731)))*100</f>
        <v>34.246575342465754</v>
      </c>
      <c r="T482" s="43">
        <v>234.3</v>
      </c>
      <c r="U482" s="43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3">
        <v>12.862318840579709</v>
      </c>
      <c r="K483" s="43">
        <f>'LC3.shallow2'!T487</f>
        <v>140.37170505601787</v>
      </c>
      <c r="L483" s="43">
        <f>(SUM(COUNT(K483:K$522))/SUM(COUNT(K$2:K$522)))*100</f>
        <v>7.6775431861804213</v>
      </c>
      <c r="N483">
        <v>209.56829805127205</v>
      </c>
      <c r="O483" s="43">
        <f>(SUM(COUNT(N483:N$731))/SUM(COUNT(N$2:N$731)))*100</f>
        <v>34.109589041095887</v>
      </c>
      <c r="T483" s="43">
        <v>234.126037165528</v>
      </c>
      <c r="U483" s="43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3">
        <v>12.681159420289855</v>
      </c>
      <c r="K484" s="43">
        <f>'LC3.shallow2'!T488</f>
        <v>133.09809813257525</v>
      </c>
      <c r="L484" s="43">
        <f>(SUM(COUNT(K484:K$522))/SUM(COUNT(K$2:K$522)))*100</f>
        <v>7.4856046065259116</v>
      </c>
      <c r="N484">
        <v>209.53211313434349</v>
      </c>
      <c r="O484" s="43">
        <f>(SUM(COUNT(N484:N$731))/SUM(COUNT(N$2:N$731)))*100</f>
        <v>33.972602739726028</v>
      </c>
      <c r="T484" s="43">
        <v>233.47023505591494</v>
      </c>
      <c r="U484" s="43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3">
        <v>12.5</v>
      </c>
      <c r="K485" s="43">
        <f>'LC3.shallow2'!T489</f>
        <v>117.74881644317016</v>
      </c>
      <c r="L485" s="43">
        <f>(SUM(COUNT(K485:K$522))/SUM(COUNT(K$2:K$522)))*100</f>
        <v>7.2936660268714011</v>
      </c>
      <c r="N485">
        <v>209.5030088336961</v>
      </c>
      <c r="O485" s="43">
        <f>(SUM(COUNT(N485:N$731))/SUM(COUNT(N$2:N$731)))*100</f>
        <v>33.835616438356162</v>
      </c>
      <c r="T485">
        <v>233.3</v>
      </c>
      <c r="U485" s="43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3">
        <v>12.318840579710146</v>
      </c>
      <c r="K486" s="43">
        <f>'LC3.shallow2'!T490</f>
        <v>166.62601624328846</v>
      </c>
      <c r="L486" s="43">
        <f>(SUM(COUNT(K486:K$522))/SUM(COUNT(K$2:K$522)))*100</f>
        <v>7.1017274472168905</v>
      </c>
      <c r="N486">
        <v>209.4471967855512</v>
      </c>
      <c r="O486" s="43">
        <f>(SUM(COUNT(N486:N$731))/SUM(COUNT(N$2:N$731)))*100</f>
        <v>33.698630136986303</v>
      </c>
      <c r="T486" s="43">
        <v>232.7</v>
      </c>
      <c r="U486" s="43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3">
        <v>12.137681159420289</v>
      </c>
      <c r="K487" s="43">
        <f>'LC3.shallow2'!T491</f>
        <v>297.71168191675258</v>
      </c>
      <c r="L487" s="43">
        <f>(SUM(COUNT(K487:K$522))/SUM(COUNT(K$2:K$522)))*100</f>
        <v>6.90978886756238</v>
      </c>
      <c r="N487">
        <v>209.43862079998959</v>
      </c>
      <c r="O487" s="43">
        <f>(SUM(COUNT(N487:N$731))/SUM(COUNT(N$2:N$731)))*100</f>
        <v>33.561643835616437</v>
      </c>
      <c r="T487" s="43">
        <v>232.4</v>
      </c>
      <c r="U487" s="43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3">
        <v>11.956521739130435</v>
      </c>
      <c r="K488" s="43">
        <f>'LC3.shallow2'!T492</f>
        <v>513.00733528036017</v>
      </c>
      <c r="L488" s="43">
        <f>(SUM(COUNT(K488:K$522))/SUM(COUNT(K$2:K$522)))*100</f>
        <v>6.7178502879078703</v>
      </c>
      <c r="N488">
        <v>208.79215442230574</v>
      </c>
      <c r="O488" s="43">
        <f>(SUM(COUNT(N488:N$731))/SUM(COUNT(N$2:N$731)))*100</f>
        <v>33.424657534246577</v>
      </c>
      <c r="T488" s="43">
        <v>231.9</v>
      </c>
      <c r="U488" s="43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3">
        <v>11.77536231884058</v>
      </c>
      <c r="K489" s="43">
        <f>'LC3.shallow2'!T493</f>
        <v>160.03196526930287</v>
      </c>
      <c r="L489" s="43">
        <f>(SUM(COUNT(K489:K$522))/SUM(COUNT(K$2:K$522)))*100</f>
        <v>6.525911708253358</v>
      </c>
      <c r="N489">
        <v>208.56310377512486</v>
      </c>
      <c r="O489" s="43">
        <f>(SUM(COUNT(N489:N$731))/SUM(COUNT(N$2:N$731)))*100</f>
        <v>33.287671232876711</v>
      </c>
      <c r="T489" s="43">
        <v>231.49962701469013</v>
      </c>
      <c r="U489" s="43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3">
        <v>11.594202898550725</v>
      </c>
      <c r="K490" s="43">
        <f>'LC3.shallow2'!T494</f>
        <v>240.46487938733168</v>
      </c>
      <c r="L490" s="43">
        <f>(SUM(COUNT(K490:K$522))/SUM(COUNT(K$2:K$522)))*100</f>
        <v>6.3339731285988483</v>
      </c>
      <c r="N490">
        <v>208.21329201300017</v>
      </c>
      <c r="O490" s="43">
        <f>(SUM(COUNT(N490:N$731))/SUM(COUNT(N$2:N$731)))*100</f>
        <v>33.150684931506852</v>
      </c>
      <c r="T490" s="43">
        <v>231.4</v>
      </c>
      <c r="U490" s="43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3">
        <v>11.413043478260869</v>
      </c>
      <c r="K491" s="43">
        <f>'LC3.shallow2'!T495</f>
        <v>188.8952392764923</v>
      </c>
      <c r="L491" s="43">
        <f>(SUM(COUNT(K491:K$522))/SUM(COUNT(K$2:K$522)))*100</f>
        <v>6.1420345489443378</v>
      </c>
      <c r="N491">
        <v>207.57464670663572</v>
      </c>
      <c r="O491" s="43">
        <f>(SUM(COUNT(N491:N$731))/SUM(COUNT(N$2:N$731)))*100</f>
        <v>33.013698630136986</v>
      </c>
      <c r="T491" s="43">
        <v>231.2</v>
      </c>
      <c r="U491" s="43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3">
        <v>11.231884057971014</v>
      </c>
      <c r="K492" s="43">
        <f>'LC3.shallow2'!T496</f>
        <v>329.36033982090493</v>
      </c>
      <c r="L492" s="43">
        <f>(SUM(COUNT(K492:K$522))/SUM(COUNT(K$2:K$522)))*100</f>
        <v>5.9500959692898272</v>
      </c>
      <c r="N492">
        <v>207.53157848963531</v>
      </c>
      <c r="O492" s="43">
        <f>(SUM(COUNT(N492:N$731))/SUM(COUNT(N$2:N$731)))*100</f>
        <v>32.87671232876712</v>
      </c>
      <c r="T492" s="43">
        <v>230.2</v>
      </c>
      <c r="U492" s="43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3">
        <v>11.05072463768116</v>
      </c>
      <c r="K493" s="43">
        <f>'LC3.shallow2'!T497</f>
        <v>255.8943236028517</v>
      </c>
      <c r="L493" s="43">
        <f>(SUM(COUNT(K493:K$522))/SUM(COUNT(K$2:K$522)))*100</f>
        <v>5.7581573896353166</v>
      </c>
      <c r="N493">
        <v>207.43648477846671</v>
      </c>
      <c r="O493" s="43">
        <f>(SUM(COUNT(N493:N$731))/SUM(COUNT(N$2:N$731)))*100</f>
        <v>32.739726027397261</v>
      </c>
      <c r="T493" s="43">
        <v>230.1444865140287</v>
      </c>
      <c r="U493" s="43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3">
        <v>10.869565217391305</v>
      </c>
      <c r="K494" s="43">
        <f>'LC3.shallow2'!T498</f>
        <v>0</v>
      </c>
      <c r="L494" s="43">
        <f>(SUM(COUNT(K494:K$522))/SUM(COUNT(K$2:K$522)))*100</f>
        <v>5.5662188099808061</v>
      </c>
      <c r="N494">
        <v>207.17468826812723</v>
      </c>
      <c r="O494" s="43">
        <f>(SUM(COUNT(N494:N$731))/SUM(COUNT(N$2:N$731)))*100</f>
        <v>32.602739726027394</v>
      </c>
      <c r="T494" s="43">
        <v>229.66241962750925</v>
      </c>
      <c r="U494" s="43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3">
        <v>10.688405797101449</v>
      </c>
      <c r="K495" s="43">
        <f>'LC3.shallow2'!T499</f>
        <v>315.35529288905076</v>
      </c>
      <c r="L495" s="43">
        <f>(SUM(COUNT(K495:K$522))/SUM(COUNT(K$2:K$522)))*100</f>
        <v>5.3742802303262955</v>
      </c>
      <c r="N495">
        <v>207.0395999193729</v>
      </c>
      <c r="O495" s="43">
        <f>(SUM(COUNT(N495:N$731))/SUM(COUNT(N$2:N$731)))*100</f>
        <v>32.465753424657535</v>
      </c>
      <c r="T495" s="43">
        <v>229.5</v>
      </c>
      <c r="U495" s="43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3">
        <v>10.507246376811594</v>
      </c>
      <c r="K496" s="43">
        <f>'LC3.shallow2'!T500</f>
        <v>379.52995418622572</v>
      </c>
      <c r="L496" s="43">
        <f>(SUM(COUNT(K496:K$522))/SUM(COUNT(K$2:K$522)))*100</f>
        <v>5.182341650671785</v>
      </c>
      <c r="N496">
        <v>206.45590022730457</v>
      </c>
      <c r="O496" s="43">
        <f>(SUM(COUNT(N496:N$731))/SUM(COUNT(N$2:N$731)))*100</f>
        <v>32.328767123287669</v>
      </c>
      <c r="T496" s="43">
        <v>229.4</v>
      </c>
      <c r="U496" s="43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3">
        <v>10.326086956521738</v>
      </c>
      <c r="K497" s="43">
        <f>'LC3.shallow2'!T501</f>
        <v>116.25400464799202</v>
      </c>
      <c r="L497" s="43">
        <f>(SUM(COUNT(K497:K$522))/SUM(COUNT(K$2:K$522)))*100</f>
        <v>4.9904030710172744</v>
      </c>
      <c r="N497">
        <v>206.33999277157005</v>
      </c>
      <c r="O497" s="43">
        <f>(SUM(COUNT(N497:N$731))/SUM(COUNT(N$2:N$731)))*100</f>
        <v>32.19178082191781</v>
      </c>
      <c r="T497" s="43">
        <v>229.3</v>
      </c>
      <c r="U497" s="43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3">
        <v>10.144927536231885</v>
      </c>
      <c r="K498" s="43">
        <f>'LC3.shallow2'!T502</f>
        <v>206.08025378618058</v>
      </c>
      <c r="L498" s="43">
        <f>(SUM(COUNT(K498:K$522))/SUM(COUNT(K$2:K$522)))*100</f>
        <v>4.7984644913627639</v>
      </c>
      <c r="N498">
        <v>206.33089841156215</v>
      </c>
      <c r="O498" s="43">
        <f>(SUM(COUNT(N498:N$731))/SUM(COUNT(N$2:N$731)))*100</f>
        <v>32.054794520547944</v>
      </c>
      <c r="T498" s="43">
        <v>229.3</v>
      </c>
      <c r="U498" s="43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3">
        <v>9.9637681159420293</v>
      </c>
      <c r="K499" s="43">
        <f>'LC3.shallow2'!T503</f>
        <v>273.19078948699524</v>
      </c>
      <c r="L499" s="43">
        <f>(SUM(COUNT(K499:K$522))/SUM(COUNT(K$2:K$522)))*100</f>
        <v>4.6065259117082533</v>
      </c>
      <c r="N499">
        <v>205.901725111421</v>
      </c>
      <c r="O499" s="43">
        <f>(SUM(COUNT(N499:N$731))/SUM(COUNT(N$2:N$731)))*100</f>
        <v>31.917808219178085</v>
      </c>
      <c r="T499" s="43">
        <v>228.7</v>
      </c>
      <c r="U499" s="43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3">
        <v>9.7826086956521738</v>
      </c>
      <c r="K500" s="43">
        <f>'LC3.shallow2'!T504</f>
        <v>180.1342637778435</v>
      </c>
      <c r="L500" s="43">
        <f>(SUM(COUNT(K500:K$522))/SUM(COUNT(K$2:K$522)))*100</f>
        <v>4.4145873320537428</v>
      </c>
      <c r="N500">
        <v>205.81059985261322</v>
      </c>
      <c r="O500" s="43">
        <f>(SUM(COUNT(N500:N$731))/SUM(COUNT(N$2:N$731)))*100</f>
        <v>31.780821917808222</v>
      </c>
      <c r="T500" s="43">
        <v>228.53843579635867</v>
      </c>
      <c r="U500" s="43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3">
        <v>9.6014492753623184</v>
      </c>
      <c r="K501" s="43">
        <f>'LC3.shallow2'!T505</f>
        <v>304.49242449867734</v>
      </c>
      <c r="L501" s="43">
        <f>(SUM(COUNT(K501:K$522))/SUM(COUNT(K$2:K$522)))*100</f>
        <v>4.2226487523992322</v>
      </c>
      <c r="N501">
        <v>205.63049872363266</v>
      </c>
      <c r="O501" s="43">
        <f>(SUM(COUNT(N501:N$731))/SUM(COUNT(N$2:N$731)))*100</f>
        <v>31.643835616438352</v>
      </c>
      <c r="T501" s="43">
        <v>228.1</v>
      </c>
      <c r="U501" s="43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3">
        <v>9.4202898550724647</v>
      </c>
      <c r="K502" s="43">
        <f>'LC3.shallow2'!T506</f>
        <v>405.02037548284181</v>
      </c>
      <c r="L502" s="43">
        <f>(SUM(COUNT(K502:K$522))/SUM(COUNT(K$2:K$522)))*100</f>
        <v>4.0307101727447217</v>
      </c>
      <c r="N502">
        <v>205.54709867401829</v>
      </c>
      <c r="O502" s="43">
        <f>(SUM(COUNT(N502:N$731))/SUM(COUNT(N$2:N$731)))*100</f>
        <v>31.506849315068493</v>
      </c>
      <c r="T502">
        <v>227.9</v>
      </c>
      <c r="U502" s="43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3">
        <v>9.2391304347826075</v>
      </c>
      <c r="K503" s="43">
        <f>'LC3.shallow2'!T507</f>
        <v>174.42705994924157</v>
      </c>
      <c r="L503" s="43">
        <f>(SUM(COUNT(K503:K$522))/SUM(COUNT(K$2:K$522)))*100</f>
        <v>3.8387715930902107</v>
      </c>
      <c r="N503">
        <v>205.49492794872924</v>
      </c>
      <c r="O503" s="43">
        <f>(SUM(COUNT(N503:N$731))/SUM(COUNT(N$2:N$731)))*100</f>
        <v>31.36986301369863</v>
      </c>
      <c r="T503">
        <v>227.3</v>
      </c>
      <c r="U503" s="43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3">
        <v>9.0579710144927539</v>
      </c>
      <c r="K504" s="43">
        <f>'LC3.shallow2'!T508</f>
        <v>332.85055421195949</v>
      </c>
      <c r="L504" s="43">
        <f>(SUM(COUNT(K504:K$522))/SUM(COUNT(K$2:K$522)))*100</f>
        <v>3.6468330134357005</v>
      </c>
      <c r="N504">
        <v>205.35745319223341</v>
      </c>
      <c r="O504" s="43">
        <f>(SUM(COUNT(N504:N$731))/SUM(COUNT(N$2:N$731)))*100</f>
        <v>31.232876712328768</v>
      </c>
      <c r="T504" s="43">
        <v>227.1151708444059</v>
      </c>
      <c r="U504" s="43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3">
        <v>8.8768115942028984</v>
      </c>
      <c r="K505" s="43">
        <f>'LC3.shallow2'!T509</f>
        <v>523.5702679449696</v>
      </c>
      <c r="L505" s="43">
        <f>(SUM(COUNT(K505:K$522))/SUM(COUNT(K$2:K$522)))*100</f>
        <v>3.45489443378119</v>
      </c>
      <c r="N505">
        <v>205.18423280700134</v>
      </c>
      <c r="O505" s="43">
        <f>(SUM(COUNT(N505:N$731))/SUM(COUNT(N$2:N$731)))*100</f>
        <v>31.095890410958905</v>
      </c>
      <c r="T505" s="43">
        <v>226.9060797409839</v>
      </c>
      <c r="U505" s="43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3">
        <v>8.695652173913043</v>
      </c>
      <c r="K506" s="43">
        <f>'LC3.shallow2'!T510</f>
        <v>196.09203771910248</v>
      </c>
      <c r="L506" s="43">
        <f>(SUM(COUNT(K506:K$522))/SUM(COUNT(K$2:K$522)))*100</f>
        <v>3.262955854126679</v>
      </c>
      <c r="N506">
        <v>205.01109142813812</v>
      </c>
      <c r="O506" s="43">
        <f>(SUM(COUNT(N506:N$731))/SUM(COUNT(N$2:N$731)))*100</f>
        <v>30.958904109589042</v>
      </c>
      <c r="T506" s="43">
        <v>226.8</v>
      </c>
      <c r="U506" s="43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3">
        <v>8.5144927536231894</v>
      </c>
      <c r="K507" s="43">
        <f>'LC3.shallow2'!T511</f>
        <v>119.89194462669532</v>
      </c>
      <c r="L507" s="43">
        <f>(SUM(COUNT(K507:K$522))/SUM(COUNT(K$2:K$522)))*100</f>
        <v>3.0710172744721689</v>
      </c>
      <c r="N507">
        <v>204.45805147959652</v>
      </c>
      <c r="O507" s="43">
        <f>(SUM(COUNT(N507:N$731))/SUM(COUNT(N$2:N$731)))*100</f>
        <v>30.82191780821918</v>
      </c>
      <c r="T507" s="43">
        <v>226</v>
      </c>
      <c r="U507" s="43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3">
        <v>8.3333333333333321</v>
      </c>
      <c r="K508" s="43">
        <f>'LC3.shallow2'!T512</f>
        <v>274.41013553011817</v>
      </c>
      <c r="L508" s="43">
        <f>(SUM(COUNT(K508:K$522))/SUM(COUNT(K$2:K$522)))*100</f>
        <v>2.8790786948176583</v>
      </c>
      <c r="N508">
        <v>204.39764148446343</v>
      </c>
      <c r="O508" s="43">
        <f>(SUM(COUNT(N508:N$731))/SUM(COUNT(N$2:N$731)))*100</f>
        <v>30.684931506849317</v>
      </c>
      <c r="T508" s="43">
        <v>225.4</v>
      </c>
      <c r="U508" s="43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3">
        <v>8.1521739130434785</v>
      </c>
      <c r="K509" s="43">
        <f>'LC3.shallow2'!T513</f>
        <v>336.49424327774796</v>
      </c>
      <c r="L509" s="43">
        <f>(SUM(COUNT(K509:K$522))/SUM(COUNT(K$2:K$522)))*100</f>
        <v>2.6871401151631478</v>
      </c>
      <c r="N509">
        <v>204.39468166143828</v>
      </c>
      <c r="O509" s="43">
        <f>(SUM(COUNT(N509:N$731))/SUM(COUNT(N$2:N$731)))*100</f>
        <v>30.547945205479454</v>
      </c>
      <c r="T509" s="43">
        <v>225.3</v>
      </c>
      <c r="U509" s="43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3">
        <v>7.9710144927536222</v>
      </c>
      <c r="K510" s="43">
        <f>'LC3.shallow2'!T514</f>
        <v>146.50480725271737</v>
      </c>
      <c r="L510" s="43">
        <f>(SUM(COUNT(K510:K$522))/SUM(COUNT(K$2:K$522)))*100</f>
        <v>2.4952015355086372</v>
      </c>
      <c r="N510">
        <v>204.17923337062524</v>
      </c>
      <c r="O510" s="43">
        <f>(SUM(COUNT(N510:N$731))/SUM(COUNT(N$2:N$731)))*100</f>
        <v>30.410958904109592</v>
      </c>
      <c r="T510" s="43">
        <v>225.2</v>
      </c>
      <c r="U510" s="43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3">
        <v>7.7898550724637676</v>
      </c>
      <c r="K511" s="43">
        <f>'LC3.shallow2'!T515</f>
        <v>603.0112370124009</v>
      </c>
      <c r="L511" s="43">
        <f>(SUM(COUNT(K511:K$522))/SUM(COUNT(K$2:K$522)))*100</f>
        <v>2.3032629558541267</v>
      </c>
      <c r="N511">
        <v>203.75782362452787</v>
      </c>
      <c r="O511" s="43">
        <f>(SUM(COUNT(N511:N$731))/SUM(COUNT(N$2:N$731)))*100</f>
        <v>30.273972602739725</v>
      </c>
      <c r="T511" s="43">
        <v>224.93912802522451</v>
      </c>
      <c r="U511" s="43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3">
        <v>7.608695652173914</v>
      </c>
      <c r="K512" s="43">
        <f>'LC3.shallow2'!T516</f>
        <v>314.21053714437585</v>
      </c>
      <c r="L512" s="43">
        <f>(SUM(COUNT(K512:K$522))/SUM(COUNT(K$2:K$522)))*100</f>
        <v>2.1113243761996161</v>
      </c>
      <c r="N512">
        <v>203.3964560026551</v>
      </c>
      <c r="O512" s="43">
        <f>(SUM(COUNT(N512:N$731))/SUM(COUNT(N$2:N$731)))*100</f>
        <v>30.136986301369863</v>
      </c>
      <c r="T512">
        <v>223.8</v>
      </c>
      <c r="U512" s="43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3">
        <v>7.4275362318840576</v>
      </c>
      <c r="K513" s="43">
        <f>'LC3.shallow2'!T517</f>
        <v>345.87058277025301</v>
      </c>
      <c r="L513" s="43">
        <f>(SUM(COUNT(K513:K$522))/SUM(COUNT(K$2:K$522)))*100</f>
        <v>1.9193857965451053</v>
      </c>
      <c r="N513">
        <v>203.31488588114084</v>
      </c>
      <c r="O513" s="43">
        <f>(SUM(COUNT(N513:N$731))/SUM(COUNT(N$2:N$731)))*100</f>
        <v>30</v>
      </c>
      <c r="T513">
        <v>223.7</v>
      </c>
      <c r="U513" s="43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3">
        <v>7.2463768115942031</v>
      </c>
      <c r="K514" s="43">
        <f>'LC3.shallow2'!T518</f>
        <v>200.66773470861247</v>
      </c>
      <c r="L514" s="43">
        <f>(SUM(COUNT(K514:K$522))/SUM(COUNT(K$2:K$522)))*100</f>
        <v>1.727447216890595</v>
      </c>
      <c r="N514">
        <v>203.27329505927219</v>
      </c>
      <c r="O514" s="43">
        <f>(SUM(COUNT(N514:N$731))/SUM(COUNT(N$2:N$731)))*100</f>
        <v>29.863013698630137</v>
      </c>
      <c r="T514">
        <v>223.1</v>
      </c>
      <c r="U514" s="43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3">
        <v>7.0652173913043477</v>
      </c>
      <c r="K515" s="43">
        <f>'LC3.shallow2'!T519</f>
        <v>146.39933912435814</v>
      </c>
      <c r="L515" s="43">
        <f>(SUM(COUNT(K515:K$522))/SUM(COUNT(K$2:K$522)))*100</f>
        <v>1.5355086372360844</v>
      </c>
      <c r="N515">
        <v>203.22273569643596</v>
      </c>
      <c r="O515" s="43">
        <f>(SUM(COUNT(N515:N$731))/SUM(COUNT(N$2:N$731)))*100</f>
        <v>29.726027397260275</v>
      </c>
      <c r="T515" s="43">
        <v>222.45160782327997</v>
      </c>
      <c r="U515" s="43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3">
        <v>6.8840579710144931</v>
      </c>
      <c r="K516" s="43">
        <f>'LC3.shallow2'!T520</f>
        <v>315.36906157499561</v>
      </c>
      <c r="L516" s="43">
        <f>(SUM(COUNT(K516:K$522))/SUM(COUNT(K$2:K$522)))*100</f>
        <v>1.3435700575815739</v>
      </c>
      <c r="N516">
        <v>203.1602178529225</v>
      </c>
      <c r="O516" s="43">
        <f>(SUM(COUNT(N516:N$731))/SUM(COUNT(N$2:N$731)))*100</f>
        <v>29.589041095890412</v>
      </c>
      <c r="T516">
        <v>221.9</v>
      </c>
      <c r="U516" s="43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3">
        <v>6.7028985507246386</v>
      </c>
      <c r="K517" s="43">
        <f>'LC3.shallow2'!T521</f>
        <v>477.448549980341</v>
      </c>
      <c r="L517" s="43">
        <f>(SUM(COUNT(K517:K$522))/SUM(COUNT(K$2:K$522)))*100</f>
        <v>1.1516314779270633</v>
      </c>
      <c r="N517">
        <v>202.49758193113669</v>
      </c>
      <c r="O517" s="43">
        <f>(SUM(COUNT(N517:N$731))/SUM(COUNT(N$2:N$731)))*100</f>
        <v>29.452054794520549</v>
      </c>
      <c r="T517" s="43">
        <v>221.50500604441376</v>
      </c>
      <c r="U517" s="43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3">
        <v>6.5217391304347823</v>
      </c>
      <c r="K518" s="43">
        <f>'LC3.shallow2'!T522</f>
        <v>178.68006111337544</v>
      </c>
      <c r="L518" s="43">
        <f>(SUM(COUNT(K518:K$522))/SUM(COUNT(K$2:K$522)))*100</f>
        <v>0.95969289827255266</v>
      </c>
      <c r="N518">
        <v>202.16062847551197</v>
      </c>
      <c r="O518" s="43">
        <f>(SUM(COUNT(N518:N$731))/SUM(COUNT(N$2:N$731)))*100</f>
        <v>29.315068493150687</v>
      </c>
      <c r="T518" s="43">
        <v>221.2</v>
      </c>
      <c r="U518" s="43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3">
        <v>6.3405797101449277</v>
      </c>
      <c r="K519" s="43">
        <f>'LC3.shallow2'!T523</f>
        <v>141.02966635332646</v>
      </c>
      <c r="L519" s="43">
        <f>(SUM(COUNT(K519:K$522))/SUM(COUNT(K$2:K$522)))*100</f>
        <v>0.76775431861804222</v>
      </c>
      <c r="N519">
        <v>202.02988060405238</v>
      </c>
      <c r="O519" s="43">
        <f>(SUM(COUNT(N519:N$731))/SUM(COUNT(N$2:N$731)))*100</f>
        <v>29.178082191780824</v>
      </c>
      <c r="T519" s="43">
        <v>220.8</v>
      </c>
      <c r="U519" s="43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3">
        <v>6.1594202898550732</v>
      </c>
      <c r="K520" s="43">
        <f>'LC3.shallow2'!T524</f>
        <v>161.38745275328336</v>
      </c>
      <c r="L520" s="43">
        <f>(SUM(COUNT(K520:K$522))/SUM(COUNT(K$2:K$522)))*100</f>
        <v>0.57581573896353166</v>
      </c>
      <c r="N520">
        <v>201.89738876086565</v>
      </c>
      <c r="O520" s="43">
        <f>(SUM(COUNT(N520:N$731))/SUM(COUNT(N$2:N$731)))*100</f>
        <v>29.041095890410958</v>
      </c>
      <c r="T520" s="43">
        <v>220.7</v>
      </c>
      <c r="U520" s="43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3">
        <v>5.9782608695652177</v>
      </c>
      <c r="K521" s="43">
        <f>'LC3.shallow2'!T525</f>
        <v>196.23433162275816</v>
      </c>
      <c r="L521" s="43">
        <f>(SUM(COUNT(K521:K$522))/SUM(COUNT(K$2:K$522)))*100</f>
        <v>0.38387715930902111</v>
      </c>
      <c r="N521">
        <v>201.28007309707519</v>
      </c>
      <c r="O521" s="43">
        <f>(SUM(COUNT(N521:N$731))/SUM(COUNT(N$2:N$731)))*100</f>
        <v>28.904109589041095</v>
      </c>
      <c r="T521" s="43">
        <v>220.5</v>
      </c>
      <c r="U521" s="43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3">
        <v>5.7971014492753623</v>
      </c>
      <c r="K522" s="43">
        <f>'LC3.shallow2'!T526</f>
        <v>141.38856575296268</v>
      </c>
      <c r="L522" s="43">
        <f>(SUM(COUNT(K522:K$522))/SUM(COUNT(K$2:K$522)))*100</f>
        <v>0.19193857965451055</v>
      </c>
      <c r="N522">
        <v>201.11625119444574</v>
      </c>
      <c r="O522" s="43">
        <f>(SUM(COUNT(N522:N$731))/SUM(COUNT(N$2:N$731)))*100</f>
        <v>28.767123287671232</v>
      </c>
      <c r="T522" s="43">
        <v>220.3652259879286</v>
      </c>
      <c r="U522" s="43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3">
        <v>5.6159420289855069</v>
      </c>
      <c r="N523">
        <v>200.97596408282854</v>
      </c>
      <c r="O523" s="43">
        <f>(SUM(COUNT(N523:N$731))/SUM(COUNT(N$2:N$731)))*100</f>
        <v>28.63013698630137</v>
      </c>
      <c r="T523" s="43">
        <v>220.0733409656512</v>
      </c>
      <c r="U523" s="43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3">
        <v>5.4347826086956523</v>
      </c>
      <c r="N524">
        <v>200.24274431847797</v>
      </c>
      <c r="O524" s="43">
        <f>(SUM(COUNT(N524:N$731))/SUM(COUNT(N$2:N$731)))*100</f>
        <v>28.493150684931507</v>
      </c>
      <c r="T524" s="43">
        <v>219.4</v>
      </c>
      <c r="U524" s="43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3">
        <v>5.2536231884057969</v>
      </c>
      <c r="N525">
        <v>200.16311196995554</v>
      </c>
      <c r="O525" s="43">
        <f>(SUM(COUNT(N525:N$731))/SUM(COUNT(N$2:N$731)))*100</f>
        <v>28.356164383561644</v>
      </c>
      <c r="T525" s="43">
        <v>219.4</v>
      </c>
      <c r="U525" s="43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3">
        <v>5.0724637681159424</v>
      </c>
      <c r="N526">
        <v>200.04112485830544</v>
      </c>
      <c r="O526" s="43">
        <f>(SUM(COUNT(N526:N$731))/SUM(COUNT(N$2:N$731)))*100</f>
        <v>28.219178082191782</v>
      </c>
      <c r="T526" s="43">
        <v>219.3</v>
      </c>
      <c r="U526" s="43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3">
        <v>4.8913043478260869</v>
      </c>
      <c r="N527">
        <v>200.00940887392045</v>
      </c>
      <c r="O527" s="43">
        <f>(SUM(COUNT(N527:N$731))/SUM(COUNT(N$2:N$731)))*100</f>
        <v>28.082191780821919</v>
      </c>
      <c r="T527" s="43">
        <v>218.9</v>
      </c>
      <c r="U527" s="43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3">
        <v>4.7101449275362324</v>
      </c>
      <c r="N528">
        <v>199.94672175386953</v>
      </c>
      <c r="O528" s="43">
        <f>(SUM(COUNT(N528:N$731))/SUM(COUNT(N$2:N$731)))*100</f>
        <v>27.945205479452056</v>
      </c>
      <c r="T528" s="43">
        <v>218.9</v>
      </c>
      <c r="U528" s="43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3">
        <v>4.5289855072463769</v>
      </c>
      <c r="N529">
        <v>199.94413131956986</v>
      </c>
      <c r="O529" s="43">
        <f>(SUM(COUNT(N529:N$731))/SUM(COUNT(N$2:N$731)))*100</f>
        <v>27.808219178082194</v>
      </c>
      <c r="T529">
        <v>218.9</v>
      </c>
      <c r="U529" s="43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3">
        <v>4.3478260869565215</v>
      </c>
      <c r="N530">
        <v>199.80177781994178</v>
      </c>
      <c r="O530" s="43">
        <f>(SUM(COUNT(N530:N$731))/SUM(COUNT(N$2:N$731)))*100</f>
        <v>27.671232876712327</v>
      </c>
      <c r="T530" s="43">
        <v>218.8</v>
      </c>
      <c r="U530" s="43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3">
        <v>4.1666666666666661</v>
      </c>
      <c r="N531">
        <v>199.79973835321124</v>
      </c>
      <c r="O531" s="43">
        <f>(SUM(COUNT(N531:N$731))/SUM(COUNT(N$2:N$731)))*100</f>
        <v>27.534246575342465</v>
      </c>
      <c r="T531">
        <v>218.7</v>
      </c>
      <c r="U531" s="43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3">
        <v>3.9855072463768111</v>
      </c>
      <c r="N532">
        <v>199.53885285260915</v>
      </c>
      <c r="O532" s="43">
        <f>(SUM(COUNT(N532:N$731))/SUM(COUNT(N$2:N$731)))*100</f>
        <v>27.397260273972602</v>
      </c>
      <c r="T532">
        <v>218.4</v>
      </c>
      <c r="U532" s="43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3">
        <v>3.804347826086957</v>
      </c>
      <c r="N533">
        <v>198.79563746449614</v>
      </c>
      <c r="O533" s="43">
        <f>(SUM(COUNT(N533:N$731))/SUM(COUNT(N$2:N$731)))*100</f>
        <v>27.260273972602739</v>
      </c>
      <c r="T533">
        <v>218.4</v>
      </c>
      <c r="U533" s="43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3">
        <v>3.6231884057971016</v>
      </c>
      <c r="N534">
        <v>198.33826032861111</v>
      </c>
      <c r="O534" s="43">
        <f>(SUM(COUNT(N534:N$731))/SUM(COUNT(N$2:N$731)))*100</f>
        <v>27.123287671232877</v>
      </c>
      <c r="T534">
        <v>218</v>
      </c>
      <c r="U534" s="43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3">
        <v>3.4420289855072466</v>
      </c>
      <c r="N535">
        <v>198.31162839207821</v>
      </c>
      <c r="O535" s="43">
        <f>(SUM(COUNT(N535:N$731))/SUM(COUNT(N$2:N$731)))*100</f>
        <v>26.986301369863014</v>
      </c>
      <c r="T535">
        <v>217.9</v>
      </c>
      <c r="U535" s="43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3">
        <v>3.2608695652173911</v>
      </c>
      <c r="N536">
        <v>198.30598011572957</v>
      </c>
      <c r="O536" s="43">
        <f>(SUM(COUNT(N536:N$731))/SUM(COUNT(N$2:N$731)))*100</f>
        <v>26.849315068493151</v>
      </c>
      <c r="T536" s="43">
        <v>217.7</v>
      </c>
      <c r="U536" s="43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3">
        <v>3.0797101449275366</v>
      </c>
      <c r="N537">
        <v>198.29931186636034</v>
      </c>
      <c r="O537" s="43">
        <f>(SUM(COUNT(N537:N$731))/SUM(COUNT(N$2:N$731)))*100</f>
        <v>26.712328767123289</v>
      </c>
      <c r="T537">
        <v>217.3</v>
      </c>
      <c r="U537" s="43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3">
        <v>2.8985507246376812</v>
      </c>
      <c r="N538">
        <v>197.93595590422424</v>
      </c>
      <c r="O538" s="43">
        <f>(SUM(COUNT(N538:N$731))/SUM(COUNT(N$2:N$731)))*100</f>
        <v>26.575342465753426</v>
      </c>
      <c r="T538">
        <v>217.2</v>
      </c>
      <c r="U538" s="43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3">
        <v>2.7173913043478262</v>
      </c>
      <c r="N539">
        <v>197.88822479364529</v>
      </c>
      <c r="O539" s="43">
        <f>(SUM(COUNT(N539:N$731))/SUM(COUNT(N$2:N$731)))*100</f>
        <v>26.438356164383563</v>
      </c>
      <c r="T539">
        <v>217.2</v>
      </c>
      <c r="U539" s="43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3">
        <v>2.5362318840579712</v>
      </c>
      <c r="N540">
        <v>197.58403741211063</v>
      </c>
      <c r="O540" s="43">
        <f>(SUM(COUNT(N540:N$731))/SUM(COUNT(N$2:N$731)))*100</f>
        <v>26.301369863013697</v>
      </c>
      <c r="T540" s="43">
        <v>216.5</v>
      </c>
      <c r="U540" s="43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3">
        <v>2.3550724637681162</v>
      </c>
      <c r="N541">
        <v>197.53116233985088</v>
      </c>
      <c r="O541" s="43">
        <f>(SUM(COUNT(N541:N$731))/SUM(COUNT(N$2:N$731)))*100</f>
        <v>26.164383561643834</v>
      </c>
      <c r="T541" s="43">
        <v>216.49638943536388</v>
      </c>
      <c r="U541" s="43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3">
        <v>2.1739130434782608</v>
      </c>
      <c r="N542">
        <v>197.26648189733601</v>
      </c>
      <c r="O542" s="43">
        <f>(SUM(COUNT(N542:N$731))/SUM(COUNT(N$2:N$731)))*100</f>
        <v>26.027397260273972</v>
      </c>
      <c r="T542" s="43">
        <v>215.8</v>
      </c>
      <c r="U542" s="43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3">
        <v>1.9927536231884055</v>
      </c>
      <c r="N543">
        <v>197.23859137097392</v>
      </c>
      <c r="O543" s="43">
        <f>(SUM(COUNT(N543:N$731))/SUM(COUNT(N$2:N$731)))*100</f>
        <v>25.890410958904109</v>
      </c>
      <c r="T543" s="43">
        <v>215.3</v>
      </c>
      <c r="U543" s="43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3">
        <v>1.8115942028985508</v>
      </c>
      <c r="N544">
        <v>197.1340204903743</v>
      </c>
      <c r="O544" s="43">
        <f>(SUM(COUNT(N544:N$731))/SUM(COUNT(N$2:N$731)))*100</f>
        <v>25.753424657534246</v>
      </c>
      <c r="T544" s="43">
        <v>215.077507303153</v>
      </c>
      <c r="U544" s="43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3">
        <v>1.6304347826086956</v>
      </c>
      <c r="N545">
        <v>197.04855812688936</v>
      </c>
      <c r="O545" s="43">
        <f>(SUM(COUNT(N545:N$731))/SUM(COUNT(N$2:N$731)))*100</f>
        <v>25.616438356164384</v>
      </c>
      <c r="T545" s="43">
        <v>215</v>
      </c>
      <c r="U545" s="43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3">
        <v>1.4492753623188406</v>
      </c>
      <c r="N546">
        <v>196.84601799088179</v>
      </c>
      <c r="O546" s="43">
        <f>(SUM(COUNT(N546:N$731))/SUM(COUNT(N$2:N$731)))*100</f>
        <v>25.479452054794521</v>
      </c>
      <c r="T546" s="43">
        <v>215</v>
      </c>
      <c r="U546" s="43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3">
        <v>1.2681159420289856</v>
      </c>
      <c r="N547">
        <v>196.76706226919868</v>
      </c>
      <c r="O547" s="43">
        <f>(SUM(COUNT(N547:N$731))/SUM(COUNT(N$2:N$731)))*100</f>
        <v>25.342465753424658</v>
      </c>
      <c r="T547" s="43">
        <v>214.7</v>
      </c>
      <c r="U547" s="43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3">
        <v>1.0869565217391304</v>
      </c>
      <c r="N548">
        <v>195.54360407182782</v>
      </c>
      <c r="O548" s="43">
        <f>(SUM(COUNT(N548:N$731))/SUM(COUNT(N$2:N$731)))*100</f>
        <v>25.205479452054796</v>
      </c>
      <c r="T548">
        <v>214.7</v>
      </c>
      <c r="U548" s="43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3">
        <v>0.90579710144927539</v>
      </c>
      <c r="N549">
        <v>195.52836119494378</v>
      </c>
      <c r="O549" s="43">
        <f>(SUM(COUNT(N549:N$731))/SUM(COUNT(N$2:N$731)))*100</f>
        <v>25.068493150684933</v>
      </c>
      <c r="T549" s="43">
        <v>214</v>
      </c>
      <c r="U549" s="43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3">
        <v>0.72463768115942029</v>
      </c>
      <c r="N550">
        <v>195.37339495562853</v>
      </c>
      <c r="O550" s="43">
        <f>(SUM(COUNT(N550:N$731))/SUM(COUNT(N$2:N$731)))*100</f>
        <v>24.93150684931507</v>
      </c>
      <c r="T550" s="43">
        <v>213.5</v>
      </c>
      <c r="U550" s="43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3">
        <v>0.54347826086956519</v>
      </c>
      <c r="N551">
        <v>195.26121086475268</v>
      </c>
      <c r="O551" s="43">
        <f>(SUM(COUNT(N551:N$731))/SUM(COUNT(N$2:N$731)))*100</f>
        <v>24.794520547945208</v>
      </c>
      <c r="T551" s="43">
        <v>213.4</v>
      </c>
      <c r="U551" s="43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3">
        <v>0.36231884057971014</v>
      </c>
      <c r="N552">
        <v>195.06017991814866</v>
      </c>
      <c r="O552" s="43">
        <f>(SUM(COUNT(N552:N$731))/SUM(COUNT(N$2:N$731)))*100</f>
        <v>24.657534246575342</v>
      </c>
      <c r="T552">
        <v>212.6</v>
      </c>
      <c r="U552" s="43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3">
        <v>0.18115942028985507</v>
      </c>
      <c r="N553">
        <v>195.04925003808327</v>
      </c>
      <c r="O553" s="43">
        <f>(SUM(COUNT(N553:N$731))/SUM(COUNT(N$2:N$731)))*100</f>
        <v>24.520547945205479</v>
      </c>
      <c r="T553" s="43">
        <v>212.51724841300904</v>
      </c>
      <c r="U553" s="43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3">
        <f>(SUM(COUNT(N554:N$731))/SUM(COUNT(N$2:N$731)))*100</f>
        <v>24.383561643835616</v>
      </c>
      <c r="T554" s="43">
        <v>211.9</v>
      </c>
      <c r="U554" s="43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3">
        <f>(SUM(COUNT(N555:N$731))/SUM(COUNT(N$2:N$731)))*100</f>
        <v>24.246575342465754</v>
      </c>
      <c r="T555">
        <v>211.6</v>
      </c>
      <c r="U555" s="43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3">
        <f>(SUM(COUNT(N556:N$731))/SUM(COUNT(N$2:N$731)))*100</f>
        <v>24.109589041095891</v>
      </c>
      <c r="T556" s="43">
        <v>211.5</v>
      </c>
      <c r="U556" s="43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3">
        <f>(SUM(COUNT(N557:N$731))/SUM(COUNT(N$2:N$731)))*100</f>
        <v>23.972602739726025</v>
      </c>
      <c r="T557" s="43">
        <v>211.4</v>
      </c>
      <c r="U557" s="43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3">
        <f>(SUM(COUNT(N558:N$731))/SUM(COUNT(N$2:N$731)))*100</f>
        <v>23.835616438356162</v>
      </c>
      <c r="T558" s="43">
        <v>211.2</v>
      </c>
      <c r="U558" s="43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3">
        <f>(SUM(COUNT(N559:N$731))/SUM(COUNT(N$2:N$731)))*100</f>
        <v>23.698630136986303</v>
      </c>
      <c r="T559" s="43">
        <v>210.60595343185486</v>
      </c>
      <c r="U559" s="43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3">
        <f>(SUM(COUNT(N560:N$731))/SUM(COUNT(N$2:N$731)))*100</f>
        <v>23.56164383561644</v>
      </c>
      <c r="T560" s="43">
        <v>210.6</v>
      </c>
      <c r="U560" s="43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3">
        <f>(SUM(COUNT(N561:N$731))/SUM(COUNT(N$2:N$731)))*100</f>
        <v>23.424657534246577</v>
      </c>
      <c r="T561">
        <v>210.6</v>
      </c>
      <c r="U561" s="43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3">
        <f>(SUM(COUNT(N562:N$731))/SUM(COUNT(N$2:N$731)))*100</f>
        <v>23.287671232876711</v>
      </c>
      <c r="T562" s="43">
        <v>210.3</v>
      </c>
      <c r="U562" s="43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3">
        <f>(SUM(COUNT(N563:N$731))/SUM(COUNT(N$2:N$731)))*100</f>
        <v>23.150684931506849</v>
      </c>
      <c r="T563" s="43">
        <v>210.1</v>
      </c>
      <c r="U563" s="43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3">
        <f>(SUM(COUNT(N564:N$731))/SUM(COUNT(N$2:N$731)))*100</f>
        <v>23.013698630136986</v>
      </c>
      <c r="T564">
        <v>209.2</v>
      </c>
      <c r="U564" s="43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3">
        <f>(SUM(COUNT(N565:N$731))/SUM(COUNT(N$2:N$731)))*100</f>
        <v>22.876712328767123</v>
      </c>
      <c r="T565" s="43">
        <v>208.6</v>
      </c>
      <c r="U565" s="43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3">
        <f>(SUM(COUNT(N566:N$731))/SUM(COUNT(N$2:N$731)))*100</f>
        <v>22.739726027397261</v>
      </c>
      <c r="T566">
        <v>208.4</v>
      </c>
      <c r="U566" s="43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3">
        <f>(SUM(COUNT(N567:N$731))/SUM(COUNT(N$2:N$731)))*100</f>
        <v>22.602739726027394</v>
      </c>
      <c r="T567" s="43">
        <v>207.9</v>
      </c>
      <c r="U567" s="43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3">
        <f>(SUM(COUNT(N568:N$731))/SUM(COUNT(N$2:N$731)))*100</f>
        <v>22.465753424657535</v>
      </c>
      <c r="T568" s="43">
        <v>207.86290655226281</v>
      </c>
      <c r="U568" s="43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3">
        <f>(SUM(COUNT(N569:N$731))/SUM(COUNT(N$2:N$731)))*100</f>
        <v>22.328767123287673</v>
      </c>
      <c r="T569">
        <v>207.6</v>
      </c>
      <c r="U569" s="43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3">
        <f>(SUM(COUNT(N570:N$731))/SUM(COUNT(N$2:N$731)))*100</f>
        <v>22.19178082191781</v>
      </c>
      <c r="T570" s="43">
        <v>207.2</v>
      </c>
      <c r="U570" s="43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3">
        <f>(SUM(COUNT(N571:N$731))/SUM(COUNT(N$2:N$731)))*100</f>
        <v>22.054794520547947</v>
      </c>
      <c r="T571" s="43">
        <v>207.06865653045642</v>
      </c>
      <c r="U571" s="43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3">
        <f>(SUM(COUNT(N572:N$731))/SUM(COUNT(N$2:N$731)))*100</f>
        <v>21.917808219178081</v>
      </c>
      <c r="T572" s="43">
        <v>207.01818849381982</v>
      </c>
      <c r="U572" s="43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3">
        <f>(SUM(COUNT(N573:N$731))/SUM(COUNT(N$2:N$731)))*100</f>
        <v>21.780821917808218</v>
      </c>
      <c r="T573" s="43">
        <v>206.7</v>
      </c>
      <c r="U573" s="43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3">
        <f>(SUM(COUNT(N574:N$731))/SUM(COUNT(N$2:N$731)))*100</f>
        <v>21.643835616438356</v>
      </c>
      <c r="T574" s="43">
        <v>206.6</v>
      </c>
      <c r="U574" s="43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3">
        <f>(SUM(COUNT(N575:N$731))/SUM(COUNT(N$2:N$731)))*100</f>
        <v>21.506849315068493</v>
      </c>
      <c r="T575" s="43">
        <v>206.35894828849342</v>
      </c>
      <c r="U575" s="43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3">
        <f>(SUM(COUNT(N576:N$731))/SUM(COUNT(N$2:N$731)))*100</f>
        <v>21.36986301369863</v>
      </c>
      <c r="T576">
        <v>206.2</v>
      </c>
      <c r="U576" s="43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3">
        <f>(SUM(COUNT(N577:N$731))/SUM(COUNT(N$2:N$731)))*100</f>
        <v>21.232876712328768</v>
      </c>
      <c r="T577">
        <v>206.2</v>
      </c>
      <c r="U577" s="43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3">
        <f>(SUM(COUNT(N578:N$731))/SUM(COUNT(N$2:N$731)))*100</f>
        <v>21.095890410958905</v>
      </c>
      <c r="T578">
        <v>206.1</v>
      </c>
      <c r="U578" s="43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3">
        <f>(SUM(COUNT(N579:N$731))/SUM(COUNT(N$2:N$731)))*100</f>
        <v>20.958904109589042</v>
      </c>
      <c r="T579" s="43">
        <v>206</v>
      </c>
      <c r="U579" s="43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3">
        <f>(SUM(COUNT(N580:N$731))/SUM(COUNT(N$2:N$731)))*100</f>
        <v>20.82191780821918</v>
      </c>
      <c r="T580" s="43">
        <v>205.53361197929829</v>
      </c>
      <c r="U580" s="43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3">
        <f>(SUM(COUNT(N581:N$731))/SUM(COUNT(N$2:N$731)))*100</f>
        <v>20.684931506849317</v>
      </c>
      <c r="T581" s="43">
        <v>205.3</v>
      </c>
      <c r="U581" s="43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3">
        <f>(SUM(COUNT(N582:N$731))/SUM(COUNT(N$2:N$731)))*100</f>
        <v>20.547945205479451</v>
      </c>
      <c r="T582">
        <v>205.2</v>
      </c>
      <c r="U582" s="43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3">
        <f>(SUM(COUNT(N583:N$731))/SUM(COUNT(N$2:N$731)))*100</f>
        <v>20.410958904109588</v>
      </c>
      <c r="T583" s="43">
        <v>205.1</v>
      </c>
      <c r="U583" s="43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3">
        <f>(SUM(COUNT(N584:N$731))/SUM(COUNT(N$2:N$731)))*100</f>
        <v>20.273972602739725</v>
      </c>
      <c r="T584">
        <v>205.1</v>
      </c>
      <c r="U584" s="43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3">
        <f>(SUM(COUNT(N585:N$731))/SUM(COUNT(N$2:N$731)))*100</f>
        <v>20.136986301369863</v>
      </c>
      <c r="T585" s="43">
        <v>205</v>
      </c>
      <c r="U585" s="43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3">
        <f>(SUM(COUNT(N586:N$731))/SUM(COUNT(N$2:N$731)))*100</f>
        <v>20</v>
      </c>
      <c r="T586" s="43">
        <v>205</v>
      </c>
      <c r="U586" s="43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3">
        <f>(SUM(COUNT(N587:N$731))/SUM(COUNT(N$2:N$731)))*100</f>
        <v>19.863013698630137</v>
      </c>
      <c r="T587" s="43">
        <v>204.44874028432986</v>
      </c>
      <c r="U587" s="43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3">
        <f>(SUM(COUNT(N588:N$731))/SUM(COUNT(N$2:N$731)))*100</f>
        <v>19.726027397260275</v>
      </c>
      <c r="T588" s="43">
        <v>204.38990486060274</v>
      </c>
      <c r="U588" s="43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3">
        <f>(SUM(COUNT(N589:N$731))/SUM(COUNT(N$2:N$731)))*100</f>
        <v>19.589041095890412</v>
      </c>
      <c r="T589" s="43">
        <v>204.1</v>
      </c>
      <c r="U589" s="43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3">
        <f>(SUM(COUNT(N590:N$731))/SUM(COUNT(N$2:N$731)))*100</f>
        <v>19.452054794520549</v>
      </c>
      <c r="T590" s="43">
        <v>203.8</v>
      </c>
      <c r="U590" s="43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3">
        <f>(SUM(COUNT(N591:N$731))/SUM(COUNT(N$2:N$731)))*100</f>
        <v>19.315068493150687</v>
      </c>
      <c r="T591" s="43">
        <v>203.5</v>
      </c>
      <c r="U591" s="43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3">
        <f>(SUM(COUNT(N592:N$731))/SUM(COUNT(N$2:N$731)))*100</f>
        <v>19.17808219178082</v>
      </c>
      <c r="T592">
        <v>203.4</v>
      </c>
      <c r="U592" s="43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3">
        <f>(SUM(COUNT(N593:N$731))/SUM(COUNT(N$2:N$731)))*100</f>
        <v>19.041095890410958</v>
      </c>
      <c r="T593" s="43">
        <v>203.2</v>
      </c>
      <c r="U593" s="43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3">
        <f>(SUM(COUNT(N594:N$731))/SUM(COUNT(N$2:N$731)))*100</f>
        <v>18.904109589041095</v>
      </c>
      <c r="T594" s="43">
        <v>203.2</v>
      </c>
      <c r="U594" s="43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3">
        <f>(SUM(COUNT(N595:N$731))/SUM(COUNT(N$2:N$731)))*100</f>
        <v>18.767123287671232</v>
      </c>
      <c r="T595" s="43">
        <v>202.5</v>
      </c>
      <c r="U595" s="43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3">
        <f>(SUM(COUNT(N596:N$731))/SUM(COUNT(N$2:N$731)))*100</f>
        <v>18.63013698630137</v>
      </c>
      <c r="T596" s="43">
        <v>202.3</v>
      </c>
      <c r="U596" s="43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3">
        <f>(SUM(COUNT(N597:N$731))/SUM(COUNT(N$2:N$731)))*100</f>
        <v>18.493150684931507</v>
      </c>
      <c r="T597">
        <v>202</v>
      </c>
      <c r="U597" s="43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3">
        <f>(SUM(COUNT(N598:N$731))/SUM(COUNT(N$2:N$731)))*100</f>
        <v>18.356164383561644</v>
      </c>
      <c r="T598" s="43">
        <v>201.8</v>
      </c>
      <c r="U598" s="43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3">
        <f>(SUM(COUNT(N599:N$731))/SUM(COUNT(N$2:N$731)))*100</f>
        <v>18.219178082191782</v>
      </c>
      <c r="T599" s="43">
        <v>201.6</v>
      </c>
      <c r="U599" s="43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3">
        <f>(SUM(COUNT(N600:N$731))/SUM(COUNT(N$2:N$731)))*100</f>
        <v>18.082191780821919</v>
      </c>
      <c r="T600" s="43">
        <v>201.4</v>
      </c>
      <c r="U600" s="43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3">
        <f>(SUM(COUNT(N601:N$731))/SUM(COUNT(N$2:N$731)))*100</f>
        <v>17.945205479452056</v>
      </c>
      <c r="T601" s="43">
        <v>200.9</v>
      </c>
      <c r="U601" s="43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3">
        <f>(SUM(COUNT(N602:N$731))/SUM(COUNT(N$2:N$731)))*100</f>
        <v>17.80821917808219</v>
      </c>
      <c r="T602">
        <v>200.7</v>
      </c>
      <c r="U602" s="43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3">
        <f>(SUM(COUNT(N603:N$731))/SUM(COUNT(N$2:N$731)))*100</f>
        <v>17.671232876712327</v>
      </c>
      <c r="T603">
        <v>200.5</v>
      </c>
      <c r="U603" s="43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3">
        <f>(SUM(COUNT(N604:N$731))/SUM(COUNT(N$2:N$731)))*100</f>
        <v>17.534246575342465</v>
      </c>
      <c r="T604" s="43">
        <v>199.7</v>
      </c>
      <c r="U604" s="43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3">
        <f>(SUM(COUNT(N605:N$731))/SUM(COUNT(N$2:N$731)))*100</f>
        <v>17.397260273972602</v>
      </c>
      <c r="T605" s="43">
        <v>199.4</v>
      </c>
      <c r="U605" s="43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3">
        <f>(SUM(COUNT(N606:N$731))/SUM(COUNT(N$2:N$731)))*100</f>
        <v>17.260273972602739</v>
      </c>
      <c r="T606" s="43">
        <v>199.3</v>
      </c>
      <c r="U606" s="43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3">
        <f>(SUM(COUNT(N607:N$731))/SUM(COUNT(N$2:N$731)))*100</f>
        <v>17.123287671232877</v>
      </c>
      <c r="T607" s="43">
        <v>199.2</v>
      </c>
      <c r="U607" s="43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3">
        <f>(SUM(COUNT(N608:N$731))/SUM(COUNT(N$2:N$731)))*100</f>
        <v>16.986301369863014</v>
      </c>
      <c r="T608">
        <v>198.8</v>
      </c>
      <c r="U608" s="43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3">
        <f>(SUM(COUNT(N609:N$731))/SUM(COUNT(N$2:N$731)))*100</f>
        <v>16.849315068493151</v>
      </c>
      <c r="T609" s="43">
        <v>198.4</v>
      </c>
      <c r="U609" s="43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3">
        <f>(SUM(COUNT(N610:N$731))/SUM(COUNT(N$2:N$731)))*100</f>
        <v>16.712328767123289</v>
      </c>
      <c r="T610" s="43">
        <v>197.99049360255478</v>
      </c>
      <c r="U610" s="43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3">
        <f>(SUM(COUNT(N611:N$731))/SUM(COUNT(N$2:N$731)))*100</f>
        <v>16.575342465753426</v>
      </c>
      <c r="T611">
        <v>197.9</v>
      </c>
      <c r="U611" s="43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3">
        <f>(SUM(COUNT(N612:N$731))/SUM(COUNT(N$2:N$731)))*100</f>
        <v>16.43835616438356</v>
      </c>
      <c r="T612">
        <v>197.9</v>
      </c>
      <c r="U612" s="43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3">
        <f>(SUM(COUNT(N613:N$731))/SUM(COUNT(N$2:N$731)))*100</f>
        <v>16.301369863013697</v>
      </c>
      <c r="T613" s="43">
        <v>197.7</v>
      </c>
      <c r="U613" s="43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3">
        <f>(SUM(COUNT(N614:N$731))/SUM(COUNT(N$2:N$731)))*100</f>
        <v>16.164383561643834</v>
      </c>
      <c r="T614" s="43">
        <v>197.4</v>
      </c>
      <c r="U614" s="43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3">
        <f>(SUM(COUNT(N615:N$731))/SUM(COUNT(N$2:N$731)))*100</f>
        <v>16.027397260273972</v>
      </c>
      <c r="T615" s="43">
        <v>197.3</v>
      </c>
      <c r="U615" s="43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3">
        <f>(SUM(COUNT(N616:N$731))/SUM(COUNT(N$2:N$731)))*100</f>
        <v>15.890410958904111</v>
      </c>
      <c r="T616">
        <v>197.3</v>
      </c>
      <c r="U616" s="43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3">
        <f>(SUM(COUNT(N617:N$731))/SUM(COUNT(N$2:N$731)))*100</f>
        <v>15.753424657534246</v>
      </c>
      <c r="T617" s="43">
        <v>197.2</v>
      </c>
      <c r="U617" s="43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3">
        <f>(SUM(COUNT(N618:N$731))/SUM(COUNT(N$2:N$731)))*100</f>
        <v>15.616438356164384</v>
      </c>
      <c r="T618">
        <v>197.1</v>
      </c>
      <c r="U618" s="43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3">
        <f>(SUM(COUNT(N619:N$731))/SUM(COUNT(N$2:N$731)))*100</f>
        <v>15.479452054794521</v>
      </c>
      <c r="T619" s="43">
        <v>196.8822320717409</v>
      </c>
      <c r="U619" s="43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3">
        <f>(SUM(COUNT(N620:N$731))/SUM(COUNT(N$2:N$731)))*100</f>
        <v>15.342465753424658</v>
      </c>
      <c r="T620" s="43">
        <v>196.6</v>
      </c>
      <c r="U620" s="43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3">
        <f>(SUM(COUNT(N621:N$731))/SUM(COUNT(N$2:N$731)))*100</f>
        <v>15.205479452054796</v>
      </c>
      <c r="T621" s="43">
        <v>196.4</v>
      </c>
      <c r="U621" s="43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3">
        <f>(SUM(COUNT(N622:N$731))/SUM(COUNT(N$2:N$731)))*100</f>
        <v>15.068493150684931</v>
      </c>
      <c r="T622" s="43">
        <v>196.3</v>
      </c>
      <c r="U622" s="43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3">
        <f>(SUM(COUNT(N623:N$731))/SUM(COUNT(N$2:N$731)))*100</f>
        <v>14.931506849315069</v>
      </c>
      <c r="T623" s="43">
        <v>195.9</v>
      </c>
      <c r="U623" s="43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3">
        <f>(SUM(COUNT(N624:N$731))/SUM(COUNT(N$2:N$731)))*100</f>
        <v>14.794520547945206</v>
      </c>
      <c r="T624">
        <v>195.9</v>
      </c>
      <c r="U624" s="43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3">
        <f>(SUM(COUNT(N625:N$731))/SUM(COUNT(N$2:N$731)))*100</f>
        <v>14.657534246575343</v>
      </c>
      <c r="T625" s="43">
        <v>195.65944013670608</v>
      </c>
      <c r="U625" s="43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3">
        <f>(SUM(COUNT(N626:N$731))/SUM(COUNT(N$2:N$731)))*100</f>
        <v>14.520547945205479</v>
      </c>
      <c r="T626" s="43">
        <v>195.5</v>
      </c>
      <c r="U626" s="43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3">
        <f>(SUM(COUNT(N627:N$731))/SUM(COUNT(N$2:N$731)))*100</f>
        <v>14.383561643835616</v>
      </c>
      <c r="T627" s="43">
        <v>194.59572255405538</v>
      </c>
      <c r="U627" s="43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3">
        <f>(SUM(COUNT(N628:N$731))/SUM(COUNT(N$2:N$731)))*100</f>
        <v>14.246575342465754</v>
      </c>
      <c r="T628" s="43">
        <v>194.5</v>
      </c>
      <c r="U628" s="43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3">
        <f>(SUM(COUNT(N629:N$731))/SUM(COUNT(N$2:N$731)))*100</f>
        <v>14.109589041095891</v>
      </c>
      <c r="T629" s="43">
        <v>194.34518820281892</v>
      </c>
      <c r="U629" s="43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3">
        <f>(SUM(COUNT(N630:N$731))/SUM(COUNT(N$2:N$731)))*100</f>
        <v>13.972602739726028</v>
      </c>
      <c r="T630" s="43">
        <v>194.3</v>
      </c>
      <c r="U630" s="43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3">
        <f>(SUM(COUNT(N631:N$731))/SUM(COUNT(N$2:N$731)))*100</f>
        <v>13.835616438356164</v>
      </c>
      <c r="T631">
        <v>193.3</v>
      </c>
      <c r="U631" s="43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3">
        <f>(SUM(COUNT(N632:N$731))/SUM(COUNT(N$2:N$731)))*100</f>
        <v>13.698630136986301</v>
      </c>
      <c r="T632" s="43">
        <v>193.04489516536893</v>
      </c>
      <c r="U632" s="43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3">
        <f>(SUM(COUNT(N633:N$731))/SUM(COUNT(N$2:N$731)))*100</f>
        <v>13.561643835616438</v>
      </c>
      <c r="T633" s="43">
        <v>192.7</v>
      </c>
      <c r="U633" s="43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3">
        <f>(SUM(COUNT(N634:N$731))/SUM(COUNT(N$2:N$731)))*100</f>
        <v>13.424657534246576</v>
      </c>
      <c r="T634" s="43">
        <v>192.7</v>
      </c>
      <c r="U634" s="43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3">
        <f>(SUM(COUNT(N635:N$731))/SUM(COUNT(N$2:N$731)))*100</f>
        <v>13.287671232876713</v>
      </c>
      <c r="T635" s="43">
        <v>192.6</v>
      </c>
      <c r="U635" s="43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3">
        <f>(SUM(COUNT(N636:N$731))/SUM(COUNT(N$2:N$731)))*100</f>
        <v>13.150684931506849</v>
      </c>
      <c r="T636" s="43">
        <v>192.59852222387084</v>
      </c>
      <c r="U636" s="43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3">
        <f>(SUM(COUNT(N637:N$731))/SUM(COUNT(N$2:N$731)))*100</f>
        <v>13.013698630136986</v>
      </c>
      <c r="T637" s="43">
        <v>192.4</v>
      </c>
      <c r="U637" s="43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3">
        <f>(SUM(COUNT(N638:N$731))/SUM(COUNT(N$2:N$731)))*100</f>
        <v>12.876712328767123</v>
      </c>
      <c r="T638">
        <v>192.4</v>
      </c>
      <c r="U638" s="43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3">
        <f>(SUM(COUNT(N639:N$731))/SUM(COUNT(N$2:N$731)))*100</f>
        <v>12.739726027397261</v>
      </c>
      <c r="T639" s="43">
        <v>191.8</v>
      </c>
      <c r="U639" s="43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3">
        <f>(SUM(COUNT(N640:N$731))/SUM(COUNT(N$2:N$731)))*100</f>
        <v>12.602739726027398</v>
      </c>
      <c r="T640" s="43">
        <v>191.5</v>
      </c>
      <c r="U640" s="43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3">
        <f>(SUM(COUNT(N641:N$731))/SUM(COUNT(N$2:N$731)))*100</f>
        <v>12.465753424657535</v>
      </c>
      <c r="T641" s="43">
        <v>191.45886351472728</v>
      </c>
      <c r="U641" s="43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3">
        <f>(SUM(COUNT(N642:N$731))/SUM(COUNT(N$2:N$731)))*100</f>
        <v>12.328767123287671</v>
      </c>
      <c r="T642" s="43">
        <v>191.25296804660056</v>
      </c>
      <c r="U642" s="43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3">
        <f>(SUM(COUNT(N643:N$731))/SUM(COUNT(N$2:N$731)))*100</f>
        <v>12.191780821917808</v>
      </c>
      <c r="T643" s="43">
        <v>190.7</v>
      </c>
      <c r="U643" s="43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3">
        <f>(SUM(COUNT(N644:N$731))/SUM(COUNT(N$2:N$731)))*100</f>
        <v>12.054794520547945</v>
      </c>
      <c r="T644" s="43">
        <v>190.7</v>
      </c>
      <c r="U644" s="43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3">
        <f>(SUM(COUNT(N645:N$731))/SUM(COUNT(N$2:N$731)))*100</f>
        <v>11.917808219178081</v>
      </c>
      <c r="T645" s="43">
        <v>190.4</v>
      </c>
      <c r="U645" s="43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3">
        <f>(SUM(COUNT(N646:N$731))/SUM(COUNT(N$2:N$731)))*100</f>
        <v>11.78082191780822</v>
      </c>
      <c r="T646" s="43">
        <v>190.3</v>
      </c>
      <c r="U646" s="43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3">
        <f>(SUM(COUNT(N647:N$731))/SUM(COUNT(N$2:N$731)))*100</f>
        <v>11.643835616438356</v>
      </c>
      <c r="T647" s="43">
        <v>189.67951572703467</v>
      </c>
      <c r="U647" s="43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3">
        <f>(SUM(COUNT(N648:N$731))/SUM(COUNT(N$2:N$731)))*100</f>
        <v>11.506849315068493</v>
      </c>
      <c r="T648" s="43">
        <v>189.6</v>
      </c>
      <c r="U648" s="43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3">
        <f>(SUM(COUNT(N649:N$731))/SUM(COUNT(N$2:N$731)))*100</f>
        <v>11.36986301369863</v>
      </c>
      <c r="T649">
        <v>188.9</v>
      </c>
      <c r="U649" s="43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3">
        <f>(SUM(COUNT(N650:N$731))/SUM(COUNT(N$2:N$731)))*100</f>
        <v>11.232876712328768</v>
      </c>
      <c r="T650" s="43">
        <v>188.8</v>
      </c>
      <c r="U650" s="43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3">
        <f>(SUM(COUNT(N651:N$731))/SUM(COUNT(N$2:N$731)))*100</f>
        <v>11.095890410958905</v>
      </c>
      <c r="T651">
        <v>188.7</v>
      </c>
      <c r="U651" s="43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3">
        <f>(SUM(COUNT(N652:N$731))/SUM(COUNT(N$2:N$731)))*100</f>
        <v>10.95890410958904</v>
      </c>
      <c r="T652">
        <v>187.6</v>
      </c>
      <c r="U652" s="43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3">
        <f>(SUM(COUNT(N653:N$731))/SUM(COUNT(N$2:N$731)))*100</f>
        <v>10.821917808219178</v>
      </c>
      <c r="T653">
        <v>187.6</v>
      </c>
      <c r="U653" s="43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3">
        <f>(SUM(COUNT(N654:N$731))/SUM(COUNT(N$2:N$731)))*100</f>
        <v>10.684931506849315</v>
      </c>
      <c r="T654" s="43">
        <v>187.3</v>
      </c>
      <c r="U654" s="43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3">
        <f>(SUM(COUNT(N655:N$731))/SUM(COUNT(N$2:N$731)))*100</f>
        <v>10.547945205479452</v>
      </c>
      <c r="T655" s="43">
        <v>187.1</v>
      </c>
      <c r="U655" s="43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3">
        <f>(SUM(COUNT(N656:N$731))/SUM(COUNT(N$2:N$731)))*100</f>
        <v>10.41095890410959</v>
      </c>
      <c r="T656" s="43">
        <v>186.92547886736065</v>
      </c>
      <c r="U656" s="43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3">
        <f>(SUM(COUNT(N657:N$731))/SUM(COUNT(N$2:N$731)))*100</f>
        <v>10.273972602739725</v>
      </c>
      <c r="T657" s="43">
        <v>186.9</v>
      </c>
      <c r="U657" s="43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3">
        <f>(SUM(COUNT(N658:N$731))/SUM(COUNT(N$2:N$731)))*100</f>
        <v>10.136986301369863</v>
      </c>
      <c r="T658">
        <v>186.9</v>
      </c>
      <c r="U658" s="43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3">
        <f>(SUM(COUNT(N659:N$731))/SUM(COUNT(N$2:N$731)))*100</f>
        <v>10</v>
      </c>
      <c r="T659" s="43">
        <v>186.23744778041012</v>
      </c>
      <c r="U659" s="43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3">
        <f>(SUM(COUNT(N660:N$731))/SUM(COUNT(N$2:N$731)))*100</f>
        <v>9.8630136986301373</v>
      </c>
      <c r="T660" s="43">
        <v>186.1</v>
      </c>
      <c r="U660" s="43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3">
        <f>(SUM(COUNT(N661:N$731))/SUM(COUNT(N$2:N$731)))*100</f>
        <v>9.7260273972602747</v>
      </c>
      <c r="T661" s="43">
        <v>185.88684960618036</v>
      </c>
      <c r="U661" s="43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3">
        <f>(SUM(COUNT(N662:N$731))/SUM(COUNT(N$2:N$731)))*100</f>
        <v>9.5890410958904102</v>
      </c>
      <c r="T662" s="43">
        <v>185.5</v>
      </c>
      <c r="U662" s="43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3">
        <f>(SUM(COUNT(N663:N$731))/SUM(COUNT(N$2:N$731)))*100</f>
        <v>9.4520547945205475</v>
      </c>
      <c r="T663" s="43">
        <v>185.4</v>
      </c>
      <c r="U663" s="43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3">
        <f>(SUM(COUNT(N664:N$731))/SUM(COUNT(N$2:N$731)))*100</f>
        <v>9.3150684931506849</v>
      </c>
      <c r="T664" s="43">
        <v>185.3</v>
      </c>
      <c r="U664" s="43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3">
        <f>(SUM(COUNT(N665:N$731))/SUM(COUNT(N$2:N$731)))*100</f>
        <v>9.1780821917808222</v>
      </c>
      <c r="T665" s="43">
        <v>185.1</v>
      </c>
      <c r="U665" s="43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3">
        <f>(SUM(COUNT(N666:N$731))/SUM(COUNT(N$2:N$731)))*100</f>
        <v>9.0410958904109595</v>
      </c>
      <c r="T666">
        <v>185.1</v>
      </c>
      <c r="U666" s="43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3">
        <f>(SUM(COUNT(N667:N$731))/SUM(COUNT(N$2:N$731)))*100</f>
        <v>8.9041095890410951</v>
      </c>
      <c r="T667" s="43">
        <v>185.01087491742865</v>
      </c>
      <c r="U667" s="43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3">
        <f>(SUM(COUNT(N668:N$731))/SUM(COUNT(N$2:N$731)))*100</f>
        <v>8.7671232876712324</v>
      </c>
      <c r="T668">
        <v>185</v>
      </c>
      <c r="U668" s="43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3">
        <f>(SUM(COUNT(N669:N$731))/SUM(COUNT(N$2:N$731)))*100</f>
        <v>8.6301369863013697</v>
      </c>
      <c r="T669">
        <v>184.9</v>
      </c>
      <c r="U669" s="43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3">
        <f>(SUM(COUNT(N670:N$731))/SUM(COUNT(N$2:N$731)))*100</f>
        <v>8.493150684931507</v>
      </c>
      <c r="T670">
        <v>184.7</v>
      </c>
      <c r="U670" s="43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3">
        <f>(SUM(COUNT(N671:N$731))/SUM(COUNT(N$2:N$731)))*100</f>
        <v>8.3561643835616444</v>
      </c>
      <c r="T671" s="43">
        <v>184.6</v>
      </c>
      <c r="U671" s="43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3">
        <f>(SUM(COUNT(N672:N$731))/SUM(COUNT(N$2:N$731)))*100</f>
        <v>8.2191780821917799</v>
      </c>
      <c r="T672">
        <v>184.5</v>
      </c>
      <c r="U672" s="43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3">
        <f>(SUM(COUNT(N673:N$731))/SUM(COUNT(N$2:N$731)))*100</f>
        <v>8.0821917808219172</v>
      </c>
      <c r="T673">
        <v>184.5</v>
      </c>
      <c r="U673" s="43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3">
        <f>(SUM(COUNT(N674:N$731))/SUM(COUNT(N$2:N$731)))*100</f>
        <v>7.9452054794520555</v>
      </c>
      <c r="T674" s="43">
        <v>184.4</v>
      </c>
      <c r="U674" s="43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3">
        <f>(SUM(COUNT(N675:N$731))/SUM(COUNT(N$2:N$731)))*100</f>
        <v>7.8082191780821919</v>
      </c>
      <c r="T675" s="43">
        <v>183.92867968900256</v>
      </c>
      <c r="U675" s="43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3">
        <f>(SUM(COUNT(N676:N$731))/SUM(COUNT(N$2:N$731)))*100</f>
        <v>7.6712328767123292</v>
      </c>
      <c r="T676" s="43">
        <v>183.3</v>
      </c>
      <c r="U676" s="43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3">
        <f>(SUM(COUNT(N677:N$731))/SUM(COUNT(N$2:N$731)))*100</f>
        <v>7.5342465753424657</v>
      </c>
      <c r="T677" s="43">
        <v>183.3</v>
      </c>
      <c r="U677" s="43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3">
        <f>(SUM(COUNT(N678:N$731))/SUM(COUNT(N$2:N$731)))*100</f>
        <v>7.397260273972603</v>
      </c>
      <c r="T678" s="43">
        <v>183.2</v>
      </c>
      <c r="U678" s="43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3">
        <f>(SUM(COUNT(N679:N$731))/SUM(COUNT(N$2:N$731)))*100</f>
        <v>7.2602739726027394</v>
      </c>
      <c r="T679" s="43">
        <v>183.16938167849563</v>
      </c>
      <c r="U679" s="43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3">
        <f>(SUM(COUNT(N680:N$731))/SUM(COUNT(N$2:N$731)))*100</f>
        <v>7.1232876712328768</v>
      </c>
      <c r="T680" s="43">
        <v>182.95489902030391</v>
      </c>
      <c r="U680" s="43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3">
        <f>(SUM(COUNT(N681:N$731))/SUM(COUNT(N$2:N$731)))*100</f>
        <v>6.9863013698630141</v>
      </c>
      <c r="T681" s="43">
        <v>182.59180960660564</v>
      </c>
      <c r="U681" s="43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3">
        <f>(SUM(COUNT(N682:N$731))/SUM(COUNT(N$2:N$731)))*100</f>
        <v>6.8493150684931505</v>
      </c>
      <c r="T682">
        <v>182.5</v>
      </c>
      <c r="U682" s="43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3">
        <f>(SUM(COUNT(N683:N$731))/SUM(COUNT(N$2:N$731)))*100</f>
        <v>6.7123287671232879</v>
      </c>
      <c r="T683">
        <v>182.3</v>
      </c>
      <c r="U683" s="43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3">
        <f>(SUM(COUNT(N684:N$731))/SUM(COUNT(N$2:N$731)))*100</f>
        <v>6.5753424657534243</v>
      </c>
      <c r="T684">
        <v>182.2</v>
      </c>
      <c r="U684" s="43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3">
        <f>(SUM(COUNT(N685:N$731))/SUM(COUNT(N$2:N$731)))*100</f>
        <v>6.4383561643835616</v>
      </c>
      <c r="T685" s="43">
        <v>181.76187004101419</v>
      </c>
      <c r="U685" s="43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3">
        <f>(SUM(COUNT(N686:N$731))/SUM(COUNT(N$2:N$731)))*100</f>
        <v>6.3013698630136989</v>
      </c>
      <c r="T686" s="43">
        <v>181.4</v>
      </c>
      <c r="U686" s="43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3">
        <f>(SUM(COUNT(N687:N$731))/SUM(COUNT(N$2:N$731)))*100</f>
        <v>6.1643835616438354</v>
      </c>
      <c r="T687">
        <v>181.4</v>
      </c>
      <c r="U687" s="43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3">
        <f>(SUM(COUNT(N688:N$731))/SUM(COUNT(N$2:N$731)))*100</f>
        <v>6.0273972602739727</v>
      </c>
      <c r="T688" s="43">
        <v>181.2</v>
      </c>
      <c r="U688" s="43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3">
        <f>(SUM(COUNT(N689:N$731))/SUM(COUNT(N$2:N$731)))*100</f>
        <v>5.89041095890411</v>
      </c>
      <c r="T689" s="43">
        <v>180.9</v>
      </c>
      <c r="U689" s="43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3">
        <f>(SUM(COUNT(N690:N$731))/SUM(COUNT(N$2:N$731)))*100</f>
        <v>5.7534246575342465</v>
      </c>
      <c r="T690" s="43">
        <v>180.8</v>
      </c>
      <c r="U690" s="43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3">
        <f>(SUM(COUNT(N691:N$731))/SUM(COUNT(N$2:N$731)))*100</f>
        <v>5.6164383561643838</v>
      </c>
      <c r="T691">
        <v>180.8</v>
      </c>
      <c r="U691" s="43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3">
        <f>(SUM(COUNT(N692:N$731))/SUM(COUNT(N$2:N$731)))*100</f>
        <v>5.4794520547945202</v>
      </c>
      <c r="T692" s="43">
        <v>180.71209765270953</v>
      </c>
      <c r="U692" s="43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3">
        <f>(SUM(COUNT(N693:N$731))/SUM(COUNT(N$2:N$731)))*100</f>
        <v>5.3424657534246576</v>
      </c>
      <c r="T693">
        <v>179.8</v>
      </c>
      <c r="U693" s="43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3">
        <f>(SUM(COUNT(N694:N$731))/SUM(COUNT(N$2:N$731)))*100</f>
        <v>5.2054794520547949</v>
      </c>
      <c r="T694" s="43">
        <v>179.4</v>
      </c>
      <c r="U694" s="43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3">
        <f>(SUM(COUNT(N695:N$731))/SUM(COUNT(N$2:N$731)))*100</f>
        <v>5.0684931506849313</v>
      </c>
      <c r="T695" s="43">
        <v>179.22161311283716</v>
      </c>
      <c r="U695" s="43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3">
        <f>(SUM(COUNT(N696:N$731))/SUM(COUNT(N$2:N$731)))*100</f>
        <v>4.9315068493150687</v>
      </c>
      <c r="T696" s="43">
        <v>178.8</v>
      </c>
      <c r="U696" s="43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3">
        <f>(SUM(COUNT(N697:N$731))/SUM(COUNT(N$2:N$731)))*100</f>
        <v>4.7945205479452051</v>
      </c>
      <c r="T697">
        <v>178.8</v>
      </c>
      <c r="U697" s="43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3">
        <f>(SUM(COUNT(N698:N$731))/SUM(COUNT(N$2:N$731)))*100</f>
        <v>4.6575342465753424</v>
      </c>
      <c r="T698" s="43">
        <v>178.79992918379926</v>
      </c>
      <c r="U698" s="43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3">
        <f>(SUM(COUNT(N699:N$731))/SUM(COUNT(N$2:N$731)))*100</f>
        <v>4.5205479452054798</v>
      </c>
      <c r="T699">
        <v>178.7</v>
      </c>
      <c r="U699" s="43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3">
        <f>(SUM(COUNT(N700:N$731))/SUM(COUNT(N$2:N$731)))*100</f>
        <v>4.3835616438356162</v>
      </c>
      <c r="T700">
        <v>178.6</v>
      </c>
      <c r="U700" s="43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3">
        <f>(SUM(COUNT(N701:N$731))/SUM(COUNT(N$2:N$731)))*100</f>
        <v>4.2465753424657535</v>
      </c>
      <c r="T701">
        <v>178.4</v>
      </c>
      <c r="U701" s="43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3">
        <f>(SUM(COUNT(N702:N$731))/SUM(COUNT(N$2:N$731)))*100</f>
        <v>4.10958904109589</v>
      </c>
      <c r="T702">
        <v>178.1</v>
      </c>
      <c r="U702" s="43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3">
        <f>(SUM(COUNT(N703:N$731))/SUM(COUNT(N$2:N$731)))*100</f>
        <v>3.9726027397260277</v>
      </c>
      <c r="T703" s="43">
        <v>177.9</v>
      </c>
      <c r="U703" s="43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3">
        <f>(SUM(COUNT(N704:N$731))/SUM(COUNT(N$2:N$731)))*100</f>
        <v>3.8356164383561646</v>
      </c>
      <c r="T704" s="43">
        <v>177.5</v>
      </c>
      <c r="U704" s="43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3">
        <f>(SUM(COUNT(N705:N$731))/SUM(COUNT(N$2:N$731)))*100</f>
        <v>3.6986301369863015</v>
      </c>
      <c r="T705" s="43">
        <v>177.5</v>
      </c>
      <c r="U705" s="43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3">
        <f>(SUM(COUNT(N706:N$731))/SUM(COUNT(N$2:N$731)))*100</f>
        <v>3.5616438356164384</v>
      </c>
      <c r="T706" s="43">
        <v>177.4</v>
      </c>
      <c r="U706" s="43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3">
        <f>(SUM(COUNT(N707:N$731))/SUM(COUNT(N$2:N$731)))*100</f>
        <v>3.4246575342465753</v>
      </c>
      <c r="T707">
        <v>177.2</v>
      </c>
      <c r="U707" s="43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3">
        <f>(SUM(COUNT(N708:N$731))/SUM(COUNT(N$2:N$731)))*100</f>
        <v>3.2876712328767121</v>
      </c>
      <c r="T708" s="43">
        <v>176.941530867061</v>
      </c>
      <c r="U708" s="43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3">
        <f>(SUM(COUNT(N709:N$731))/SUM(COUNT(N$2:N$731)))*100</f>
        <v>3.1506849315068495</v>
      </c>
      <c r="T709">
        <v>176.5</v>
      </c>
      <c r="U709" s="43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3">
        <f>(SUM(COUNT(N710:N$731))/SUM(COUNT(N$2:N$731)))*100</f>
        <v>3.0136986301369864</v>
      </c>
      <c r="T710" s="43">
        <v>176.44550229965972</v>
      </c>
      <c r="U710" s="43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3">
        <f>(SUM(COUNT(N711:N$731))/SUM(COUNT(N$2:N$731)))*100</f>
        <v>2.8767123287671232</v>
      </c>
      <c r="T711" s="43">
        <v>176.4</v>
      </c>
      <c r="U711" s="43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3">
        <f>(SUM(COUNT(N712:N$731))/SUM(COUNT(N$2:N$731)))*100</f>
        <v>2.7397260273972601</v>
      </c>
      <c r="T712">
        <v>176.1</v>
      </c>
      <c r="U712" s="43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3">
        <f>(SUM(COUNT(N713:N$731))/SUM(COUNT(N$2:N$731)))*100</f>
        <v>2.6027397260273974</v>
      </c>
      <c r="T713" s="43">
        <v>175.9</v>
      </c>
      <c r="U713" s="43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3">
        <f>(SUM(COUNT(N714:N$731))/SUM(COUNT(N$2:N$731)))*100</f>
        <v>2.4657534246575343</v>
      </c>
      <c r="T714" s="43">
        <v>175.4</v>
      </c>
      <c r="U714" s="43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3">
        <f>(SUM(COUNT(N715:N$731))/SUM(COUNT(N$2:N$731)))*100</f>
        <v>2.3287671232876712</v>
      </c>
      <c r="T715">
        <v>174.8</v>
      </c>
      <c r="U715" s="43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3">
        <f>(SUM(COUNT(N716:N$731))/SUM(COUNT(N$2:N$731)))*100</f>
        <v>2.1917808219178081</v>
      </c>
      <c r="T716">
        <v>174.6</v>
      </c>
      <c r="U716" s="43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3">
        <f>(SUM(COUNT(N717:N$731))/SUM(COUNT(N$2:N$731)))*100</f>
        <v>2.054794520547945</v>
      </c>
      <c r="T717" s="43">
        <v>174</v>
      </c>
      <c r="U717" s="43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3">
        <f>(SUM(COUNT(N718:N$731))/SUM(COUNT(N$2:N$731)))*100</f>
        <v>1.9178082191780823</v>
      </c>
      <c r="T718">
        <v>174</v>
      </c>
      <c r="U718" s="43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3">
        <f>(SUM(COUNT(N719:N$731))/SUM(COUNT(N$2:N$731)))*100</f>
        <v>1.7808219178082192</v>
      </c>
      <c r="T719" s="43">
        <v>173.9</v>
      </c>
      <c r="U719" s="43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3">
        <f>(SUM(COUNT(N720:N$731))/SUM(COUNT(N$2:N$731)))*100</f>
        <v>1.6438356164383561</v>
      </c>
      <c r="T720" s="43">
        <v>173.87490887725744</v>
      </c>
      <c r="U720" s="43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3">
        <f>(SUM(COUNT(N721:N$731))/SUM(COUNT(N$2:N$731)))*100</f>
        <v>1.5068493150684932</v>
      </c>
      <c r="T721" s="43">
        <v>173.6</v>
      </c>
      <c r="U721" s="43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3">
        <f>(SUM(COUNT(N722:N$731))/SUM(COUNT(N$2:N$731)))*100</f>
        <v>1.3698630136986301</v>
      </c>
      <c r="T722" s="43">
        <v>173.2</v>
      </c>
      <c r="U722" s="43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3">
        <f>(SUM(COUNT(N723:N$731))/SUM(COUNT(N$2:N$731)))*100</f>
        <v>1.2328767123287672</v>
      </c>
      <c r="T723" s="43">
        <v>173</v>
      </c>
      <c r="U723" s="43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3">
        <f>(SUM(COUNT(N724:N$731))/SUM(COUNT(N$2:N$731)))*100</f>
        <v>1.095890410958904</v>
      </c>
      <c r="T724" s="43">
        <v>172.91994958006364</v>
      </c>
      <c r="U724" s="43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3">
        <f>(SUM(COUNT(N725:N$731))/SUM(COUNT(N$2:N$731)))*100</f>
        <v>0.95890410958904115</v>
      </c>
      <c r="T725" s="43">
        <v>172.6408567584254</v>
      </c>
      <c r="U725" s="43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3">
        <f>(SUM(COUNT(N726:N$731))/SUM(COUNT(N$2:N$731)))*100</f>
        <v>0.82191780821917804</v>
      </c>
      <c r="T726" s="43">
        <v>172.6</v>
      </c>
      <c r="U726" s="43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3">
        <f>(SUM(COUNT(N727:N$731))/SUM(COUNT(N$2:N$731)))*100</f>
        <v>0.68493150684931503</v>
      </c>
      <c r="T727">
        <v>172.6</v>
      </c>
      <c r="U727" s="43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3">
        <f>(SUM(COUNT(N728:N$731))/SUM(COUNT(N$2:N$731)))*100</f>
        <v>0.54794520547945202</v>
      </c>
      <c r="T728" s="43">
        <v>172.56720300957573</v>
      </c>
      <c r="U728" s="43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3">
        <f>(SUM(COUNT(N729:N$731))/SUM(COUNT(N$2:N$731)))*100</f>
        <v>0.41095890410958902</v>
      </c>
      <c r="T729" s="43">
        <v>172.51462855748298</v>
      </c>
      <c r="U729" s="43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3">
        <f>(SUM(COUNT(N730:N$731))/SUM(COUNT(N$2:N$731)))*100</f>
        <v>0.27397260273972601</v>
      </c>
      <c r="T730" s="43">
        <v>172.4</v>
      </c>
      <c r="U730" s="43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3">
        <f>(SUM(COUNT(N731:N$731))/SUM(COUNT(N$2:N$731)))*100</f>
        <v>0.13698630136986301</v>
      </c>
      <c r="T731" s="43">
        <v>172.29642859109282</v>
      </c>
      <c r="U731" s="43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3">
        <v>172.13288706599511</v>
      </c>
      <c r="U732" s="43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3">
        <v>172.1</v>
      </c>
      <c r="U733" s="43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3">
        <v>171.9</v>
      </c>
      <c r="U734" s="43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3">
        <v>171.8</v>
      </c>
      <c r="U735" s="43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3">
        <v>171.1</v>
      </c>
      <c r="U736" s="43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3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3">
        <v>170.2</v>
      </c>
      <c r="U738" s="43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3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3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3">
        <v>170.1</v>
      </c>
      <c r="U741" s="43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3">
        <v>169.9</v>
      </c>
      <c r="U742" s="43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3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3">
        <v>169.53195885797516</v>
      </c>
      <c r="U744" s="43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3">
        <v>169.4</v>
      </c>
      <c r="U745" s="43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3">
        <v>168.8</v>
      </c>
      <c r="U746" s="43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3">
        <v>168.8</v>
      </c>
      <c r="U747" s="43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3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3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3">
        <v>168.5</v>
      </c>
      <c r="U750" s="43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3">
        <v>168.4</v>
      </c>
      <c r="U751" s="43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3">
        <v>168.4</v>
      </c>
      <c r="U752" s="43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3">
        <v>168.1</v>
      </c>
      <c r="U753" s="43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3">
        <v>167.9</v>
      </c>
      <c r="U754" s="43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3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3">
        <v>167.5</v>
      </c>
      <c r="U756" s="43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3">
        <v>167.4</v>
      </c>
      <c r="U757" s="43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3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3">
        <v>166.93156071040653</v>
      </c>
      <c r="U759" s="43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3">
        <v>166.9</v>
      </c>
      <c r="U760" s="43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3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3">
        <v>166</v>
      </c>
      <c r="U762" s="43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3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3">
        <v>165.81630734886997</v>
      </c>
      <c r="U764" s="43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3">
        <v>165.8</v>
      </c>
      <c r="U765" s="43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3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3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3">
        <v>164.37035574753898</v>
      </c>
      <c r="U768" s="43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3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3">
        <v>164.11170940876193</v>
      </c>
      <c r="U770" s="43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3">
        <v>163.9</v>
      </c>
      <c r="U771" s="43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3">
        <v>163.9</v>
      </c>
      <c r="U772" s="43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3">
        <v>163.69293407745292</v>
      </c>
      <c r="U773" s="43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3">
        <v>163.3643070717238</v>
      </c>
      <c r="U774" s="43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3">
        <v>163.1473062224286</v>
      </c>
      <c r="U775" s="43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3">
        <v>162.5</v>
      </c>
      <c r="U776" s="43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3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3">
        <v>162.4</v>
      </c>
      <c r="U778" s="43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3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3">
        <v>161.35318966451345</v>
      </c>
      <c r="U780" s="43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3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3">
        <v>160.9</v>
      </c>
      <c r="U782" s="43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3">
        <v>160.73900910318784</v>
      </c>
      <c r="U783" s="43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3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3">
        <v>160.53788299819118</v>
      </c>
      <c r="U785" s="43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3">
        <v>160.5</v>
      </c>
      <c r="U786" s="43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3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3">
        <v>159.97111918309622</v>
      </c>
      <c r="U788" s="43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3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3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3">
        <v>159.08251103602939</v>
      </c>
      <c r="U791" s="43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3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3">
        <v>157.9</v>
      </c>
      <c r="U793" s="43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3">
        <v>157.32230295065821</v>
      </c>
      <c r="U794" s="43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3">
        <v>156.87029741276234</v>
      </c>
      <c r="U795" s="43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3">
        <v>156.69999999999999</v>
      </c>
      <c r="U796" s="43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3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3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3">
        <v>156.4</v>
      </c>
      <c r="U799" s="43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3">
        <v>156.1</v>
      </c>
      <c r="U800" s="43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3">
        <v>155.69999999999999</v>
      </c>
      <c r="U801" s="43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3">
        <v>155.69999999999999</v>
      </c>
      <c r="U802" s="43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3">
        <v>155.20410397605505</v>
      </c>
      <c r="U803" s="43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3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3">
        <v>154.9</v>
      </c>
      <c r="U805" s="43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3">
        <v>154.30000000000001</v>
      </c>
      <c r="U806" s="43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3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3">
        <v>154.19999999999999</v>
      </c>
      <c r="U808" s="43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3">
        <v>154.10807257119177</v>
      </c>
      <c r="U809" s="43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3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3">
        <v>153.77426376720246</v>
      </c>
      <c r="U811" s="43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3">
        <v>153.69999999999999</v>
      </c>
      <c r="U812" s="43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3">
        <v>153.69999999999999</v>
      </c>
      <c r="U813" s="43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3">
        <v>153.5</v>
      </c>
      <c r="U814" s="43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3">
        <v>153.4</v>
      </c>
      <c r="U815" s="43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3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3">
        <v>153.18965412048902</v>
      </c>
      <c r="U817" s="43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3">
        <v>152.19159688599635</v>
      </c>
      <c r="U818" s="43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3">
        <v>151.4</v>
      </c>
      <c r="U819" s="43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3">
        <v>151.34407688456758</v>
      </c>
      <c r="U820" s="43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3">
        <v>151.20211648618783</v>
      </c>
      <c r="U821" s="43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3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3">
        <v>150.9</v>
      </c>
      <c r="U823" s="43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3">
        <v>150.84035270221611</v>
      </c>
      <c r="U824" s="43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3">
        <v>150.25864668271811</v>
      </c>
      <c r="U825" s="43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3">
        <v>149.9</v>
      </c>
      <c r="U826" s="43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3">
        <v>149.69999999999999</v>
      </c>
      <c r="U827" s="43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3">
        <v>149.6165455028374</v>
      </c>
      <c r="U828" s="43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3">
        <v>149.6</v>
      </c>
      <c r="U829" s="43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3">
        <f>(SUM(COUNT(T830:T$1100))/SUM(COUNT(T$2:T$1100)))*100</f>
        <v>24.658780709736124</v>
      </c>
    </row>
    <row r="831" spans="20:23">
      <c r="T831" s="43">
        <v>149.5</v>
      </c>
      <c r="U831" s="43">
        <f>(SUM(COUNT(T831:T$1100))/SUM(COUNT(T$2:T$1100)))*100</f>
        <v>24.56778889899909</v>
      </c>
    </row>
    <row r="832" spans="20:23">
      <c r="T832" s="43">
        <v>149.5</v>
      </c>
      <c r="U832" s="43">
        <f>(SUM(COUNT(T832:T$1100))/SUM(COUNT(T$2:T$1100)))*100</f>
        <v>24.476797088262057</v>
      </c>
    </row>
    <row r="833" spans="20:21">
      <c r="T833" s="43">
        <v>148.9</v>
      </c>
      <c r="U833" s="43">
        <f>(SUM(COUNT(T833:T$1100))/SUM(COUNT(T$2:T$1100)))*100</f>
        <v>24.385805277525023</v>
      </c>
    </row>
    <row r="834" spans="20:21">
      <c r="T834" s="43">
        <v>148.86946456513485</v>
      </c>
      <c r="U834" s="43">
        <f>(SUM(COUNT(T834:T$1100))/SUM(COUNT(T$2:T$1100)))*100</f>
        <v>24.294813466787989</v>
      </c>
    </row>
    <row r="835" spans="20:21">
      <c r="T835" s="43">
        <v>148.80000000000001</v>
      </c>
      <c r="U835" s="43">
        <f>(SUM(COUNT(T835:T$1100))/SUM(COUNT(T$2:T$1100)))*100</f>
        <v>24.203821656050955</v>
      </c>
    </row>
    <row r="836" spans="20:21">
      <c r="T836" s="43">
        <v>148.69999999999999</v>
      </c>
      <c r="U836" s="43">
        <f>(SUM(COUNT(T836:T$1100))/SUM(COUNT(T$2:T$1100)))*100</f>
        <v>24.112829845313922</v>
      </c>
    </row>
    <row r="837" spans="20:21">
      <c r="T837" s="43">
        <v>148.4</v>
      </c>
      <c r="U837" s="43">
        <f>(SUM(COUNT(T837:T$1100))/SUM(COUNT(T$2:T$1100)))*100</f>
        <v>24.021838034576888</v>
      </c>
    </row>
    <row r="838" spans="20:21">
      <c r="T838">
        <v>148.4</v>
      </c>
      <c r="U838" s="43">
        <f>(SUM(COUNT(T838:T$1100))/SUM(COUNT(T$2:T$1100)))*100</f>
        <v>23.930846223839854</v>
      </c>
    </row>
    <row r="839" spans="20:21">
      <c r="T839" s="43">
        <v>148.2612483879729</v>
      </c>
      <c r="U839" s="43">
        <f>(SUM(COUNT(T839:T$1100))/SUM(COUNT(T$2:T$1100)))*100</f>
        <v>23.83985441310282</v>
      </c>
    </row>
    <row r="840" spans="20:21">
      <c r="T840" s="43">
        <v>148.19999999999999</v>
      </c>
      <c r="U840" s="43">
        <f>(SUM(COUNT(T840:T$1100))/SUM(COUNT(T$2:T$1100)))*100</f>
        <v>23.748862602365787</v>
      </c>
    </row>
    <row r="841" spans="20:21">
      <c r="T841" s="43">
        <v>148.19999999999999</v>
      </c>
      <c r="U841" s="43">
        <f>(SUM(COUNT(T841:T$1100))/SUM(COUNT(T$2:T$1100)))*100</f>
        <v>23.657870791628753</v>
      </c>
    </row>
    <row r="842" spans="20:21">
      <c r="T842">
        <v>148.19999999999999</v>
      </c>
      <c r="U842" s="43">
        <f>(SUM(COUNT(T842:T$1100))/SUM(COUNT(T$2:T$1100)))*100</f>
        <v>23.566878980891719</v>
      </c>
    </row>
    <row r="843" spans="20:21">
      <c r="T843" s="43">
        <v>147.78594519060889</v>
      </c>
      <c r="U843" s="43">
        <f>(SUM(COUNT(T843:T$1100))/SUM(COUNT(T$2:T$1100)))*100</f>
        <v>23.475887170154685</v>
      </c>
    </row>
    <row r="844" spans="20:21">
      <c r="T844" s="43">
        <v>147.69999999999999</v>
      </c>
      <c r="U844" s="43">
        <f>(SUM(COUNT(T844:T$1100))/SUM(COUNT(T$2:T$1100)))*100</f>
        <v>23.384895359417651</v>
      </c>
    </row>
    <row r="845" spans="20:21">
      <c r="T845" s="43">
        <v>147.6</v>
      </c>
      <c r="U845" s="43">
        <f>(SUM(COUNT(T845:T$1100))/SUM(COUNT(T$2:T$1100)))*100</f>
        <v>23.293903548680621</v>
      </c>
    </row>
    <row r="846" spans="20:21">
      <c r="T846">
        <v>147.5</v>
      </c>
      <c r="U846" s="43">
        <f>(SUM(COUNT(T846:T$1100))/SUM(COUNT(T$2:T$1100)))*100</f>
        <v>23.202911737943584</v>
      </c>
    </row>
    <row r="847" spans="20:21">
      <c r="T847" s="43">
        <v>147.4</v>
      </c>
      <c r="U847" s="43">
        <f>(SUM(COUNT(T847:T$1100))/SUM(COUNT(T$2:T$1100)))*100</f>
        <v>23.11191992720655</v>
      </c>
    </row>
    <row r="848" spans="20:21">
      <c r="T848">
        <v>147.4</v>
      </c>
      <c r="U848" s="43">
        <f>(SUM(COUNT(T848:T$1100))/SUM(COUNT(T$2:T$1100)))*100</f>
        <v>23.02092811646952</v>
      </c>
    </row>
    <row r="849" spans="20:21">
      <c r="T849" s="43">
        <v>147</v>
      </c>
      <c r="U849" s="43">
        <f>(SUM(COUNT(T849:T$1100))/SUM(COUNT(T$2:T$1100)))*100</f>
        <v>22.929936305732486</v>
      </c>
    </row>
    <row r="850" spans="20:21">
      <c r="T850">
        <v>147</v>
      </c>
      <c r="U850" s="43">
        <f>(SUM(COUNT(T850:T$1100))/SUM(COUNT(T$2:T$1100)))*100</f>
        <v>22.838944494995449</v>
      </c>
    </row>
    <row r="851" spans="20:21">
      <c r="T851" s="43">
        <v>146.71913114763441</v>
      </c>
      <c r="U851" s="43">
        <f>(SUM(COUNT(T851:T$1100))/SUM(COUNT(T$2:T$1100)))*100</f>
        <v>22.747952684258415</v>
      </c>
    </row>
    <row r="852" spans="20:21">
      <c r="T852" s="43">
        <v>146.69999999999999</v>
      </c>
      <c r="U852" s="43">
        <f>(SUM(COUNT(T852:T$1100))/SUM(COUNT(T$2:T$1100)))*100</f>
        <v>22.656960873521385</v>
      </c>
    </row>
    <row r="853" spans="20:21">
      <c r="T853" s="43">
        <v>146.43383138661457</v>
      </c>
      <c r="U853" s="43">
        <f>(SUM(COUNT(T853:T$1100))/SUM(COUNT(T$2:T$1100)))*100</f>
        <v>22.565969062784351</v>
      </c>
    </row>
    <row r="854" spans="20:21">
      <c r="T854" s="43">
        <v>146.4</v>
      </c>
      <c r="U854" s="43">
        <f>(SUM(COUNT(T854:T$1100))/SUM(COUNT(T$2:T$1100)))*100</f>
        <v>22.474977252047314</v>
      </c>
    </row>
    <row r="855" spans="20:21">
      <c r="T855" s="43">
        <v>146.30000000000001</v>
      </c>
      <c r="U855" s="43">
        <f>(SUM(COUNT(T855:T$1100))/SUM(COUNT(T$2:T$1100)))*100</f>
        <v>22.383985441310283</v>
      </c>
    </row>
    <row r="856" spans="20:21">
      <c r="T856">
        <v>146.1</v>
      </c>
      <c r="U856" s="43">
        <f>(SUM(COUNT(T856:T$1100))/SUM(COUNT(T$2:T$1100)))*100</f>
        <v>22.29299363057325</v>
      </c>
    </row>
    <row r="857" spans="20:21">
      <c r="T857">
        <v>146.1</v>
      </c>
      <c r="U857" s="43">
        <f>(SUM(COUNT(T857:T$1100))/SUM(COUNT(T$2:T$1100)))*100</f>
        <v>22.202001819836216</v>
      </c>
    </row>
    <row r="858" spans="20:21">
      <c r="T858">
        <v>146.1</v>
      </c>
      <c r="U858" s="43">
        <f>(SUM(COUNT(T858:T$1100))/SUM(COUNT(T$2:T$1100)))*100</f>
        <v>22.111010009099179</v>
      </c>
    </row>
    <row r="859" spans="20:21">
      <c r="T859" s="43">
        <v>145.4</v>
      </c>
      <c r="U859" s="43">
        <f>(SUM(COUNT(T859:T$1100))/SUM(COUNT(T$2:T$1100)))*100</f>
        <v>22.020018198362148</v>
      </c>
    </row>
    <row r="860" spans="20:21">
      <c r="T860" s="43">
        <v>145.29295661891442</v>
      </c>
      <c r="U860" s="43">
        <f>(SUM(COUNT(T860:T$1100))/SUM(COUNT(T$2:T$1100)))*100</f>
        <v>21.929026387625115</v>
      </c>
    </row>
    <row r="861" spans="20:21">
      <c r="T861" s="43">
        <v>145.15876227223254</v>
      </c>
      <c r="U861" s="43">
        <f>(SUM(COUNT(T861:T$1100))/SUM(COUNT(T$2:T$1100)))*100</f>
        <v>21.838034576888081</v>
      </c>
    </row>
    <row r="862" spans="20:21">
      <c r="T862" s="43">
        <v>145.1</v>
      </c>
      <c r="U862" s="43">
        <f>(SUM(COUNT(T862:T$1100))/SUM(COUNT(T$2:T$1100)))*100</f>
        <v>21.747042766151043</v>
      </c>
    </row>
    <row r="863" spans="20:21">
      <c r="T863" s="43">
        <v>144.5</v>
      </c>
      <c r="U863" s="43">
        <f>(SUM(COUNT(T863:T$1100))/SUM(COUNT(T$2:T$1100)))*100</f>
        <v>21.656050955414013</v>
      </c>
    </row>
    <row r="864" spans="20:21">
      <c r="T864" s="43">
        <v>144.4</v>
      </c>
      <c r="U864" s="43">
        <f>(SUM(COUNT(T864:T$1100))/SUM(COUNT(T$2:T$1100)))*100</f>
        <v>21.565059144676979</v>
      </c>
    </row>
    <row r="865" spans="20:21">
      <c r="T865">
        <v>144.4</v>
      </c>
      <c r="U865" s="43">
        <f>(SUM(COUNT(T865:T$1100))/SUM(COUNT(T$2:T$1100)))*100</f>
        <v>21.474067333939946</v>
      </c>
    </row>
    <row r="866" spans="20:21">
      <c r="T866">
        <v>143.9</v>
      </c>
      <c r="U866" s="43">
        <f>(SUM(COUNT(T866:T$1100))/SUM(COUNT(T$2:T$1100)))*100</f>
        <v>21.383075523202912</v>
      </c>
    </row>
    <row r="867" spans="20:21">
      <c r="T867" s="43">
        <v>143.5</v>
      </c>
      <c r="U867" s="43">
        <f>(SUM(COUNT(T867:T$1100))/SUM(COUNT(T$2:T$1100)))*100</f>
        <v>21.292083712465878</v>
      </c>
    </row>
    <row r="868" spans="20:21">
      <c r="T868" s="43">
        <v>143.5</v>
      </c>
      <c r="U868" s="43">
        <f>(SUM(COUNT(T868:T$1100))/SUM(COUNT(T$2:T$1100)))*100</f>
        <v>21.201091901728844</v>
      </c>
    </row>
    <row r="869" spans="20:21">
      <c r="T869" s="43">
        <v>143.39845113858678</v>
      </c>
      <c r="U869" s="43">
        <f>(SUM(COUNT(T869:T$1100))/SUM(COUNT(T$2:T$1100)))*100</f>
        <v>21.110100090991811</v>
      </c>
    </row>
    <row r="870" spans="20:21">
      <c r="T870" s="43">
        <v>143.19999999999999</v>
      </c>
      <c r="U870" s="43">
        <f>(SUM(COUNT(T870:T$1100))/SUM(COUNT(T$2:T$1100)))*100</f>
        <v>21.019108280254777</v>
      </c>
    </row>
    <row r="871" spans="20:21">
      <c r="T871" s="43">
        <v>142.6</v>
      </c>
      <c r="U871" s="43">
        <f>(SUM(COUNT(T871:T$1100))/SUM(COUNT(T$2:T$1100)))*100</f>
        <v>20.928116469517743</v>
      </c>
    </row>
    <row r="872" spans="20:21">
      <c r="T872">
        <v>142.5</v>
      </c>
      <c r="U872" s="43">
        <f>(SUM(COUNT(T872:T$1100))/SUM(COUNT(T$2:T$1100)))*100</f>
        <v>20.837124658780709</v>
      </c>
    </row>
    <row r="873" spans="20:21">
      <c r="T873" s="43">
        <v>142.42592984098323</v>
      </c>
      <c r="U873" s="43">
        <f>(SUM(COUNT(T873:T$1100))/SUM(COUNT(T$2:T$1100)))*100</f>
        <v>20.746132848043679</v>
      </c>
    </row>
    <row r="874" spans="20:21">
      <c r="T874" s="43">
        <v>142.4</v>
      </c>
      <c r="U874" s="43">
        <f>(SUM(COUNT(T874:T$1100))/SUM(COUNT(T$2:T$1100)))*100</f>
        <v>20.655141037306642</v>
      </c>
    </row>
    <row r="875" spans="20:21">
      <c r="T875">
        <v>142.4</v>
      </c>
      <c r="U875" s="43">
        <f>(SUM(COUNT(T875:T$1100))/SUM(COUNT(T$2:T$1100)))*100</f>
        <v>20.564149226569608</v>
      </c>
    </row>
    <row r="876" spans="20:21">
      <c r="T876" s="43">
        <v>142.02447550041435</v>
      </c>
      <c r="U876" s="43">
        <f>(SUM(COUNT(T876:T$1100))/SUM(COUNT(T$2:T$1100)))*100</f>
        <v>20.473157415832574</v>
      </c>
    </row>
    <row r="877" spans="20:21">
      <c r="T877" s="43">
        <v>142</v>
      </c>
      <c r="U877" s="43">
        <f>(SUM(COUNT(T877:T$1100))/SUM(COUNT(T$2:T$1100)))*100</f>
        <v>20.382165605095544</v>
      </c>
    </row>
    <row r="878" spans="20:21">
      <c r="T878" s="43">
        <v>141.96803162977963</v>
      </c>
      <c r="U878" s="43">
        <f>(SUM(COUNT(T878:T$1100))/SUM(COUNT(T$2:T$1100)))*100</f>
        <v>20.291173794358507</v>
      </c>
    </row>
    <row r="879" spans="20:21">
      <c r="T879" s="43">
        <v>141.9</v>
      </c>
      <c r="U879" s="43">
        <f>(SUM(COUNT(T879:T$1100))/SUM(COUNT(T$2:T$1100)))*100</f>
        <v>20.200181983621473</v>
      </c>
    </row>
    <row r="880" spans="20:21">
      <c r="T880" s="43">
        <v>141.83232981840419</v>
      </c>
      <c r="U880" s="43">
        <f>(SUM(COUNT(T880:T$1100))/SUM(COUNT(T$2:T$1100)))*100</f>
        <v>20.109190172884439</v>
      </c>
    </row>
    <row r="881" spans="20:21">
      <c r="T881" s="43">
        <v>141.6</v>
      </c>
      <c r="U881" s="43">
        <f>(SUM(COUNT(T881:T$1100))/SUM(COUNT(T$2:T$1100)))*100</f>
        <v>20.018198362147409</v>
      </c>
    </row>
    <row r="882" spans="20:21">
      <c r="T882">
        <v>141.6</v>
      </c>
      <c r="U882" s="43">
        <f>(SUM(COUNT(T882:T$1100))/SUM(COUNT(T$2:T$1100)))*100</f>
        <v>19.927206551410372</v>
      </c>
    </row>
    <row r="883" spans="20:21">
      <c r="T883" s="43">
        <v>141.57964118891539</v>
      </c>
      <c r="U883" s="43">
        <f>(SUM(COUNT(T883:T$1100))/SUM(COUNT(T$2:T$1100)))*100</f>
        <v>19.836214740673338</v>
      </c>
    </row>
    <row r="884" spans="20:21">
      <c r="T884" s="43">
        <v>141.4</v>
      </c>
      <c r="U884" s="43">
        <f>(SUM(COUNT(T884:T$1100))/SUM(COUNT(T$2:T$1100)))*100</f>
        <v>19.745222929936308</v>
      </c>
    </row>
    <row r="885" spans="20:21">
      <c r="T885" s="43">
        <v>141.22292167063009</v>
      </c>
      <c r="U885" s="43">
        <f>(SUM(COUNT(T885:T$1100))/SUM(COUNT(T$2:T$1100)))*100</f>
        <v>19.654231119199274</v>
      </c>
    </row>
    <row r="886" spans="20:21">
      <c r="T886">
        <v>140.80000000000001</v>
      </c>
      <c r="U886" s="43">
        <f>(SUM(COUNT(T886:T$1100))/SUM(COUNT(T$2:T$1100)))*100</f>
        <v>19.563239308462236</v>
      </c>
    </row>
    <row r="887" spans="20:21">
      <c r="T887">
        <v>140.80000000000001</v>
      </c>
      <c r="U887" s="43">
        <f>(SUM(COUNT(T887:T$1100))/SUM(COUNT(T$2:T$1100)))*100</f>
        <v>19.472247497725203</v>
      </c>
    </row>
    <row r="888" spans="20:21">
      <c r="T888" s="43">
        <v>140.6</v>
      </c>
      <c r="U888" s="43">
        <f>(SUM(COUNT(T888:T$1100))/SUM(COUNT(T$2:T$1100)))*100</f>
        <v>19.381255686988172</v>
      </c>
    </row>
    <row r="889" spans="20:21">
      <c r="T889" s="43">
        <v>140.4</v>
      </c>
      <c r="U889" s="43">
        <f>(SUM(COUNT(T889:T$1100))/SUM(COUNT(T$2:T$1100)))*100</f>
        <v>19.290263876251139</v>
      </c>
    </row>
    <row r="890" spans="20:21">
      <c r="T890" s="43">
        <v>140.3852134231673</v>
      </c>
      <c r="U890" s="43">
        <f>(SUM(COUNT(T890:T$1100))/SUM(COUNT(T$2:T$1100)))*100</f>
        <v>19.199272065514101</v>
      </c>
    </row>
    <row r="891" spans="20:21">
      <c r="T891" s="43">
        <v>140</v>
      </c>
      <c r="U891" s="43">
        <f>(SUM(COUNT(T891:T$1100))/SUM(COUNT(T$2:T$1100)))*100</f>
        <v>19.108280254777071</v>
      </c>
    </row>
    <row r="892" spans="20:21">
      <c r="T892" s="43">
        <v>139.96376273885951</v>
      </c>
      <c r="U892" s="43">
        <f>(SUM(COUNT(T892:T$1100))/SUM(COUNT(T$2:T$1100)))*100</f>
        <v>19.017288444040037</v>
      </c>
    </row>
    <row r="893" spans="20:21">
      <c r="T893" s="43">
        <v>139.89215744000964</v>
      </c>
      <c r="U893" s="43">
        <f>(SUM(COUNT(T893:T$1100))/SUM(COUNT(T$2:T$1100)))*100</f>
        <v>18.926296633303004</v>
      </c>
    </row>
    <row r="894" spans="20:21">
      <c r="T894" s="43">
        <v>139.80000000000001</v>
      </c>
      <c r="U894" s="43">
        <f>(SUM(COUNT(T894:T$1100))/SUM(COUNT(T$2:T$1100)))*100</f>
        <v>18.835304822565966</v>
      </c>
    </row>
    <row r="895" spans="20:21">
      <c r="T895" s="43">
        <v>139.6</v>
      </c>
      <c r="U895" s="43">
        <f>(SUM(COUNT(T895:T$1100))/SUM(COUNT(T$2:T$1100)))*100</f>
        <v>18.744313011828936</v>
      </c>
    </row>
    <row r="896" spans="20:21">
      <c r="T896">
        <v>139.6</v>
      </c>
      <c r="U896" s="43">
        <f>(SUM(COUNT(T896:T$1100))/SUM(COUNT(T$2:T$1100)))*100</f>
        <v>18.653321201091902</v>
      </c>
    </row>
    <row r="897" spans="20:21">
      <c r="T897" s="43">
        <v>139.30000000000001</v>
      </c>
      <c r="U897" s="43">
        <f>(SUM(COUNT(T897:T$1100))/SUM(COUNT(T$2:T$1100)))*100</f>
        <v>18.562329390354869</v>
      </c>
    </row>
    <row r="898" spans="20:21">
      <c r="T898" s="43">
        <v>139.30000000000001</v>
      </c>
      <c r="U898" s="43">
        <f>(SUM(COUNT(T898:T$1100))/SUM(COUNT(T$2:T$1100)))*100</f>
        <v>18.471337579617835</v>
      </c>
    </row>
    <row r="899" spans="20:21">
      <c r="T899" s="43">
        <v>139.19999999999999</v>
      </c>
      <c r="U899" s="43">
        <f>(SUM(COUNT(T899:T$1100))/SUM(COUNT(T$2:T$1100)))*100</f>
        <v>18.380345768880801</v>
      </c>
    </row>
    <row r="900" spans="20:21">
      <c r="T900">
        <v>139.1</v>
      </c>
      <c r="U900" s="43">
        <f>(SUM(COUNT(T900:T$1100))/SUM(COUNT(T$2:T$1100)))*100</f>
        <v>18.289353958143767</v>
      </c>
    </row>
    <row r="901" spans="20:21">
      <c r="T901">
        <v>139.1</v>
      </c>
      <c r="U901" s="43">
        <f>(SUM(COUNT(T901:T$1100))/SUM(COUNT(T$2:T$1100)))*100</f>
        <v>18.198362147406733</v>
      </c>
    </row>
    <row r="902" spans="20:21">
      <c r="T902" s="43">
        <v>138.9</v>
      </c>
      <c r="U902" s="43">
        <f>(SUM(COUNT(T902:T$1100))/SUM(COUNT(T$2:T$1100)))*100</f>
        <v>18.1073703366697</v>
      </c>
    </row>
    <row r="903" spans="20:21">
      <c r="T903" s="43">
        <v>138.69999999999999</v>
      </c>
      <c r="U903" s="43">
        <f>(SUM(COUNT(T903:T$1100))/SUM(COUNT(T$2:T$1100)))*100</f>
        <v>18.016378525932666</v>
      </c>
    </row>
    <row r="904" spans="20:21">
      <c r="T904" s="43">
        <v>138.6</v>
      </c>
      <c r="U904" s="43">
        <f>(SUM(COUNT(T904:T$1100))/SUM(COUNT(T$2:T$1100)))*100</f>
        <v>17.925386715195632</v>
      </c>
    </row>
    <row r="905" spans="20:21">
      <c r="T905" s="43">
        <v>138.4493800466303</v>
      </c>
      <c r="U905" s="43">
        <f>(SUM(COUNT(T905:T$1100))/SUM(COUNT(T$2:T$1100)))*100</f>
        <v>17.834394904458598</v>
      </c>
    </row>
    <row r="906" spans="20:21">
      <c r="T906" s="43">
        <v>138.38823524525316</v>
      </c>
      <c r="U906" s="43">
        <f>(SUM(COUNT(T906:T$1100))/SUM(COUNT(T$2:T$1100)))*100</f>
        <v>17.743403093721565</v>
      </c>
    </row>
    <row r="907" spans="20:21">
      <c r="T907">
        <v>138.30000000000001</v>
      </c>
      <c r="U907" s="43">
        <f>(SUM(COUNT(T907:T$1100))/SUM(COUNT(T$2:T$1100)))*100</f>
        <v>17.652411282984531</v>
      </c>
    </row>
    <row r="908" spans="20:21">
      <c r="T908">
        <v>138.30000000000001</v>
      </c>
      <c r="U908" s="43">
        <f>(SUM(COUNT(T908:T$1100))/SUM(COUNT(T$2:T$1100)))*100</f>
        <v>17.561419472247497</v>
      </c>
    </row>
    <row r="909" spans="20:21">
      <c r="T909" s="43">
        <v>137.4</v>
      </c>
      <c r="U909" s="43">
        <f>(SUM(COUNT(T909:T$1100))/SUM(COUNT(T$2:T$1100)))*100</f>
        <v>17.470427661510467</v>
      </c>
    </row>
    <row r="910" spans="20:21">
      <c r="T910" s="43">
        <v>137.30000000000001</v>
      </c>
      <c r="U910" s="43">
        <f>(SUM(COUNT(T910:T$1100))/SUM(COUNT(T$2:T$1100)))*100</f>
        <v>17.379435850773429</v>
      </c>
    </row>
    <row r="911" spans="20:21">
      <c r="T911">
        <v>136.9</v>
      </c>
      <c r="U911" s="43">
        <f>(SUM(COUNT(T911:T$1100))/SUM(COUNT(T$2:T$1100)))*100</f>
        <v>17.288444040036396</v>
      </c>
    </row>
    <row r="912" spans="20:21">
      <c r="T912" s="43">
        <v>136.81236567873157</v>
      </c>
      <c r="U912" s="43">
        <f>(SUM(COUNT(T912:T$1100))/SUM(COUNT(T$2:T$1100)))*100</f>
        <v>17.197452229299362</v>
      </c>
    </row>
    <row r="913" spans="20:21">
      <c r="T913" s="43">
        <v>136.80000000000001</v>
      </c>
      <c r="U913" s="43">
        <f>(SUM(COUNT(T913:T$1100))/SUM(COUNT(T$2:T$1100)))*100</f>
        <v>17.106460418562332</v>
      </c>
    </row>
    <row r="914" spans="20:21">
      <c r="T914" s="43">
        <v>136.80000000000001</v>
      </c>
      <c r="U914" s="43">
        <f>(SUM(COUNT(T914:T$1100))/SUM(COUNT(T$2:T$1100)))*100</f>
        <v>17.015468607825294</v>
      </c>
    </row>
    <row r="915" spans="20:21">
      <c r="T915">
        <v>136.69999999999999</v>
      </c>
      <c r="U915" s="43">
        <f>(SUM(COUNT(T915:T$1100))/SUM(COUNT(T$2:T$1100)))*100</f>
        <v>16.924476797088261</v>
      </c>
    </row>
    <row r="916" spans="20:21">
      <c r="T916" s="43">
        <v>136.34073801771461</v>
      </c>
      <c r="U916" s="43">
        <f>(SUM(COUNT(T916:T$1100))/SUM(COUNT(T$2:T$1100)))*100</f>
        <v>16.833484986351227</v>
      </c>
    </row>
    <row r="917" spans="20:21">
      <c r="T917" s="43">
        <v>136.19999999999999</v>
      </c>
      <c r="U917" s="43">
        <f>(SUM(COUNT(T917:T$1100))/SUM(COUNT(T$2:T$1100)))*100</f>
        <v>16.742493175614197</v>
      </c>
    </row>
    <row r="918" spans="20:21">
      <c r="T918" s="43">
        <v>136</v>
      </c>
      <c r="U918" s="43">
        <f>(SUM(COUNT(T918:T$1100))/SUM(COUNT(T$2:T$1100)))*100</f>
        <v>16.651501364877159</v>
      </c>
    </row>
    <row r="919" spans="20:21">
      <c r="T919" s="43">
        <v>135.87181479458158</v>
      </c>
      <c r="U919" s="43">
        <f>(SUM(COUNT(T919:T$1100))/SUM(COUNT(T$2:T$1100)))*100</f>
        <v>16.560509554140125</v>
      </c>
    </row>
    <row r="920" spans="20:21">
      <c r="T920" s="43">
        <v>135.69999999999999</v>
      </c>
      <c r="U920" s="43">
        <f>(SUM(COUNT(T920:T$1100))/SUM(COUNT(T$2:T$1100)))*100</f>
        <v>16.469517743403095</v>
      </c>
    </row>
    <row r="921" spans="20:21">
      <c r="T921" s="43">
        <v>135.61823308190895</v>
      </c>
      <c r="U921" s="43">
        <f>(SUM(COUNT(T921:T$1100))/SUM(COUNT(T$2:T$1100)))*100</f>
        <v>16.378525932666061</v>
      </c>
    </row>
    <row r="922" spans="20:21">
      <c r="T922">
        <v>135.6</v>
      </c>
      <c r="U922" s="43">
        <f>(SUM(COUNT(T922:T$1100))/SUM(COUNT(T$2:T$1100)))*100</f>
        <v>16.287534121929028</v>
      </c>
    </row>
    <row r="923" spans="20:21">
      <c r="T923" s="43">
        <v>135.5</v>
      </c>
      <c r="U923" s="43">
        <f>(SUM(COUNT(T923:T$1100))/SUM(COUNT(T$2:T$1100)))*100</f>
        <v>16.19654231119199</v>
      </c>
    </row>
    <row r="924" spans="20:21">
      <c r="T924" s="43">
        <v>135.4</v>
      </c>
      <c r="U924" s="43">
        <f>(SUM(COUNT(T924:T$1100))/SUM(COUNT(T$2:T$1100)))*100</f>
        <v>16.10555050045496</v>
      </c>
    </row>
    <row r="925" spans="20:21">
      <c r="T925" s="43">
        <v>135.16899785956994</v>
      </c>
      <c r="U925" s="43">
        <f>(SUM(COUNT(T925:T$1100))/SUM(COUNT(T$2:T$1100)))*100</f>
        <v>16.014558689717926</v>
      </c>
    </row>
    <row r="926" spans="20:21">
      <c r="T926" s="43">
        <v>135.1</v>
      </c>
      <c r="U926" s="43">
        <f>(SUM(COUNT(T926:T$1100))/SUM(COUNT(T$2:T$1100)))*100</f>
        <v>15.923566878980891</v>
      </c>
    </row>
    <row r="927" spans="20:21">
      <c r="T927">
        <v>135</v>
      </c>
      <c r="U927" s="43">
        <f>(SUM(COUNT(T927:T$1100))/SUM(COUNT(T$2:T$1100)))*100</f>
        <v>15.832575068243859</v>
      </c>
    </row>
    <row r="928" spans="20:21">
      <c r="T928" s="43">
        <v>134.84149139740154</v>
      </c>
      <c r="U928" s="43">
        <f>(SUM(COUNT(T928:T$1100))/SUM(COUNT(T$2:T$1100)))*100</f>
        <v>15.741583257506825</v>
      </c>
    </row>
    <row r="929" spans="20:21">
      <c r="T929" s="43">
        <v>134.6</v>
      </c>
      <c r="U929" s="43">
        <f>(SUM(COUNT(T929:T$1100))/SUM(COUNT(T$2:T$1100)))*100</f>
        <v>15.650591446769791</v>
      </c>
    </row>
    <row r="930" spans="20:21">
      <c r="T930" s="43">
        <v>134.57938761596168</v>
      </c>
      <c r="U930" s="43">
        <f>(SUM(COUNT(T930:T$1100))/SUM(COUNT(T$2:T$1100)))*100</f>
        <v>15.559599636032756</v>
      </c>
    </row>
    <row r="931" spans="20:21">
      <c r="T931">
        <v>134.5</v>
      </c>
      <c r="U931" s="43">
        <f>(SUM(COUNT(T931:T$1100))/SUM(COUNT(T$2:T$1100)))*100</f>
        <v>15.468607825295724</v>
      </c>
    </row>
    <row r="932" spans="20:21">
      <c r="T932" s="43">
        <v>134.12106816815236</v>
      </c>
      <c r="U932" s="43">
        <f>(SUM(COUNT(T932:T$1100))/SUM(COUNT(T$2:T$1100)))*100</f>
        <v>15.37761601455869</v>
      </c>
    </row>
    <row r="933" spans="20:21">
      <c r="T933" s="43">
        <v>134.1</v>
      </c>
      <c r="U933" s="43">
        <f>(SUM(COUNT(T933:T$1100))/SUM(COUNT(T$2:T$1100)))*100</f>
        <v>15.286624203821656</v>
      </c>
    </row>
    <row r="934" spans="20:21">
      <c r="T934" s="43">
        <v>134.04646293261277</v>
      </c>
      <c r="U934" s="43">
        <f>(SUM(COUNT(T934:T$1100))/SUM(COUNT(T$2:T$1100)))*100</f>
        <v>15.195632393084624</v>
      </c>
    </row>
    <row r="935" spans="20:21">
      <c r="T935" s="43">
        <v>134.03824155939267</v>
      </c>
      <c r="U935" s="43">
        <f>(SUM(COUNT(T935:T$1100))/SUM(COUNT(T$2:T$1100)))*100</f>
        <v>15.104640582347589</v>
      </c>
    </row>
    <row r="936" spans="20:21">
      <c r="T936" s="43">
        <v>133.9</v>
      </c>
      <c r="U936" s="43">
        <f>(SUM(COUNT(T936:T$1100))/SUM(COUNT(T$2:T$1100)))*100</f>
        <v>15.013648771610555</v>
      </c>
    </row>
    <row r="937" spans="20:21">
      <c r="T937" s="43">
        <v>133.58526650841381</v>
      </c>
      <c r="U937" s="43">
        <f>(SUM(COUNT(T937:T$1100))/SUM(COUNT(T$2:T$1100)))*100</f>
        <v>14.922656960873521</v>
      </c>
    </row>
    <row r="938" spans="20:21">
      <c r="T938" s="43">
        <v>133.4</v>
      </c>
      <c r="U938" s="43">
        <f>(SUM(COUNT(T938:T$1100))/SUM(COUNT(T$2:T$1100)))*100</f>
        <v>14.831665150136489</v>
      </c>
    </row>
    <row r="939" spans="20:21">
      <c r="T939">
        <v>133.4</v>
      </c>
      <c r="U939" s="43">
        <f>(SUM(COUNT(T939:T$1100))/SUM(COUNT(T$2:T$1100)))*100</f>
        <v>14.740673339399454</v>
      </c>
    </row>
    <row r="940" spans="20:21">
      <c r="T940" s="43">
        <v>133.30218079894254</v>
      </c>
      <c r="U940" s="43">
        <f>(SUM(COUNT(T940:T$1100))/SUM(COUNT(T$2:T$1100)))*100</f>
        <v>14.64968152866242</v>
      </c>
    </row>
    <row r="941" spans="20:21">
      <c r="T941">
        <v>133.19999999999999</v>
      </c>
      <c r="U941" s="43">
        <f>(SUM(COUNT(T941:T$1100))/SUM(COUNT(T$2:T$1100)))*100</f>
        <v>14.558689717925386</v>
      </c>
    </row>
    <row r="942" spans="20:21">
      <c r="T942" s="43">
        <v>132.78279635019098</v>
      </c>
      <c r="U942" s="43">
        <f>(SUM(COUNT(T942:T$1100))/SUM(COUNT(T$2:T$1100)))*100</f>
        <v>14.467697907188354</v>
      </c>
    </row>
    <row r="943" spans="20:21">
      <c r="T943" s="43">
        <v>132.5</v>
      </c>
      <c r="U943" s="43">
        <f>(SUM(COUNT(T943:T$1100))/SUM(COUNT(T$2:T$1100)))*100</f>
        <v>14.376706096451318</v>
      </c>
    </row>
    <row r="944" spans="20:21">
      <c r="T944" s="43">
        <v>132.44773581348923</v>
      </c>
      <c r="U944" s="43">
        <f>(SUM(COUNT(T944:T$1100))/SUM(COUNT(T$2:T$1100)))*100</f>
        <v>14.285714285714285</v>
      </c>
    </row>
    <row r="945" spans="20:21">
      <c r="T945" s="43">
        <v>132.23321158233293</v>
      </c>
      <c r="U945" s="43">
        <f>(SUM(COUNT(T945:T$1100))/SUM(COUNT(T$2:T$1100)))*100</f>
        <v>14.194722474977253</v>
      </c>
    </row>
    <row r="946" spans="20:21">
      <c r="T946" s="43">
        <v>132.21962735481176</v>
      </c>
      <c r="U946" s="43">
        <f>(SUM(COUNT(T946:T$1100))/SUM(COUNT(T$2:T$1100)))*100</f>
        <v>14.103730664240219</v>
      </c>
    </row>
    <row r="947" spans="20:21">
      <c r="T947" s="43">
        <v>132.1</v>
      </c>
      <c r="U947" s="43">
        <f>(SUM(COUNT(T947:T$1100))/SUM(COUNT(T$2:T$1100)))*100</f>
        <v>14.012738853503185</v>
      </c>
    </row>
    <row r="948" spans="20:21">
      <c r="T948" s="43">
        <v>132.08435241300796</v>
      </c>
      <c r="U948" s="43">
        <f>(SUM(COUNT(T948:T$1100))/SUM(COUNT(T$2:T$1100)))*100</f>
        <v>13.92174704276615</v>
      </c>
    </row>
    <row r="949" spans="20:21">
      <c r="T949" s="43">
        <v>131.6</v>
      </c>
      <c r="U949" s="43">
        <f>(SUM(COUNT(T949:T$1100))/SUM(COUNT(T$2:T$1100)))*100</f>
        <v>13.830755232029118</v>
      </c>
    </row>
    <row r="950" spans="20:21">
      <c r="T950">
        <v>131.5</v>
      </c>
      <c r="U950" s="43">
        <f>(SUM(COUNT(T950:T$1100))/SUM(COUNT(T$2:T$1100)))*100</f>
        <v>13.739763421292084</v>
      </c>
    </row>
    <row r="951" spans="20:21">
      <c r="T951" s="43">
        <v>131.11395374704918</v>
      </c>
      <c r="U951" s="43">
        <f>(SUM(COUNT(T951:T$1100))/SUM(COUNT(T$2:T$1100)))*100</f>
        <v>13.64877161055505</v>
      </c>
    </row>
    <row r="952" spans="20:21">
      <c r="T952" s="43">
        <v>131.1</v>
      </c>
      <c r="U952" s="43">
        <f>(SUM(COUNT(T952:T$1100))/SUM(COUNT(T$2:T$1100)))*100</f>
        <v>13.557779799818018</v>
      </c>
    </row>
    <row r="953" spans="20:21">
      <c r="T953">
        <v>130.80000000000001</v>
      </c>
      <c r="U953" s="43">
        <f>(SUM(COUNT(T953:T$1100))/SUM(COUNT(T$2:T$1100)))*100</f>
        <v>13.466787989080983</v>
      </c>
    </row>
    <row r="954" spans="20:21">
      <c r="T954" s="43">
        <v>130.59824418425089</v>
      </c>
      <c r="U954" s="43">
        <f>(SUM(COUNT(T954:T$1100))/SUM(COUNT(T$2:T$1100)))*100</f>
        <v>13.375796178343949</v>
      </c>
    </row>
    <row r="955" spans="20:21">
      <c r="T955">
        <v>130.5</v>
      </c>
      <c r="U955" s="43">
        <f>(SUM(COUNT(T955:T$1100))/SUM(COUNT(T$2:T$1100)))*100</f>
        <v>13.284804367606915</v>
      </c>
    </row>
    <row r="956" spans="20:21">
      <c r="T956" s="43">
        <v>130.4</v>
      </c>
      <c r="U956" s="43">
        <f>(SUM(COUNT(T956:T$1100))/SUM(COUNT(T$2:T$1100)))*100</f>
        <v>13.193812556869883</v>
      </c>
    </row>
    <row r="957" spans="20:21">
      <c r="T957">
        <v>130.19999999999999</v>
      </c>
      <c r="U957" s="43">
        <f>(SUM(COUNT(T957:T$1100))/SUM(COUNT(T$2:T$1100)))*100</f>
        <v>13.102820746132849</v>
      </c>
    </row>
    <row r="958" spans="20:21">
      <c r="T958">
        <v>130.19999999999999</v>
      </c>
      <c r="U958" s="43">
        <f>(SUM(COUNT(T958:T$1100))/SUM(COUNT(T$2:T$1100)))*100</f>
        <v>13.011828935395814</v>
      </c>
    </row>
    <row r="959" spans="20:21">
      <c r="T959">
        <v>129.9</v>
      </c>
      <c r="U959" s="43">
        <f>(SUM(COUNT(T959:T$1100))/SUM(COUNT(T$2:T$1100)))*100</f>
        <v>12.92083712465878</v>
      </c>
    </row>
    <row r="960" spans="20:21">
      <c r="T960">
        <v>129.9</v>
      </c>
      <c r="U960" s="43">
        <f>(SUM(COUNT(T960:T$1100))/SUM(COUNT(T$2:T$1100)))*100</f>
        <v>12.829845313921748</v>
      </c>
    </row>
    <row r="961" spans="20:21">
      <c r="T961">
        <v>129.80000000000001</v>
      </c>
      <c r="U961" s="43">
        <f>(SUM(COUNT(T961:T$1100))/SUM(COUNT(T$2:T$1100)))*100</f>
        <v>12.738853503184714</v>
      </c>
    </row>
    <row r="962" spans="20:21">
      <c r="T962" s="43">
        <v>129.75501304510416</v>
      </c>
      <c r="U962" s="43">
        <f>(SUM(COUNT(T962:T$1100))/SUM(COUNT(T$2:T$1100)))*100</f>
        <v>12.647861692447679</v>
      </c>
    </row>
    <row r="963" spans="20:21">
      <c r="T963" s="43">
        <v>129.07272570583953</v>
      </c>
      <c r="U963" s="43">
        <f>(SUM(COUNT(T963:T$1100))/SUM(COUNT(T$2:T$1100)))*100</f>
        <v>12.556869881710647</v>
      </c>
    </row>
    <row r="964" spans="20:21">
      <c r="T964" s="43">
        <v>129.02317879591581</v>
      </c>
      <c r="U964" s="43">
        <f>(SUM(COUNT(T964:T$1100))/SUM(COUNT(T$2:T$1100)))*100</f>
        <v>12.465878070973613</v>
      </c>
    </row>
    <row r="965" spans="20:21">
      <c r="T965" s="43">
        <v>128.79045279777498</v>
      </c>
      <c r="U965" s="43">
        <f>(SUM(COUNT(T965:T$1100))/SUM(COUNT(T$2:T$1100)))*100</f>
        <v>12.374886260236579</v>
      </c>
    </row>
    <row r="966" spans="20:21">
      <c r="T966" s="43">
        <v>128.73754091112437</v>
      </c>
      <c r="U966" s="43">
        <f>(SUM(COUNT(T966:T$1100))/SUM(COUNT(T$2:T$1100)))*100</f>
        <v>12.283894449499545</v>
      </c>
    </row>
    <row r="967" spans="20:21">
      <c r="T967" s="43">
        <v>128.61693757749802</v>
      </c>
      <c r="U967" s="43">
        <f>(SUM(COUNT(T967:T$1100))/SUM(COUNT(T$2:T$1100)))*100</f>
        <v>12.192902638762511</v>
      </c>
    </row>
    <row r="968" spans="20:21">
      <c r="T968">
        <v>128.5</v>
      </c>
      <c r="U968" s="43">
        <f>(SUM(COUNT(T968:T$1100))/SUM(COUNT(T$2:T$1100)))*100</f>
        <v>12.101910828025478</v>
      </c>
    </row>
    <row r="969" spans="20:21">
      <c r="T969" s="43">
        <v>127.58944336435185</v>
      </c>
      <c r="U969" s="43">
        <f>(SUM(COUNT(T969:T$1100))/SUM(COUNT(T$2:T$1100)))*100</f>
        <v>12.010919017288444</v>
      </c>
    </row>
    <row r="970" spans="20:21">
      <c r="T970" s="43">
        <v>127.55561965312917</v>
      </c>
      <c r="U970" s="43">
        <f>(SUM(COUNT(T970:T$1100))/SUM(COUNT(T$2:T$1100)))*100</f>
        <v>11.91992720655141</v>
      </c>
    </row>
    <row r="971" spans="20:21">
      <c r="T971" s="43">
        <v>127.3</v>
      </c>
      <c r="U971" s="43">
        <f>(SUM(COUNT(T971:T$1100))/SUM(COUNT(T$2:T$1100)))*100</f>
        <v>11.828935395814376</v>
      </c>
    </row>
    <row r="972" spans="20:21">
      <c r="T972">
        <v>127.2</v>
      </c>
      <c r="U972" s="43">
        <f>(SUM(COUNT(T972:T$1100))/SUM(COUNT(T$2:T$1100)))*100</f>
        <v>11.737943585077343</v>
      </c>
    </row>
    <row r="973" spans="20:21">
      <c r="T973" s="43">
        <v>127</v>
      </c>
      <c r="U973" s="43">
        <f>(SUM(COUNT(T973:T$1100))/SUM(COUNT(T$2:T$1100)))*100</f>
        <v>11.646951774340311</v>
      </c>
    </row>
    <row r="974" spans="20:21">
      <c r="T974" s="43">
        <v>127</v>
      </c>
      <c r="U974" s="43">
        <f>(SUM(COUNT(T974:T$1100))/SUM(COUNT(T$2:T$1100)))*100</f>
        <v>11.555959963603275</v>
      </c>
    </row>
    <row r="975" spans="20:21">
      <c r="T975" s="43">
        <v>126.8</v>
      </c>
      <c r="U975" s="43">
        <f>(SUM(COUNT(T975:T$1100))/SUM(COUNT(T$2:T$1100)))*100</f>
        <v>11.464968152866243</v>
      </c>
    </row>
    <row r="976" spans="20:21">
      <c r="T976" s="43">
        <v>126.43581117274566</v>
      </c>
      <c r="U976" s="43">
        <f>(SUM(COUNT(T976:T$1100))/SUM(COUNT(T$2:T$1100)))*100</f>
        <v>11.373976342129207</v>
      </c>
    </row>
    <row r="977" spans="20:21">
      <c r="T977" s="43">
        <v>126.2</v>
      </c>
      <c r="U977" s="43">
        <f>(SUM(COUNT(T977:T$1100))/SUM(COUNT(T$2:T$1100)))*100</f>
        <v>11.282984531392175</v>
      </c>
    </row>
    <row r="978" spans="20:21">
      <c r="T978" s="43">
        <v>125.92787033555538</v>
      </c>
      <c r="U978" s="43">
        <f>(SUM(COUNT(T978:T$1100))/SUM(COUNT(T$2:T$1100)))*100</f>
        <v>11.191992720655142</v>
      </c>
    </row>
    <row r="979" spans="20:21">
      <c r="T979" s="43">
        <v>125.8</v>
      </c>
      <c r="U979" s="43">
        <f>(SUM(COUNT(T979:T$1100))/SUM(COUNT(T$2:T$1100)))*100</f>
        <v>11.101000909918108</v>
      </c>
    </row>
    <row r="980" spans="20:21">
      <c r="T980" s="43">
        <v>125.6</v>
      </c>
      <c r="U980" s="43">
        <f>(SUM(COUNT(T980:T$1100))/SUM(COUNT(T$2:T$1100)))*100</f>
        <v>11.010009099181074</v>
      </c>
    </row>
    <row r="981" spans="20:21">
      <c r="T981" s="43">
        <v>125.5</v>
      </c>
      <c r="U981" s="43">
        <f>(SUM(COUNT(T981:T$1100))/SUM(COUNT(T$2:T$1100)))*100</f>
        <v>10.91901728844404</v>
      </c>
    </row>
    <row r="982" spans="20:21">
      <c r="T982">
        <v>125.4</v>
      </c>
      <c r="U982" s="43">
        <f>(SUM(COUNT(T982:T$1100))/SUM(COUNT(T$2:T$1100)))*100</f>
        <v>10.828025477707007</v>
      </c>
    </row>
    <row r="983" spans="20:21">
      <c r="T983" s="43">
        <v>125.37913561421007</v>
      </c>
      <c r="U983" s="43">
        <f>(SUM(COUNT(T983:T$1100))/SUM(COUNT(T$2:T$1100)))*100</f>
        <v>10.737033666969973</v>
      </c>
    </row>
    <row r="984" spans="20:21">
      <c r="T984" s="43">
        <v>125.3</v>
      </c>
      <c r="U984" s="43">
        <f>(SUM(COUNT(T984:T$1100))/SUM(COUNT(T$2:T$1100)))*100</f>
        <v>10.646041856232939</v>
      </c>
    </row>
    <row r="985" spans="20:21">
      <c r="T985" s="43">
        <v>124.90931851220911</v>
      </c>
      <c r="U985" s="43">
        <f>(SUM(COUNT(T985:T$1100))/SUM(COUNT(T$2:T$1100)))*100</f>
        <v>10.555050045495905</v>
      </c>
    </row>
    <row r="986" spans="20:21">
      <c r="T986" s="43">
        <v>124.74765974432621</v>
      </c>
      <c r="U986" s="43">
        <f>(SUM(COUNT(T986:T$1100))/SUM(COUNT(T$2:T$1100)))*100</f>
        <v>10.464058234758872</v>
      </c>
    </row>
    <row r="987" spans="20:21">
      <c r="T987" s="43">
        <v>124.7</v>
      </c>
      <c r="U987" s="43">
        <f>(SUM(COUNT(T987:T$1100))/SUM(COUNT(T$2:T$1100)))*100</f>
        <v>10.37306642402184</v>
      </c>
    </row>
    <row r="988" spans="20:21">
      <c r="T988" s="43">
        <v>124.7</v>
      </c>
      <c r="U988" s="43">
        <f>(SUM(COUNT(T988:T$1100))/SUM(COUNT(T$2:T$1100)))*100</f>
        <v>10.282074613284804</v>
      </c>
    </row>
    <row r="989" spans="20:21">
      <c r="T989" s="43">
        <v>124.6</v>
      </c>
      <c r="U989" s="43">
        <f>(SUM(COUNT(T989:T$1100))/SUM(COUNT(T$2:T$1100)))*100</f>
        <v>10.191082802547772</v>
      </c>
    </row>
    <row r="990" spans="20:21">
      <c r="T990" s="43">
        <v>124.3</v>
      </c>
      <c r="U990" s="43">
        <f>(SUM(COUNT(T990:T$1100))/SUM(COUNT(T$2:T$1100)))*100</f>
        <v>10.100090991810736</v>
      </c>
    </row>
    <row r="991" spans="20:21">
      <c r="T991" s="43">
        <v>124.20206553821464</v>
      </c>
      <c r="U991" s="43">
        <f>(SUM(COUNT(T991:T$1100))/SUM(COUNT(T$2:T$1100)))*100</f>
        <v>10.009099181073704</v>
      </c>
    </row>
    <row r="992" spans="20:21">
      <c r="T992" s="43">
        <v>124.03813925756799</v>
      </c>
      <c r="U992" s="43">
        <f>(SUM(COUNT(T992:T$1100))/SUM(COUNT(T$2:T$1100)))*100</f>
        <v>9.9181073703366689</v>
      </c>
    </row>
    <row r="993" spans="20:21">
      <c r="T993" s="43">
        <v>123.9719865921822</v>
      </c>
      <c r="U993" s="43">
        <f>(SUM(COUNT(T993:T$1100))/SUM(COUNT(T$2:T$1100)))*100</f>
        <v>9.8271155595996369</v>
      </c>
    </row>
    <row r="994" spans="20:21">
      <c r="T994" s="43">
        <v>123.9</v>
      </c>
      <c r="U994" s="43">
        <f>(SUM(COUNT(T994:T$1100))/SUM(COUNT(T$2:T$1100)))*100</f>
        <v>9.7361237488626013</v>
      </c>
    </row>
    <row r="995" spans="20:21">
      <c r="T995" s="43">
        <v>123.63269722371605</v>
      </c>
      <c r="U995" s="43">
        <f>(SUM(COUNT(T995:T$1100))/SUM(COUNT(T$2:T$1100)))*100</f>
        <v>9.6451319381255693</v>
      </c>
    </row>
    <row r="996" spans="20:21">
      <c r="T996" s="43">
        <v>123.6</v>
      </c>
      <c r="U996" s="43">
        <f>(SUM(COUNT(T996:T$1100))/SUM(COUNT(T$2:T$1100)))*100</f>
        <v>9.5541401273885356</v>
      </c>
    </row>
    <row r="997" spans="20:21">
      <c r="T997" s="43">
        <v>123.6</v>
      </c>
      <c r="U997" s="43">
        <f>(SUM(COUNT(T997:T$1100))/SUM(COUNT(T$2:T$1100)))*100</f>
        <v>9.4631483166515018</v>
      </c>
    </row>
    <row r="998" spans="20:21">
      <c r="T998" s="43">
        <v>123.57855165546137</v>
      </c>
      <c r="U998" s="43">
        <f>(SUM(COUNT(T998:T$1100))/SUM(COUNT(T$2:T$1100)))*100</f>
        <v>9.372156505914468</v>
      </c>
    </row>
    <row r="999" spans="20:21">
      <c r="T999">
        <v>123.1</v>
      </c>
      <c r="U999" s="43">
        <f>(SUM(COUNT(T999:T$1100))/SUM(COUNT(T$2:T$1100)))*100</f>
        <v>9.2811646951774343</v>
      </c>
    </row>
    <row r="1000" spans="20:21">
      <c r="T1000" s="43">
        <v>123</v>
      </c>
      <c r="U1000" s="43">
        <f>(SUM(COUNT(T1000:T$1100))/SUM(COUNT(T$2:T$1100)))*100</f>
        <v>9.1901728844404005</v>
      </c>
    </row>
    <row r="1001" spans="20:21">
      <c r="T1001" s="43">
        <v>122.9</v>
      </c>
      <c r="U1001" s="43">
        <f>(SUM(COUNT(T1001:T$1100))/SUM(COUNT(T$2:T$1100)))*100</f>
        <v>9.0991810737033667</v>
      </c>
    </row>
    <row r="1002" spans="20:21">
      <c r="T1002" s="43">
        <v>122.9</v>
      </c>
      <c r="U1002" s="43">
        <f>(SUM(COUNT(T1002:T$1100))/SUM(COUNT(T$2:T$1100)))*100</f>
        <v>9.0081892629663329</v>
      </c>
    </row>
    <row r="1003" spans="20:21">
      <c r="T1003" s="43">
        <v>122.9</v>
      </c>
      <c r="U1003" s="43">
        <f>(SUM(COUNT(T1003:T$1100))/SUM(COUNT(T$2:T$1100)))*100</f>
        <v>8.9171974522292992</v>
      </c>
    </row>
    <row r="1004" spans="20:21">
      <c r="T1004" s="43">
        <v>122.9</v>
      </c>
      <c r="U1004" s="43">
        <f>(SUM(COUNT(T1004:T$1100))/SUM(COUNT(T$2:T$1100)))*100</f>
        <v>8.8262056414922654</v>
      </c>
    </row>
    <row r="1005" spans="20:21">
      <c r="T1005" s="43">
        <v>122.86421045549849</v>
      </c>
      <c r="U1005" s="43">
        <f>(SUM(COUNT(T1005:T$1100))/SUM(COUNT(T$2:T$1100)))*100</f>
        <v>8.7352138307552334</v>
      </c>
    </row>
    <row r="1006" spans="20:21">
      <c r="T1006" s="43">
        <v>122.78381081337271</v>
      </c>
      <c r="U1006" s="43">
        <f>(SUM(COUNT(T1006:T$1100))/SUM(COUNT(T$2:T$1100)))*100</f>
        <v>8.6442220200181978</v>
      </c>
    </row>
    <row r="1007" spans="20:21">
      <c r="T1007">
        <v>122.7</v>
      </c>
      <c r="U1007" s="43">
        <f>(SUM(COUNT(T1007:T$1100))/SUM(COUNT(T$2:T$1100)))*100</f>
        <v>8.5532302092811658</v>
      </c>
    </row>
    <row r="1008" spans="20:21">
      <c r="T1008" s="43">
        <v>122.04054108654627</v>
      </c>
      <c r="U1008" s="43">
        <f>(SUM(COUNT(T1008:T$1100))/SUM(COUNT(T$2:T$1100)))*100</f>
        <v>8.4622383985441303</v>
      </c>
    </row>
    <row r="1009" spans="20:21">
      <c r="T1009" s="43">
        <v>121.6</v>
      </c>
      <c r="U1009" s="43">
        <f>(SUM(COUNT(T1009:T$1100))/SUM(COUNT(T$2:T$1100)))*100</f>
        <v>8.3712465878070983</v>
      </c>
    </row>
    <row r="1010" spans="20:21">
      <c r="T1010" s="43">
        <v>121.54171929006858</v>
      </c>
      <c r="U1010" s="43">
        <f>(SUM(COUNT(T1010:T$1100))/SUM(COUNT(T$2:T$1100)))*100</f>
        <v>8.2802547770700627</v>
      </c>
    </row>
    <row r="1011" spans="20:21">
      <c r="T1011" s="43">
        <v>121.52925731839514</v>
      </c>
      <c r="U1011" s="43">
        <f>(SUM(COUNT(T1011:T$1100))/SUM(COUNT(T$2:T$1100)))*100</f>
        <v>8.1892629663330307</v>
      </c>
    </row>
    <row r="1012" spans="20:21">
      <c r="T1012">
        <v>121.5</v>
      </c>
      <c r="U1012" s="43">
        <f>(SUM(COUNT(T1012:T$1100))/SUM(COUNT(T$2:T$1100)))*100</f>
        <v>8.0982711555959952</v>
      </c>
    </row>
    <row r="1013" spans="20:21">
      <c r="T1013" s="43">
        <v>121.43560733978858</v>
      </c>
      <c r="U1013" s="43">
        <f>(SUM(COUNT(T1013:T$1100))/SUM(COUNT(T$2:T$1100)))*100</f>
        <v>8.0072793448589632</v>
      </c>
    </row>
    <row r="1014" spans="20:21">
      <c r="T1014" s="43">
        <v>121.2</v>
      </c>
      <c r="U1014" s="43">
        <f>(SUM(COUNT(T1014:T$1100))/SUM(COUNT(T$2:T$1100)))*100</f>
        <v>7.9162875341219294</v>
      </c>
    </row>
    <row r="1015" spans="20:21">
      <c r="T1015" s="43">
        <v>120.61596846517493</v>
      </c>
      <c r="U1015" s="43">
        <f>(SUM(COUNT(T1015:T$1100))/SUM(COUNT(T$2:T$1100)))*100</f>
        <v>7.8252957233848957</v>
      </c>
    </row>
    <row r="1016" spans="20:21">
      <c r="T1016" s="43">
        <v>120.00585535796569</v>
      </c>
      <c r="U1016" s="43">
        <f>(SUM(COUNT(T1016:T$1100))/SUM(COUNT(T$2:T$1100)))*100</f>
        <v>7.7343039126478619</v>
      </c>
    </row>
    <row r="1017" spans="20:21">
      <c r="T1017">
        <v>120</v>
      </c>
      <c r="U1017" s="43">
        <f>(SUM(COUNT(T1017:T$1100))/SUM(COUNT(T$2:T$1100)))*100</f>
        <v>7.6433121019108281</v>
      </c>
    </row>
    <row r="1018" spans="20:21">
      <c r="T1018" s="43">
        <v>119.88290586790919</v>
      </c>
      <c r="U1018" s="43">
        <f>(SUM(COUNT(T1018:T$1100))/SUM(COUNT(T$2:T$1100)))*100</f>
        <v>7.5523202911737943</v>
      </c>
    </row>
    <row r="1019" spans="20:21">
      <c r="T1019" s="43">
        <v>119.84417821386342</v>
      </c>
      <c r="U1019" s="43">
        <f>(SUM(COUNT(T1019:T$1100))/SUM(COUNT(T$2:T$1100)))*100</f>
        <v>7.4613284804367606</v>
      </c>
    </row>
    <row r="1020" spans="20:21">
      <c r="T1020" s="43">
        <v>119.8</v>
      </c>
      <c r="U1020" s="43">
        <f>(SUM(COUNT(T1020:T$1100))/SUM(COUNT(T$2:T$1100)))*100</f>
        <v>7.3703366696997268</v>
      </c>
    </row>
    <row r="1021" spans="20:21">
      <c r="T1021" s="43">
        <v>119.7</v>
      </c>
      <c r="U1021" s="43">
        <f>(SUM(COUNT(T1021:T$1100))/SUM(COUNT(T$2:T$1100)))*100</f>
        <v>7.279344858962693</v>
      </c>
    </row>
    <row r="1022" spans="20:21">
      <c r="T1022" s="43">
        <v>119.7</v>
      </c>
      <c r="U1022" s="43">
        <f>(SUM(COUNT(T1022:T$1100))/SUM(COUNT(T$2:T$1100)))*100</f>
        <v>7.1883530482256592</v>
      </c>
    </row>
    <row r="1023" spans="20:21">
      <c r="T1023" s="43">
        <v>119.6</v>
      </c>
      <c r="U1023" s="43">
        <f>(SUM(COUNT(T1023:T$1100))/SUM(COUNT(T$2:T$1100)))*100</f>
        <v>7.0973612374886264</v>
      </c>
    </row>
    <row r="1024" spans="20:21">
      <c r="T1024" s="43">
        <v>119.5</v>
      </c>
      <c r="U1024" s="43">
        <f>(SUM(COUNT(T1024:T$1100))/SUM(COUNT(T$2:T$1100)))*100</f>
        <v>7.0063694267515926</v>
      </c>
    </row>
    <row r="1025" spans="20:21">
      <c r="T1025">
        <v>119.5</v>
      </c>
      <c r="U1025" s="43">
        <f>(SUM(COUNT(T1025:T$1100))/SUM(COUNT(T$2:T$1100)))*100</f>
        <v>6.9153776160145588</v>
      </c>
    </row>
    <row r="1026" spans="20:21">
      <c r="T1026" s="43">
        <v>119.40792602128754</v>
      </c>
      <c r="U1026" s="43">
        <f>(SUM(COUNT(T1026:T$1100))/SUM(COUNT(T$2:T$1100)))*100</f>
        <v>6.824385805277525</v>
      </c>
    </row>
    <row r="1027" spans="20:21">
      <c r="T1027" s="43">
        <v>119.12547329301496</v>
      </c>
      <c r="U1027" s="43">
        <f>(SUM(COUNT(T1027:T$1100))/SUM(COUNT(T$2:T$1100)))*100</f>
        <v>6.7333939945404913</v>
      </c>
    </row>
    <row r="1028" spans="20:21">
      <c r="T1028" s="43">
        <v>119.1</v>
      </c>
      <c r="U1028" s="43">
        <f>(SUM(COUNT(T1028:T$1100))/SUM(COUNT(T$2:T$1100)))*100</f>
        <v>6.6424021838034575</v>
      </c>
    </row>
    <row r="1029" spans="20:21">
      <c r="T1029" s="43">
        <v>119</v>
      </c>
      <c r="U1029" s="43">
        <f>(SUM(COUNT(T1029:T$1100))/SUM(COUNT(T$2:T$1100)))*100</f>
        <v>6.5514103730664246</v>
      </c>
    </row>
    <row r="1030" spans="20:21">
      <c r="T1030">
        <v>118.8</v>
      </c>
      <c r="U1030" s="43">
        <f>(SUM(COUNT(T1030:T$1100))/SUM(COUNT(T$2:T$1100)))*100</f>
        <v>6.4604185623293899</v>
      </c>
    </row>
    <row r="1031" spans="20:21">
      <c r="T1031" s="43">
        <v>118.7</v>
      </c>
      <c r="U1031" s="43">
        <f>(SUM(COUNT(T1031:T$1100))/SUM(COUNT(T$2:T$1100)))*100</f>
        <v>6.369426751592357</v>
      </c>
    </row>
    <row r="1032" spans="20:21">
      <c r="T1032" s="43">
        <v>118.57341319045999</v>
      </c>
      <c r="U1032" s="43">
        <f>(SUM(COUNT(T1032:T$1100))/SUM(COUNT(T$2:T$1100)))*100</f>
        <v>6.2784349408553233</v>
      </c>
    </row>
    <row r="1033" spans="20:21">
      <c r="T1033" s="43">
        <v>118.5</v>
      </c>
      <c r="U1033" s="43">
        <f>(SUM(COUNT(T1033:T$1100))/SUM(COUNT(T$2:T$1100)))*100</f>
        <v>6.1874431301182895</v>
      </c>
    </row>
    <row r="1034" spans="20:21">
      <c r="T1034" s="43">
        <v>118.3913989362438</v>
      </c>
      <c r="U1034" s="43">
        <f>(SUM(COUNT(T1034:T$1100))/SUM(COUNT(T$2:T$1100)))*100</f>
        <v>6.0964513193812557</v>
      </c>
    </row>
    <row r="1035" spans="20:21">
      <c r="T1035">
        <v>118.3</v>
      </c>
      <c r="U1035" s="43">
        <f>(SUM(COUNT(T1035:T$1100))/SUM(COUNT(T$2:T$1100)))*100</f>
        <v>6.005459508644222</v>
      </c>
    </row>
    <row r="1036" spans="20:21">
      <c r="T1036">
        <v>117.9</v>
      </c>
      <c r="U1036" s="43">
        <f>(SUM(COUNT(T1036:T$1100))/SUM(COUNT(T$2:T$1100)))*100</f>
        <v>5.9144676979071882</v>
      </c>
    </row>
    <row r="1037" spans="20:21">
      <c r="T1037" s="43">
        <v>117.8</v>
      </c>
      <c r="U1037" s="43">
        <f>(SUM(COUNT(T1037:T$1100))/SUM(COUNT(T$2:T$1100)))*100</f>
        <v>5.8234758871701553</v>
      </c>
    </row>
    <row r="1038" spans="20:21">
      <c r="T1038">
        <v>117.8</v>
      </c>
      <c r="U1038" s="43">
        <f>(SUM(COUNT(T1038:T$1100))/SUM(COUNT(T$2:T$1100)))*100</f>
        <v>5.7324840764331215</v>
      </c>
    </row>
    <row r="1039" spans="20:21">
      <c r="T1039" s="43">
        <v>117.63134555234481</v>
      </c>
      <c r="U1039" s="43">
        <f>(SUM(COUNT(T1039:T$1100))/SUM(COUNT(T$2:T$1100)))*100</f>
        <v>5.6414922656960877</v>
      </c>
    </row>
    <row r="1040" spans="20:21">
      <c r="T1040" s="43">
        <v>117.4</v>
      </c>
      <c r="U1040" s="43">
        <f>(SUM(COUNT(T1040:T$1100))/SUM(COUNT(T$2:T$1100)))*100</f>
        <v>5.550500454959054</v>
      </c>
    </row>
    <row r="1041" spans="20:21">
      <c r="T1041" s="43">
        <v>117.16738895473523</v>
      </c>
      <c r="U1041" s="43">
        <f>(SUM(COUNT(T1041:T$1100))/SUM(COUNT(T$2:T$1100)))*100</f>
        <v>5.4595086442220202</v>
      </c>
    </row>
    <row r="1042" spans="20:21">
      <c r="T1042" s="43">
        <v>117.1</v>
      </c>
      <c r="U1042" s="43">
        <f>(SUM(COUNT(T1042:T$1100))/SUM(COUNT(T$2:T$1100)))*100</f>
        <v>5.3685168334849864</v>
      </c>
    </row>
    <row r="1043" spans="20:21">
      <c r="T1043" s="43">
        <v>117.09954088136628</v>
      </c>
      <c r="U1043" s="43">
        <f>(SUM(COUNT(T1043:T$1100))/SUM(COUNT(T$2:T$1100)))*100</f>
        <v>5.2775250227479527</v>
      </c>
    </row>
    <row r="1044" spans="20:21">
      <c r="T1044">
        <v>117</v>
      </c>
      <c r="U1044" s="43">
        <f>(SUM(COUNT(T1044:T$1100))/SUM(COUNT(T$2:T$1100)))*100</f>
        <v>5.1865332120109198</v>
      </c>
    </row>
    <row r="1045" spans="20:21">
      <c r="T1045" s="43">
        <v>116.8</v>
      </c>
      <c r="U1045" s="43">
        <f>(SUM(COUNT(T1045:T$1100))/SUM(COUNT(T$2:T$1100)))*100</f>
        <v>5.095541401273886</v>
      </c>
    </row>
    <row r="1046" spans="20:21">
      <c r="T1046" s="43">
        <v>116.33038597540158</v>
      </c>
      <c r="U1046" s="43">
        <f>(SUM(COUNT(T1046:T$1100))/SUM(COUNT(T$2:T$1100)))*100</f>
        <v>5.0045495905368522</v>
      </c>
    </row>
    <row r="1047" spans="20:21">
      <c r="T1047" s="43">
        <v>116.28819517024735</v>
      </c>
      <c r="U1047" s="43">
        <f>(SUM(COUNT(T1047:T$1100))/SUM(COUNT(T$2:T$1100)))*100</f>
        <v>4.9135577797998184</v>
      </c>
    </row>
    <row r="1048" spans="20:21">
      <c r="T1048" s="43">
        <v>116.2</v>
      </c>
      <c r="U1048" s="43">
        <f>(SUM(COUNT(T1048:T$1100))/SUM(COUNT(T$2:T$1100)))*100</f>
        <v>4.8225659690627847</v>
      </c>
    </row>
    <row r="1049" spans="20:21">
      <c r="T1049">
        <v>116.2</v>
      </c>
      <c r="U1049" s="43">
        <f>(SUM(COUNT(T1049:T$1100))/SUM(COUNT(T$2:T$1100)))*100</f>
        <v>4.7315741583257509</v>
      </c>
    </row>
    <row r="1050" spans="20:21">
      <c r="T1050">
        <v>116</v>
      </c>
      <c r="U1050" s="43">
        <f>(SUM(COUNT(T1050:T$1100))/SUM(COUNT(T$2:T$1100)))*100</f>
        <v>4.6405823475887171</v>
      </c>
    </row>
    <row r="1051" spans="20:21">
      <c r="T1051" s="43">
        <v>115.1</v>
      </c>
      <c r="U1051" s="43">
        <f>(SUM(COUNT(T1051:T$1100))/SUM(COUNT(T$2:T$1100)))*100</f>
        <v>4.5495905368516834</v>
      </c>
    </row>
    <row r="1052" spans="20:21">
      <c r="T1052" s="43">
        <v>115.00353173168931</v>
      </c>
      <c r="U1052" s="43">
        <f>(SUM(COUNT(T1052:T$1100))/SUM(COUNT(T$2:T$1100)))*100</f>
        <v>4.4585987261146496</v>
      </c>
    </row>
    <row r="1053" spans="20:21">
      <c r="T1053" s="43">
        <v>114.48402406197017</v>
      </c>
      <c r="U1053" s="43">
        <f>(SUM(COUNT(T1053:T$1100))/SUM(COUNT(T$2:T$1100)))*100</f>
        <v>4.3676069153776167</v>
      </c>
    </row>
    <row r="1054" spans="20:21">
      <c r="T1054" s="43">
        <v>114.41604557453043</v>
      </c>
      <c r="U1054" s="43">
        <f>(SUM(COUNT(T1054:T$1100))/SUM(COUNT(T$2:T$1100)))*100</f>
        <v>4.2766151046405829</v>
      </c>
    </row>
    <row r="1055" spans="20:21">
      <c r="T1055" s="43">
        <v>114</v>
      </c>
      <c r="U1055" s="43">
        <f>(SUM(COUNT(T1055:T$1100))/SUM(COUNT(T$2:T$1100)))*100</f>
        <v>4.1856232939035491</v>
      </c>
    </row>
    <row r="1056" spans="20:21">
      <c r="T1056" s="43">
        <v>113.97682765253415</v>
      </c>
      <c r="U1056" s="43">
        <f>(SUM(COUNT(T1056:T$1100))/SUM(COUNT(T$2:T$1100)))*100</f>
        <v>4.0946314831665154</v>
      </c>
    </row>
    <row r="1057" spans="20:21">
      <c r="T1057">
        <v>113.8</v>
      </c>
      <c r="U1057" s="43">
        <f>(SUM(COUNT(T1057:T$1100))/SUM(COUNT(T$2:T$1100)))*100</f>
        <v>4.0036396724294816</v>
      </c>
    </row>
    <row r="1058" spans="20:21">
      <c r="T1058" s="43">
        <v>113.6</v>
      </c>
      <c r="U1058" s="43">
        <f>(SUM(COUNT(T1058:T$1100))/SUM(COUNT(T$2:T$1100)))*100</f>
        <v>3.9126478616924478</v>
      </c>
    </row>
    <row r="1059" spans="20:21">
      <c r="T1059">
        <v>113.6</v>
      </c>
      <c r="U1059" s="43">
        <f>(SUM(COUNT(T1059:T$1100))/SUM(COUNT(T$2:T$1100)))*100</f>
        <v>3.8216560509554141</v>
      </c>
    </row>
    <row r="1060" spans="20:21">
      <c r="T1060" s="43">
        <v>113.5</v>
      </c>
      <c r="U1060" s="43">
        <f>(SUM(COUNT(T1060:T$1100))/SUM(COUNT(T$2:T$1100)))*100</f>
        <v>3.7306642402183803</v>
      </c>
    </row>
    <row r="1061" spans="20:21">
      <c r="T1061" s="43">
        <v>113.4</v>
      </c>
      <c r="U1061" s="43">
        <f>(SUM(COUNT(T1061:T$1100))/SUM(COUNT(T$2:T$1100)))*100</f>
        <v>3.6396724294813465</v>
      </c>
    </row>
    <row r="1062" spans="20:21">
      <c r="T1062">
        <v>113.4</v>
      </c>
      <c r="U1062" s="43">
        <f>(SUM(COUNT(T1062:T$1100))/SUM(COUNT(T$2:T$1100)))*100</f>
        <v>3.5486806187443132</v>
      </c>
    </row>
    <row r="1063" spans="20:21">
      <c r="T1063" s="43">
        <v>113.3</v>
      </c>
      <c r="U1063" s="43">
        <f>(SUM(COUNT(T1063:T$1100))/SUM(COUNT(T$2:T$1100)))*100</f>
        <v>3.4576888080072794</v>
      </c>
    </row>
    <row r="1064" spans="20:21">
      <c r="T1064" s="43">
        <v>113.3</v>
      </c>
      <c r="U1064" s="43">
        <f>(SUM(COUNT(T1064:T$1100))/SUM(COUNT(T$2:T$1100)))*100</f>
        <v>3.3666969972702456</v>
      </c>
    </row>
    <row r="1065" spans="20:21">
      <c r="T1065" s="43">
        <v>113.27651861927313</v>
      </c>
      <c r="U1065" s="43">
        <f>(SUM(COUNT(T1065:T$1100))/SUM(COUNT(T$2:T$1100)))*100</f>
        <v>3.2757051865332123</v>
      </c>
    </row>
    <row r="1066" spans="20:21">
      <c r="T1066" s="43">
        <v>113.2</v>
      </c>
      <c r="U1066" s="43">
        <f>(SUM(COUNT(T1066:T$1100))/SUM(COUNT(T$2:T$1100)))*100</f>
        <v>3.1847133757961785</v>
      </c>
    </row>
    <row r="1067" spans="20:21">
      <c r="T1067">
        <v>113.1</v>
      </c>
      <c r="U1067" s="43">
        <f>(SUM(COUNT(T1067:T$1100))/SUM(COUNT(T$2:T$1100)))*100</f>
        <v>3.0937215650591448</v>
      </c>
    </row>
    <row r="1068" spans="20:21">
      <c r="T1068" s="43">
        <v>112.92903527816773</v>
      </c>
      <c r="U1068" s="43">
        <f>(SUM(COUNT(T1068:T$1100))/SUM(COUNT(T$2:T$1100)))*100</f>
        <v>3.002729754322111</v>
      </c>
    </row>
    <row r="1069" spans="20:21">
      <c r="T1069" s="43">
        <v>112.82864955935875</v>
      </c>
      <c r="U1069" s="43">
        <f>(SUM(COUNT(T1069:T$1100))/SUM(COUNT(T$2:T$1100)))*100</f>
        <v>2.9117379435850776</v>
      </c>
    </row>
    <row r="1070" spans="20:21">
      <c r="T1070" s="43">
        <v>112.47645914075247</v>
      </c>
      <c r="U1070" s="43">
        <f>(SUM(COUNT(T1070:T$1100))/SUM(COUNT(T$2:T$1100)))*100</f>
        <v>2.8207461328480439</v>
      </c>
    </row>
    <row r="1071" spans="20:21">
      <c r="T1071" s="43">
        <v>112.34306325284523</v>
      </c>
      <c r="U1071" s="43">
        <f>(SUM(COUNT(T1071:T$1100))/SUM(COUNT(T$2:T$1100)))*100</f>
        <v>2.7297543221110101</v>
      </c>
    </row>
    <row r="1072" spans="20:21">
      <c r="T1072" s="43">
        <v>111.94711917228803</v>
      </c>
      <c r="U1072" s="43">
        <f>(SUM(COUNT(T1072:T$1100))/SUM(COUNT(T$2:T$1100)))*100</f>
        <v>2.6387625113739763</v>
      </c>
    </row>
    <row r="1073" spans="20:21">
      <c r="T1073" s="43">
        <v>111.68965416415716</v>
      </c>
      <c r="U1073" s="43">
        <f>(SUM(COUNT(T1073:T$1100))/SUM(COUNT(T$2:T$1100)))*100</f>
        <v>2.547770700636943</v>
      </c>
    </row>
    <row r="1074" spans="20:21">
      <c r="T1074" s="43">
        <v>111.68058615168644</v>
      </c>
      <c r="U1074" s="43">
        <f>(SUM(COUNT(T1074:T$1100))/SUM(COUNT(T$2:T$1100)))*100</f>
        <v>2.4567788898999092</v>
      </c>
    </row>
    <row r="1075" spans="20:21">
      <c r="T1075" s="43">
        <v>110.78532457052562</v>
      </c>
      <c r="U1075" s="43">
        <f>(SUM(COUNT(T1075:T$1100))/SUM(COUNT(T$2:T$1100)))*100</f>
        <v>2.3657870791628755</v>
      </c>
    </row>
    <row r="1076" spans="20:21">
      <c r="T1076" s="43">
        <v>110.14587466301138</v>
      </c>
      <c r="U1076" s="43">
        <f>(SUM(COUNT(T1076:T$1100))/SUM(COUNT(T$2:T$1100)))*100</f>
        <v>2.2747952684258417</v>
      </c>
    </row>
    <row r="1077" spans="20:21">
      <c r="T1077" s="43">
        <v>110.07826302611548</v>
      </c>
      <c r="U1077" s="43">
        <f>(SUM(COUNT(T1077:T$1100))/SUM(COUNT(T$2:T$1100)))*100</f>
        <v>2.1838034576888083</v>
      </c>
    </row>
    <row r="1078" spans="20:21">
      <c r="T1078" s="43">
        <v>109.88426055174119</v>
      </c>
      <c r="U1078" s="43">
        <f>(SUM(COUNT(T1078:T$1100))/SUM(COUNT(T$2:T$1100)))*100</f>
        <v>2.0928116469517746</v>
      </c>
    </row>
    <row r="1079" spans="20:21">
      <c r="T1079" s="43">
        <v>109.53098281045193</v>
      </c>
      <c r="U1079" s="43">
        <f>(SUM(COUNT(T1079:T$1100))/SUM(COUNT(T$2:T$1100)))*100</f>
        <v>2.0018198362147408</v>
      </c>
    </row>
    <row r="1080" spans="20:21">
      <c r="T1080" s="43">
        <v>109.3469983822762</v>
      </c>
      <c r="U1080" s="43">
        <f>(SUM(COUNT(T1080:T$1100))/SUM(COUNT(T$2:T$1100)))*100</f>
        <v>1.910828025477707</v>
      </c>
    </row>
    <row r="1081" spans="20:21">
      <c r="T1081" s="43">
        <v>108.26855776528718</v>
      </c>
      <c r="U1081" s="43">
        <f>(SUM(COUNT(T1081:T$1100))/SUM(COUNT(T$2:T$1100)))*100</f>
        <v>1.8198362147406733</v>
      </c>
    </row>
    <row r="1082" spans="20:21">
      <c r="T1082" s="43">
        <v>107.43740587388312</v>
      </c>
      <c r="U1082" s="43">
        <f>(SUM(COUNT(T1082:T$1100))/SUM(COUNT(T$2:T$1100)))*100</f>
        <v>1.7288444040036397</v>
      </c>
    </row>
    <row r="1083" spans="20:21">
      <c r="T1083" s="43">
        <v>106.91844336419241</v>
      </c>
      <c r="U1083" s="43">
        <f>(SUM(COUNT(T1083:T$1100))/SUM(COUNT(T$2:T$1100)))*100</f>
        <v>1.6378525932666061</v>
      </c>
    </row>
    <row r="1084" spans="20:21">
      <c r="T1084" s="43">
        <v>106.01596048122575</v>
      </c>
      <c r="U1084" s="43">
        <f>(SUM(COUNT(T1084:T$1100))/SUM(COUNT(T$2:T$1100)))*100</f>
        <v>1.5468607825295724</v>
      </c>
    </row>
    <row r="1085" spans="20:21">
      <c r="T1085" s="43">
        <v>105.50370767174648</v>
      </c>
      <c r="U1085" s="43">
        <f>(SUM(COUNT(T1085:T$1100))/SUM(COUNT(T$2:T$1100)))*100</f>
        <v>1.4558689717925388</v>
      </c>
    </row>
    <row r="1086" spans="20:21">
      <c r="T1086" s="43">
        <v>105.38817527199342</v>
      </c>
      <c r="U1086" s="43">
        <f>(SUM(COUNT(T1086:T$1100))/SUM(COUNT(T$2:T$1100)))*100</f>
        <v>1.3648771610555051</v>
      </c>
    </row>
    <row r="1087" spans="20:21">
      <c r="T1087" s="43">
        <v>104.89671394477786</v>
      </c>
      <c r="U1087" s="43">
        <f>(SUM(COUNT(T1087:T$1100))/SUM(COUNT(T$2:T$1100)))*100</f>
        <v>1.2738853503184715</v>
      </c>
    </row>
    <row r="1088" spans="20:21">
      <c r="T1088" s="43">
        <v>104.64372158421972</v>
      </c>
      <c r="U1088" s="43">
        <f>(SUM(COUNT(T1088:T$1100))/SUM(COUNT(T$2:T$1100)))*100</f>
        <v>1.1828935395814377</v>
      </c>
    </row>
    <row r="1089" spans="20:21">
      <c r="T1089" s="43">
        <v>104.19740360994057</v>
      </c>
      <c r="U1089" s="43">
        <f>(SUM(COUNT(T1089:T$1100))/SUM(COUNT(T$2:T$1100)))*100</f>
        <v>1.0919017288444042</v>
      </c>
    </row>
    <row r="1090" spans="20:21">
      <c r="T1090" s="43">
        <v>104.00533756479875</v>
      </c>
      <c r="U1090" s="43">
        <f>(SUM(COUNT(T1090:T$1100))/SUM(COUNT(T$2:T$1100)))*100</f>
        <v>1.0009099181073704</v>
      </c>
    </row>
    <row r="1091" spans="20:21">
      <c r="T1091" s="43">
        <v>104.00439201384538</v>
      </c>
      <c r="U1091" s="43">
        <f>(SUM(COUNT(T1091:T$1100))/SUM(COUNT(T$2:T$1100)))*100</f>
        <v>0.90991810737033663</v>
      </c>
    </row>
    <row r="1092" spans="20:21">
      <c r="T1092" s="43">
        <v>103.80605005375291</v>
      </c>
      <c r="U1092" s="43">
        <f>(SUM(COUNT(T1092:T$1100))/SUM(COUNT(T$2:T$1100)))*100</f>
        <v>0.81892629663330307</v>
      </c>
    </row>
    <row r="1093" spans="20:21">
      <c r="T1093" s="43">
        <v>103.58737626761327</v>
      </c>
      <c r="U1093" s="43">
        <f>(SUM(COUNT(T1093:T$1100))/SUM(COUNT(T$2:T$1100)))*100</f>
        <v>0.72793448589626941</v>
      </c>
    </row>
    <row r="1094" spans="20:21">
      <c r="T1094" s="43">
        <v>103.01614291682354</v>
      </c>
      <c r="U1094" s="43">
        <f>(SUM(COUNT(T1094:T$1100))/SUM(COUNT(T$2:T$1100)))*100</f>
        <v>0.63694267515923575</v>
      </c>
    </row>
    <row r="1095" spans="20:21">
      <c r="T1095" s="43">
        <v>101.35389514594121</v>
      </c>
      <c r="U1095" s="43">
        <f>(SUM(COUNT(T1095:T$1100))/SUM(COUNT(T$2:T$1100)))*100</f>
        <v>0.54595086442220209</v>
      </c>
    </row>
    <row r="1096" spans="20:21">
      <c r="T1096" s="43">
        <v>101.26140517139315</v>
      </c>
      <c r="U1096" s="43">
        <f>(SUM(COUNT(T1096:T$1100))/SUM(COUNT(T$2:T$1100)))*100</f>
        <v>0.45495905368516831</v>
      </c>
    </row>
    <row r="1097" spans="20:21">
      <c r="T1097" s="43">
        <v>101.17318331819388</v>
      </c>
      <c r="U1097" s="43">
        <f>(SUM(COUNT(T1097:T$1100))/SUM(COUNT(T$2:T$1100)))*100</f>
        <v>0.36396724294813471</v>
      </c>
    </row>
    <row r="1098" spans="20:21">
      <c r="T1098" s="43">
        <v>101.10171929383066</v>
      </c>
      <c r="U1098" s="43">
        <f>(SUM(COUNT(T1098:T$1100))/SUM(COUNT(T$2:T$1100)))*100</f>
        <v>0.27297543221110104</v>
      </c>
    </row>
    <row r="1099" spans="20:21">
      <c r="T1099" s="43">
        <v>100.6420114603139</v>
      </c>
      <c r="U1099" s="43">
        <f>(SUM(COUNT(T1099:T$1100))/SUM(COUNT(T$2:T$1100)))*100</f>
        <v>0.18198362147406735</v>
      </c>
    </row>
    <row r="1100" spans="20:21">
      <c r="T1100" s="43">
        <v>99.646033411078378</v>
      </c>
      <c r="U1100" s="43">
        <f>(SUM(COUNT(T1100:T$1100))/SUM(COUNT(T$2:T$1100)))*100</f>
        <v>9.0991810737033677E-2</v>
      </c>
    </row>
    <row r="1101" spans="20:21">
      <c r="T1101" s="43"/>
    </row>
    <row r="1102" spans="20:21">
      <c r="T1102" s="43"/>
    </row>
    <row r="1103" spans="20:21">
      <c r="T1103" s="43"/>
    </row>
    <row r="1104" spans="20:21">
      <c r="T1104" s="43"/>
    </row>
    <row r="1105" spans="20:20">
      <c r="T1105" s="43"/>
    </row>
    <row r="1106" spans="20:20">
      <c r="T1106" s="43"/>
    </row>
    <row r="1107" spans="20:20">
      <c r="T1107" s="43"/>
    </row>
    <row r="1108" spans="20:20">
      <c r="T1108" s="43"/>
    </row>
    <row r="1109" spans="20:20">
      <c r="T1109" s="43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2" t="s">
        <v>224</v>
      </c>
      <c r="B1" s="44" t="s">
        <v>225</v>
      </c>
      <c r="D1" s="42" t="s">
        <v>226</v>
      </c>
      <c r="E1" s="44" t="s">
        <v>225</v>
      </c>
      <c r="G1" s="44" t="s">
        <v>254</v>
      </c>
      <c r="H1" s="44" t="s">
        <v>225</v>
      </c>
      <c r="I1" s="44" t="s">
        <v>255</v>
      </c>
      <c r="J1" s="44" t="s">
        <v>225</v>
      </c>
      <c r="L1" s="42" t="s">
        <v>228</v>
      </c>
      <c r="M1" s="44" t="s">
        <v>225</v>
      </c>
      <c r="O1" s="42" t="s">
        <v>229</v>
      </c>
      <c r="P1" s="44" t="s">
        <v>225</v>
      </c>
      <c r="R1" s="44" t="s">
        <v>257</v>
      </c>
      <c r="S1" s="44" t="s">
        <v>225</v>
      </c>
      <c r="T1" s="44" t="s">
        <v>256</v>
      </c>
      <c r="U1" s="44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40">
        <f>'LC3.shallow1'!W5</f>
        <v>603.43381460972375</v>
      </c>
      <c r="H2" s="46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40">
        <f>'lc1.shallow1'!S5</f>
        <v>328.48248175919997</v>
      </c>
      <c r="S2" s="46">
        <f>(SUM(COUNT(R2:R$829))/SUM(COUNT(R$2:R$829)))*100</f>
        <v>100</v>
      </c>
      <c r="T2">
        <f>'LC1.Shallow2'!V6</f>
        <v>361.09598898158674</v>
      </c>
      <c r="U2" s="46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40">
        <f>'LC3.shallow1'!W6</f>
        <v>779.62392012005171</v>
      </c>
      <c r="H3" s="46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40">
        <f>'lc1.shallow1'!S6</f>
        <v>520.54578742319995</v>
      </c>
      <c r="S3" s="46">
        <f>(SUM(COUNT(R3:R$829))/SUM(COUNT(R$2:R$829)))*100</f>
        <v>99.879227053140099</v>
      </c>
      <c r="T3">
        <f>'LC1.Shallow2'!V7</f>
        <v>163.80629429348846</v>
      </c>
      <c r="U3" s="46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40">
        <f>'LC3.shallow1'!W7</f>
        <v>640.13041769519214</v>
      </c>
      <c r="H4" s="46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40">
        <f>'lc1.shallow1'!S7</f>
        <v>599.765211744</v>
      </c>
      <c r="S4" s="46">
        <f>(SUM(COUNT(R4:R$829))/SUM(COUNT(R$2:R$829)))*100</f>
        <v>99.758454106280197</v>
      </c>
      <c r="T4">
        <f>'LC1.Shallow2'!V8</f>
        <v>303.8893867479141</v>
      </c>
      <c r="U4" s="46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40">
        <f>'LC3.shallow1'!W8</f>
        <v>461.77884004155425</v>
      </c>
      <c r="H5" s="46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40">
        <f>'lc1.shallow1'!S8</f>
        <v>490.45520511000001</v>
      </c>
      <c r="S5" s="46">
        <f>(SUM(COUNT(R5:R$829))/SUM(COUNT(R$2:R$829)))*100</f>
        <v>99.637681159420282</v>
      </c>
      <c r="T5">
        <f>'LC1.Shallow2'!V9</f>
        <v>578.69514863145503</v>
      </c>
      <c r="U5" s="46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40">
        <f>'LC3.shallow1'!W9</f>
        <v>344.62338507064203</v>
      </c>
      <c r="H6" s="46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40">
        <f>'lc1.shallow1'!S9</f>
        <v>268.160602122</v>
      </c>
      <c r="S6" s="46">
        <f>(SUM(COUNT(R6:R$829))/SUM(COUNT(R$2:R$829)))*100</f>
        <v>99.516908212560381</v>
      </c>
      <c r="T6">
        <f>'LC1.Shallow2'!V10</f>
        <v>261.78793844333654</v>
      </c>
      <c r="U6" s="46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40">
        <f>'LC3.shallow1'!W10</f>
        <v>432.66648237708426</v>
      </c>
      <c r="H7" s="46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40">
        <f>'lc1.shallow1'!S10</f>
        <v>363.43344314999996</v>
      </c>
      <c r="S7" s="46">
        <f>(SUM(COUNT(R7:R$829))/SUM(COUNT(R$2:R$829)))*100</f>
        <v>99.39613526570048</v>
      </c>
      <c r="T7">
        <f>'LC1.Shallow2'!V11</f>
        <v>332.95494412634326</v>
      </c>
      <c r="U7" s="46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40">
        <f>'LC3.shallow1'!W11</f>
        <v>257.2509977500082</v>
      </c>
      <c r="H8" s="46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40">
        <f>'lc1.shallow1'!S11</f>
        <v>876.62370032399986</v>
      </c>
      <c r="S8" s="46">
        <f>(SUM(COUNT(R8:R$829))/SUM(COUNT(R$2:R$829)))*100</f>
        <v>99.275362318840578</v>
      </c>
      <c r="T8">
        <f>'LC1.Shallow2'!V12</f>
        <v>1692.011861376802</v>
      </c>
      <c r="U8" s="46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40">
        <f>'LC3.shallow1'!W12</f>
        <v>421.86519287232733</v>
      </c>
      <c r="H9" s="46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40">
        <f>'lc1.shallow1'!S12</f>
        <v>1917.735169368</v>
      </c>
      <c r="S9" s="46">
        <f>(SUM(COUNT(R9:R$829))/SUM(COUNT(R$2:R$829)))*100</f>
        <v>99.154589371980677</v>
      </c>
      <c r="T9">
        <f>'LC1.Shallow2'!V13</f>
        <v>225.15496268430061</v>
      </c>
      <c r="U9" s="46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40">
        <f>'LC3.shallow1'!W13</f>
        <v>613.36769915063553</v>
      </c>
      <c r="H10" s="46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40">
        <f>'lc1.shallow1'!S13</f>
        <v>583.04320619999999</v>
      </c>
      <c r="S10" s="46">
        <f>(SUM(COUNT(R10:R$829))/SUM(COUNT(R$2:R$829)))*100</f>
        <v>99.033816425120762</v>
      </c>
      <c r="T10">
        <f>'LC1.Shallow2'!V14</f>
        <v>151.32128372498855</v>
      </c>
      <c r="U10" s="46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40">
        <f>'LC3.shallow1'!W14</f>
        <v>423.71710894063386</v>
      </c>
      <c r="H11" s="46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40">
        <f>'lc1.shallow1'!S14</f>
        <v>1323.1911323519998</v>
      </c>
      <c r="S11" s="46">
        <f>(SUM(COUNT(R11:R$829))/SUM(COUNT(R$2:R$829)))*100</f>
        <v>98.91304347826086</v>
      </c>
      <c r="T11">
        <f>'LC1.Shallow2'!V15</f>
        <v>305.8197132619236</v>
      </c>
      <c r="U11" s="46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40">
        <f>'LC3.shallow1'!W15</f>
        <v>313.35386013902757</v>
      </c>
      <c r="H12" s="46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40">
        <f>'lc1.shallow1'!S15</f>
        <v>330.87768350159996</v>
      </c>
      <c r="S12" s="46">
        <f>(SUM(COUNT(R12:R$829))/SUM(COUNT(R$2:R$829)))*100</f>
        <v>98.792270531400959</v>
      </c>
      <c r="T12">
        <f>'LC1.Shallow2'!V16</f>
        <v>342.57144078813405</v>
      </c>
      <c r="U12" s="46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40">
        <f>'LC3.shallow1'!W16</f>
        <v>399.46941961888825</v>
      </c>
      <c r="H13" s="46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40">
        <f>'lc1.shallow1'!S16</f>
        <v>686.29506069599995</v>
      </c>
      <c r="S13" s="46">
        <f>(SUM(COUNT(R13:R$829))/SUM(COUNT(R$2:R$829)))*100</f>
        <v>98.671497584541072</v>
      </c>
      <c r="T13">
        <f>'LC1.Shallow2'!V17</f>
        <v>626.68770009504999</v>
      </c>
      <c r="U13" s="46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40">
        <f>'LC3.shallow1'!W17</f>
        <v>673.41955118647115</v>
      </c>
      <c r="H14" s="46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40">
        <f>'lc1.shallow1'!S17</f>
        <v>1027.850840352</v>
      </c>
      <c r="S14" s="46">
        <f>(SUM(COUNT(R14:R$829))/SUM(COUNT(R$2:R$829)))*100</f>
        <v>98.550724637681171</v>
      </c>
      <c r="T14">
        <f>'LC1.Shallow2'!V19</f>
        <v>133.63437224374857</v>
      </c>
      <c r="U14" s="46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40">
        <f>'LC3.shallow1'!W19</f>
        <v>674.00780658698818</v>
      </c>
      <c r="H15" s="46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40">
        <f>'lc1.shallow1'!S18</f>
        <v>548.56027090319992</v>
      </c>
      <c r="S15" s="46">
        <f>(SUM(COUNT(R15:R$829))/SUM(COUNT(R$2:R$829)))*100</f>
        <v>98.429951690821255</v>
      </c>
      <c r="T15">
        <f>'LC1.Shallow2'!V20</f>
        <v>241.94566930101257</v>
      </c>
      <c r="U15" s="46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40">
        <f>'LC3.shallow1'!W20</f>
        <v>615.10620966436545</v>
      </c>
      <c r="H16" s="46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40">
        <f>'lc1.shallow1'!S19</f>
        <v>437.31772385279993</v>
      </c>
      <c r="S16" s="46">
        <f>(SUM(COUNT(R16:R$829))/SUM(COUNT(R$2:R$829)))*100</f>
        <v>98.309178743961354</v>
      </c>
      <c r="T16">
        <f>'LC1.Shallow2'!V21</f>
        <v>153.13648585473439</v>
      </c>
      <c r="U16" s="46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40">
        <f>'LC3.shallow1'!W21</f>
        <v>995.07806937603971</v>
      </c>
      <c r="H17" s="46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40">
        <f>'lc1.shallow1'!S20</f>
        <v>1284.5787967199999</v>
      </c>
      <c r="S17" s="46">
        <f>(SUM(COUNT(R17:R$829))/SUM(COUNT(R$2:R$829)))*100</f>
        <v>98.188405797101453</v>
      </c>
      <c r="T17">
        <f>'LC1.Shallow2'!V22</f>
        <v>1048.5304065242776</v>
      </c>
      <c r="U17" s="46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40">
        <f>'LC3.shallow1'!W22</f>
        <v>812.82825561010713</v>
      </c>
      <c r="H18" s="46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40">
        <f>'lc1.shallow1'!S21</f>
        <v>2009.1815208120001</v>
      </c>
      <c r="S18" s="46">
        <f>(SUM(COUNT(R18:R$829))/SUM(COUNT(R$2:R$829)))*100</f>
        <v>98.067632850241552</v>
      </c>
      <c r="T18">
        <f>'LC1.Shallow2'!V23</f>
        <v>393.62301657534226</v>
      </c>
      <c r="U18" s="46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40">
        <f>'LC3.shallow1'!W23</f>
        <v>1054.0252776666357</v>
      </c>
      <c r="H19" s="46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40">
        <f>'lc1.shallow1'!S22</f>
        <v>606.88077730800001</v>
      </c>
      <c r="S19" s="46">
        <f>(SUM(COUNT(R19:R$829))/SUM(COUNT(R$2:R$829)))*100</f>
        <v>97.94685990338165</v>
      </c>
      <c r="T19">
        <f>'LC1.Shallow2'!V24</f>
        <v>306.33035762733164</v>
      </c>
      <c r="U19" s="46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40">
        <f>'LC3.shallow1'!W24</f>
        <v>550.72858589489056</v>
      </c>
      <c r="H20" s="46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40">
        <f>'lc1.shallow1'!S23</f>
        <v>405.21947265719996</v>
      </c>
      <c r="S20" s="46">
        <f>(SUM(COUNT(R20:R$829))/SUM(COUNT(R$2:R$829)))*100</f>
        <v>97.826086956521735</v>
      </c>
      <c r="T20">
        <f>'LC1.Shallow2'!V25</f>
        <v>471.52804767653322</v>
      </c>
      <c r="U20" s="46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40">
        <f>'LC3.shallow1'!W25</f>
        <v>432.99074701551939</v>
      </c>
      <c r="H21" s="46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40">
        <f>'lc1.shallow1'!S24</f>
        <v>2963.1806704680002</v>
      </c>
      <c r="S21" s="46">
        <f>(SUM(COUNT(R21:R$829))/SUM(COUNT(R$2:R$829)))*100</f>
        <v>97.705314009661834</v>
      </c>
      <c r="T21">
        <f>'LC1.Shallow2'!V26</f>
        <v>861.30160411834504</v>
      </c>
      <c r="U21" s="46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40">
        <f>'LC3.shallow1'!W26</f>
        <v>341.29708019520041</v>
      </c>
      <c r="H22" s="46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40">
        <f>'lc1.shallow1'!S25</f>
        <v>704.91854542800002</v>
      </c>
      <c r="S22" s="46">
        <f>(SUM(COUNT(R22:R$829))/SUM(COUNT(R$2:R$829)))*100</f>
        <v>97.584541062801932</v>
      </c>
      <c r="T22">
        <f>'LC1.Shallow2'!V27</f>
        <v>439.42466001038707</v>
      </c>
      <c r="U22" s="46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40">
        <f>'LC3.shallow1'!W28</f>
        <v>620.68386355346604</v>
      </c>
      <c r="H23" s="46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40">
        <f>'lc1.shallow1'!S26</f>
        <v>324.16735097879996</v>
      </c>
      <c r="S23" s="46">
        <f>(SUM(COUNT(R23:R$829))/SUM(COUNT(R$2:R$829)))*100</f>
        <v>97.463768115942031</v>
      </c>
      <c r="T23">
        <f>'LC1.Shallow2'!V28</f>
        <v>309.35945494357605</v>
      </c>
      <c r="U23" s="46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40">
        <f>'LC3.shallow1'!W29</f>
        <v>893.23090060550737</v>
      </c>
      <c r="H24" s="46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40">
        <f>'lc1.shallow1'!S27</f>
        <v>518.94041331120002</v>
      </c>
      <c r="S24" s="46">
        <f>(SUM(COUNT(R24:R$829))/SUM(COUNT(R$2:R$829)))*100</f>
        <v>97.34299516908213</v>
      </c>
      <c r="T24">
        <f>'LC1.Shallow2'!V29</f>
        <v>321.51671266383471</v>
      </c>
      <c r="U24" s="46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40">
        <f>'LC3.shallow1'!W30</f>
        <v>400.83681604645398</v>
      </c>
      <c r="H25" s="46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40">
        <f>'lc1.shallow1'!S28</f>
        <v>893.978928408</v>
      </c>
      <c r="S25" s="46">
        <f>(SUM(COUNT(R25:R$829))/SUM(COUNT(R$2:R$829)))*100</f>
        <v>97.222222222222214</v>
      </c>
      <c r="T25">
        <f>'LC1.Shallow2'!V30</f>
        <v>298.24257834752348</v>
      </c>
      <c r="U25" s="46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40">
        <f>'LC3.shallow1'!W31</f>
        <v>542.66806198353515</v>
      </c>
      <c r="H26" s="46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40">
        <f>'lc1.shallow1'!S29</f>
        <v>1016.848189608</v>
      </c>
      <c r="S26" s="46">
        <f>(SUM(COUNT(R26:R$829))/SUM(COUNT(R$2:R$829)))*100</f>
        <v>97.101449275362313</v>
      </c>
      <c r="T26">
        <f>'LC1.Shallow2'!V31</f>
        <v>1553.8833134015506</v>
      </c>
      <c r="U26" s="46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40">
        <f>'LC3.shallow1'!W32</f>
        <v>790.69929689031585</v>
      </c>
      <c r="H27" s="46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40">
        <f>'lc1.shallow1'!S30</f>
        <v>304.56046665359997</v>
      </c>
      <c r="S27" s="46">
        <f>(SUM(COUNT(R27:R$829))/SUM(COUNT(R$2:R$829)))*100</f>
        <v>96.980676328502412</v>
      </c>
      <c r="T27">
        <f>'LC1.Shallow2'!V32</f>
        <v>2158.4585850214207</v>
      </c>
      <c r="U27" s="46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40">
        <f>'LC3.shallow1'!W33</f>
        <v>859.69450754186676</v>
      </c>
      <c r="H28" s="46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40">
        <f>'lc1.shallow1'!S31</f>
        <v>694.72887022800001</v>
      </c>
      <c r="S28" s="46">
        <f>(SUM(COUNT(R28:R$829))/SUM(COUNT(R$2:R$829)))*100</f>
        <v>96.859903381642511</v>
      </c>
      <c r="T28">
        <f>'LC1.Shallow2'!V33</f>
        <v>1066.09544351618</v>
      </c>
      <c r="U28" s="46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40">
        <f>'LC3.shallow1'!W34</f>
        <v>445.67143242999026</v>
      </c>
      <c r="H29" s="46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40">
        <f>'lc1.shallow1'!S32</f>
        <v>635.00355555599992</v>
      </c>
      <c r="S29" s="46">
        <f>(SUM(COUNT(R29:R$829))/SUM(COUNT(R$2:R$829)))*100</f>
        <v>96.739130434782609</v>
      </c>
      <c r="T29">
        <f>'LC1.Shallow2'!V34</f>
        <v>226.08806736857355</v>
      </c>
      <c r="U29" s="46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40">
        <f>'LC3.shallow1'!W35</f>
        <v>518.54000502879751</v>
      </c>
      <c r="H30" s="46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40">
        <f>'lc1.shallow1'!S33</f>
        <v>612.12142526399998</v>
      </c>
      <c r="S30" s="46">
        <f>(SUM(COUNT(R30:R$829))/SUM(COUNT(R$2:R$829)))*100</f>
        <v>96.618357487922708</v>
      </c>
      <c r="T30">
        <f>'LC1.Shallow2'!V35</f>
        <v>806.64483440829542</v>
      </c>
      <c r="U30" s="46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40">
        <f>'LC3.shallow1'!W37</f>
        <v>605.58686257273973</v>
      </c>
      <c r="H31" s="46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40">
        <f>'lc1.shallow1'!S34</f>
        <v>663.34223808000002</v>
      </c>
      <c r="S31" s="46">
        <f>(SUM(COUNT(R31:R$829))/SUM(COUNT(R$2:R$829)))*100</f>
        <v>96.497584541062793</v>
      </c>
      <c r="T31">
        <f>'LC1.Shallow2'!V36</f>
        <v>467.44414465748469</v>
      </c>
      <c r="U31" s="46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40">
        <f>'LC3.shallow1'!W38</f>
        <v>560.0808895555648</v>
      </c>
      <c r="H32" s="46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40">
        <f>'lc1.shallow1'!S35</f>
        <v>534.1438167071999</v>
      </c>
      <c r="S32" s="46">
        <f>(SUM(COUNT(R32:R$829))/SUM(COUNT(R$2:R$829)))*100</f>
        <v>96.376811594202891</v>
      </c>
      <c r="T32">
        <f>'LC1.Shallow2'!V37</f>
        <v>160.26251961350351</v>
      </c>
      <c r="U32" s="46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40">
        <f>'LC3.shallow1'!W39</f>
        <v>1091.2693740515238</v>
      </c>
      <c r="H33" s="46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40">
        <f>'lc1.shallow1'!S36</f>
        <v>488.63523114119999</v>
      </c>
      <c r="S33" s="46">
        <f>(SUM(COUNT(R33:R$829))/SUM(COUNT(R$2:R$829)))*100</f>
        <v>96.25603864734299</v>
      </c>
      <c r="T33">
        <f>'LC1.Shallow2'!V38</f>
        <v>276.59936684286805</v>
      </c>
      <c r="U33" s="46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40">
        <f>'LC3.shallow1'!W40</f>
        <v>349.62377872560012</v>
      </c>
      <c r="H34" s="46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40">
        <f>'lc1.shallow1'!S37</f>
        <v>461.47270513680002</v>
      </c>
      <c r="S34" s="46">
        <f>(SUM(COUNT(R34:R$829))/SUM(COUNT(R$2:R$829)))*100</f>
        <v>96.135265700483103</v>
      </c>
      <c r="T34">
        <f>'LC1.Shallow2'!V39</f>
        <v>987.35852876713977</v>
      </c>
      <c r="U34" s="46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40">
        <f>'LC3.shallow1'!W41</f>
        <v>415.19237556822145</v>
      </c>
      <c r="H35" s="46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40">
        <f>'lc1.shallow1'!S38</f>
        <v>1036.503991176</v>
      </c>
      <c r="S35" s="46">
        <f>(SUM(COUNT(R35:R$829))/SUM(COUNT(R$2:R$829)))*100</f>
        <v>96.014492753623188</v>
      </c>
      <c r="T35">
        <f>'LC1.Shallow2'!V40</f>
        <v>406.38500248444137</v>
      </c>
      <c r="U35" s="46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40">
        <f>'LC3.shallow1'!W42</f>
        <v>301.42514757075827</v>
      </c>
      <c r="H36" s="46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40">
        <f>'lc1.shallow1'!S39</f>
        <v>585.19428527999992</v>
      </c>
      <c r="S36" s="46">
        <f>(SUM(COUNT(R36:R$829))/SUM(COUNT(R$2:R$829)))*100</f>
        <v>95.893719806763286</v>
      </c>
      <c r="T36">
        <f>'LC1.Shallow2'!V41</f>
        <v>436.62773566502597</v>
      </c>
      <c r="U36" s="46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40">
        <f>'LC3.shallow1'!W43</f>
        <v>612.41136389273095</v>
      </c>
      <c r="H37" s="46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40">
        <f>'lc1.shallow1'!S40</f>
        <v>696.72327349199998</v>
      </c>
      <c r="S37" s="46">
        <f>(SUM(COUNT(R37:R$829))/SUM(COUNT(R$2:R$829)))*100</f>
        <v>95.772946859903385</v>
      </c>
      <c r="T37">
        <f>'LC1.Shallow2'!V42</f>
        <v>298.29137393430261</v>
      </c>
      <c r="U37" s="46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40">
        <f>'LC3.shallow1'!W44</f>
        <v>301.83536702842298</v>
      </c>
      <c r="H38" s="46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40">
        <f>'lc1.shallow1'!S41</f>
        <v>176.39088753839999</v>
      </c>
      <c r="S38" s="46">
        <f>(SUM(COUNT(R38:R$829))/SUM(COUNT(R$2:R$829)))*100</f>
        <v>95.652173913043484</v>
      </c>
      <c r="T38">
        <f>'LC1.Shallow2'!V43</f>
        <v>285.72179808298188</v>
      </c>
      <c r="U38" s="46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40">
        <f>'LC3.shallow1'!W46</f>
        <v>1162.5497837175956</v>
      </c>
      <c r="H39" s="46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40">
        <f>'lc1.shallow1'!S42</f>
        <v>200.35349772839999</v>
      </c>
      <c r="S39" s="46">
        <f>(SUM(COUNT(R39:R$829))/SUM(COUNT(R$2:R$829)))*100</f>
        <v>95.531400966183583</v>
      </c>
      <c r="T39">
        <f>'LC1.Shallow2'!V44</f>
        <v>221.10466135928044</v>
      </c>
      <c r="U39" s="46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40">
        <f>'LC3.shallow1'!W47</f>
        <v>1128.8619396514835</v>
      </c>
      <c r="H40" s="46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40">
        <f>'lc1.shallow1'!S43</f>
        <v>396.04763190120002</v>
      </c>
      <c r="S40" s="46">
        <f>(SUM(COUNT(R40:R$829))/SUM(COUNT(R$2:R$829)))*100</f>
        <v>95.410628019323667</v>
      </c>
      <c r="T40">
        <f>'LC1.Shallow2'!V45</f>
        <v>165.20016183495849</v>
      </c>
      <c r="U40" s="46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40">
        <f>'LC3.shallow1'!W48</f>
        <v>331.96363411064613</v>
      </c>
      <c r="H41" s="46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40">
        <f>'lc1.shallow1'!S44</f>
        <v>169.28643790679999</v>
      </c>
      <c r="S41" s="46">
        <f>(SUM(COUNT(R41:R$829))/SUM(COUNT(R$2:R$829)))*100</f>
        <v>95.289855072463766</v>
      </c>
      <c r="T41">
        <f>'LC1.Shallow2'!V46</f>
        <v>258.94469689296477</v>
      </c>
      <c r="U41" s="46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40">
        <f>'LC3.shallow1'!W49</f>
        <v>330.8099140233121</v>
      </c>
      <c r="H42" s="46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40">
        <f>'lc1.shallow1'!S45</f>
        <v>232.0357283676</v>
      </c>
      <c r="S42" s="46">
        <f>(SUM(COUNT(R42:R$829))/SUM(COUNT(R$2:R$829)))*100</f>
        <v>95.169082125603865</v>
      </c>
      <c r="T42">
        <f>'LC1.Shallow2'!V48</f>
        <v>137.99463076619477</v>
      </c>
      <c r="U42" s="46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40">
        <f>'LC3.shallow1'!W50</f>
        <v>640.35896270355113</v>
      </c>
      <c r="H43" s="46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40">
        <f>'lc1.shallow1'!S46</f>
        <v>321.9213254316</v>
      </c>
      <c r="S43" s="46">
        <f>(SUM(COUNT(R43:R$829))/SUM(COUNT(R$2:R$829)))*100</f>
        <v>95.048309178743963</v>
      </c>
      <c r="T43">
        <f>'LC1.Shallow2'!V49</f>
        <v>215.20383554547578</v>
      </c>
      <c r="U43" s="46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40">
        <f>'LC3.shallow1'!W51</f>
        <v>523.26341707012136</v>
      </c>
      <c r="H44" s="46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40">
        <f>'lc1.shallow1'!S47</f>
        <v>383.33155366919999</v>
      </c>
      <c r="S44" s="46">
        <f>(SUM(COUNT(R44:R$829))/SUM(COUNT(R$2:R$829)))*100</f>
        <v>94.927536231884062</v>
      </c>
      <c r="T44">
        <f>'LC1.Shallow2'!V50</f>
        <v>194.71432618028919</v>
      </c>
      <c r="U44" s="46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40">
        <f>'LC3.shallow1'!W52</f>
        <v>1001.5591243399329</v>
      </c>
      <c r="H45" s="46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40">
        <f>'lc1.shallow1'!S48</f>
        <v>883.04475064799988</v>
      </c>
      <c r="S45" s="46">
        <f>(SUM(COUNT(R45:R$829))/SUM(COUNT(R$2:R$829)))*100</f>
        <v>94.806763285024147</v>
      </c>
      <c r="T45">
        <f>'LC1.Shallow2'!V51</f>
        <v>900.85733440238175</v>
      </c>
      <c r="U45" s="46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40">
        <f>'LC3.shallow1'!W53</f>
        <v>397.57652840568642</v>
      </c>
      <c r="H46" s="46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40">
        <f>'lc1.shallow1'!S49</f>
        <v>842.30994596400001</v>
      </c>
      <c r="S46" s="46">
        <f>(SUM(COUNT(R46:R$829))/SUM(COUNT(R$2:R$829)))*100</f>
        <v>94.685990338164245</v>
      </c>
      <c r="T46">
        <f>'LC1.Shallow2'!V52</f>
        <v>270.73927926483248</v>
      </c>
      <c r="U46" s="46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40">
        <f>'LC3.shallow1'!W54</f>
        <v>440.62403386402315</v>
      </c>
      <c r="H47" s="46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40">
        <f>'lc1.shallow1'!S50</f>
        <v>370.76715455160002</v>
      </c>
      <c r="S47" s="46">
        <f>(SUM(COUNT(R47:R$829))/SUM(COUNT(R$2:R$829)))*100</f>
        <v>94.565217391304344</v>
      </c>
      <c r="T47">
        <f>'LC1.Shallow2'!V53</f>
        <v>121.86286597547443</v>
      </c>
      <c r="U47" s="46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40">
        <f>'LC3.shallow1'!W55</f>
        <v>421.71526049256551</v>
      </c>
      <c r="H48" s="46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40">
        <f>'lc1.shallow1'!S51</f>
        <v>197.080786434</v>
      </c>
      <c r="S48" s="46">
        <f>(SUM(COUNT(R48:R$829))/SUM(COUNT(R$2:R$829)))*100</f>
        <v>94.444444444444443</v>
      </c>
      <c r="T48">
        <f>'LC1.Shallow2'!V54</f>
        <v>432.47868108648862</v>
      </c>
      <c r="U48" s="46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40">
        <f>'LC3.shallow1'!W56</f>
        <v>830.97898388676799</v>
      </c>
      <c r="H49" s="46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40">
        <f>'lc1.shallow1'!S52</f>
        <v>506.58475922279996</v>
      </c>
      <c r="S49" s="46">
        <f>(SUM(COUNT(R49:R$829))/SUM(COUNT(R$2:R$829)))*100</f>
        <v>94.323671497584542</v>
      </c>
      <c r="T49">
        <f>'LC1.Shallow2'!V55</f>
        <v>256.81572467195127</v>
      </c>
      <c r="U49" s="46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40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40">
        <f>'lc1.shallow1'!S53</f>
        <v>160.46073449759999</v>
      </c>
      <c r="S50" s="46">
        <f>(SUM(COUNT(R50:R$829))/SUM(COUNT(R$2:R$829)))*100</f>
        <v>94.20289855072464</v>
      </c>
      <c r="T50">
        <f>'LC1.Shallow2'!V56</f>
        <v>364.16644162382852</v>
      </c>
      <c r="U50" s="46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40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40">
        <f>'lc1.shallow1'!S54</f>
        <v>240.00317002200001</v>
      </c>
      <c r="S51" s="46">
        <f>(SUM(COUNT(R51:R$829))/SUM(COUNT(R$2:R$829)))*100</f>
        <v>94.082125603864725</v>
      </c>
      <c r="T51">
        <f>'LC1.Shallow2'!V57</f>
        <v>254.60944836188929</v>
      </c>
      <c r="U51" s="46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40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40">
        <f>'lc1.shallow1'!S55</f>
        <v>187.9529291616</v>
      </c>
      <c r="S52" s="46">
        <f>(SUM(COUNT(R52:R$829))/SUM(COUNT(R$2:R$829)))*100</f>
        <v>93.961352657004824</v>
      </c>
      <c r="T52">
        <f>'LC1.Shallow2'!V58</f>
        <v>246.63286083969143</v>
      </c>
      <c r="U52" s="46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40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40">
        <f>'lc1.shallow1'!S56</f>
        <v>225.84050888879997</v>
      </c>
      <c r="S53" s="46">
        <f>(SUM(COUNT(R53:R$829))/SUM(COUNT(R$2:R$829)))*100</f>
        <v>93.840579710144922</v>
      </c>
      <c r="T53">
        <f>'LC1.Shallow2'!V59</f>
        <v>409.05273242584451</v>
      </c>
      <c r="U53" s="46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40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40">
        <f>'lc1.shallow1'!S57</f>
        <v>294.16195934279995</v>
      </c>
      <c r="S54" s="46">
        <f>(SUM(COUNT(R54:R$829))/SUM(COUNT(R$2:R$829)))*100</f>
        <v>93.719806763285035</v>
      </c>
      <c r="T54">
        <f>'LC1.Shallow2'!V60</f>
        <v>405.898199144469</v>
      </c>
      <c r="U54" s="46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40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40">
        <f>'lc1.shallow1'!S58</f>
        <v>333.11549602439999</v>
      </c>
      <c r="S55" s="46">
        <f>(SUM(COUNT(R55:R$829))/SUM(COUNT(R$2:R$829)))*100</f>
        <v>93.59903381642512</v>
      </c>
      <c r="T55">
        <f>'LC1.Shallow2'!V61</f>
        <v>1004.4126471579009</v>
      </c>
      <c r="U55" s="46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40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40">
        <f>'lc1.shallow1'!S59</f>
        <v>2159.0822411280001</v>
      </c>
      <c r="S56" s="46">
        <f>(SUM(COUNT(R56:R$829))/SUM(COUNT(R$2:R$829)))*100</f>
        <v>93.478260869565219</v>
      </c>
      <c r="T56">
        <f>'LC1.Shallow2'!V62</f>
        <v>163.43326546928134</v>
      </c>
      <c r="U56" s="46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40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40">
        <f>'lc1.shallow1'!S60</f>
        <v>1183.360163352</v>
      </c>
      <c r="S57" s="46">
        <f>(SUM(COUNT(R57:R$829))/SUM(COUNT(R$2:R$829)))*100</f>
        <v>93.357487922705317</v>
      </c>
      <c r="T57">
        <f>'LC1.Shallow2'!V63</f>
        <v>319.89582643371313</v>
      </c>
      <c r="U57" s="46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40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40">
        <f>'lc1.shallow1'!S61</f>
        <v>1211.3821192679998</v>
      </c>
      <c r="S58" s="46">
        <f>(SUM(COUNT(R58:R$829))/SUM(COUNT(R$2:R$829)))*100</f>
        <v>93.236714975845416</v>
      </c>
      <c r="T58">
        <f>'LC1.Shallow2'!V64</f>
        <v>181.67079822261584</v>
      </c>
      <c r="U58" s="46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40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40">
        <f>'lc1.shallow1'!S62</f>
        <v>1450.542331224</v>
      </c>
      <c r="S59" s="46">
        <f>(SUM(COUNT(R59:R$829))/SUM(COUNT(R$2:R$829)))*100</f>
        <v>93.115942028985515</v>
      </c>
      <c r="T59">
        <f>'LC1.Shallow2'!V65</f>
        <v>340.14397317153845</v>
      </c>
      <c r="U59" s="46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40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40">
        <f>'lc1.shallow1'!S63</f>
        <v>1055.2772483639999</v>
      </c>
      <c r="S60" s="46">
        <f>(SUM(COUNT(R60:R$829))/SUM(COUNT(R$2:R$829)))*100</f>
        <v>92.995169082125599</v>
      </c>
      <c r="T60">
        <f>'LC1.Shallow2'!V66</f>
        <v>297.39863405123248</v>
      </c>
      <c r="U60" s="46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40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40">
        <f>'lc1.shallow1'!S64</f>
        <v>1881.2216926199999</v>
      </c>
      <c r="S61" s="46">
        <f>(SUM(COUNT(R61:R$829))/SUM(COUNT(R$2:R$829)))*100</f>
        <v>92.874396135265698</v>
      </c>
      <c r="T61">
        <f>'LC1.Shallow2'!V67</f>
        <v>1312.1606798422483</v>
      </c>
      <c r="U61" s="46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40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40">
        <f>'lc1.shallow1'!S65</f>
        <v>827.73603706800009</v>
      </c>
      <c r="S62" s="46">
        <f>(SUM(COUNT(R62:R$829))/SUM(COUNT(R$2:R$829)))*100</f>
        <v>92.753623188405797</v>
      </c>
      <c r="T62">
        <f>'LC1.Shallow2'!V68</f>
        <v>380.60883417782719</v>
      </c>
      <c r="U62" s="46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40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40">
        <f>'lc1.shallow1'!S66</f>
        <v>425.77815424560004</v>
      </c>
      <c r="S63" s="46">
        <f>(SUM(COUNT(R63:R$829))/SUM(COUNT(R$2:R$829)))*100</f>
        <v>92.632850241545896</v>
      </c>
      <c r="T63">
        <f>'LC1.Shallow2'!V69</f>
        <v>163.55251596240046</v>
      </c>
      <c r="U63" s="46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40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40">
        <f>'lc1.shallow1'!S67</f>
        <v>830.49250077599993</v>
      </c>
      <c r="S64" s="46">
        <f>(SUM(COUNT(R64:R$829))/SUM(COUNT(R$2:R$829)))*100</f>
        <v>92.512077294685994</v>
      </c>
      <c r="T64">
        <f>'LC1.Shallow2'!V70</f>
        <v>401.74824331231082</v>
      </c>
      <c r="U64" s="46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40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40">
        <f>'lc1.shallow1'!S68</f>
        <v>743.51779005599997</v>
      </c>
      <c r="S65" s="46">
        <f>(SUM(COUNT(R65:R$829))/SUM(COUNT(R$2:R$829)))*100</f>
        <v>92.391304347826093</v>
      </c>
      <c r="T65">
        <f>'LC1.Shallow2'!V71</f>
        <v>199.63712166904901</v>
      </c>
      <c r="U65" s="46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40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40">
        <f>'lc1.shallow1'!S69</f>
        <v>1662.2750353679999</v>
      </c>
      <c r="S66" s="46">
        <f>(SUM(COUNT(R66:R$829))/SUM(COUNT(R$2:R$829)))*100</f>
        <v>92.270531400966178</v>
      </c>
      <c r="T66">
        <f>'LC1.Shallow2'!V72</f>
        <v>216.0501214692969</v>
      </c>
      <c r="U66" s="46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40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40">
        <f>'lc1.shallow1'!S70</f>
        <v>289.94661059639998</v>
      </c>
      <c r="S67" s="46">
        <f>(SUM(COUNT(R67:R$829))/SUM(COUNT(R$2:R$829)))*100</f>
        <v>92.149758454106276</v>
      </c>
      <c r="T67">
        <f>'LC1.Shallow2'!V73</f>
        <v>316.64698937575957</v>
      </c>
      <c r="U67" s="46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40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40">
        <f>'lc1.shallow1'!S71</f>
        <v>995.01713253599985</v>
      </c>
      <c r="S68" s="46">
        <f>(SUM(COUNT(R68:R$829))/SUM(COUNT(R$2:R$829)))*100</f>
        <v>92.028985507246375</v>
      </c>
      <c r="T68">
        <f>'LC1.Shallow2'!V74</f>
        <v>212.84580571056216</v>
      </c>
      <c r="U68" s="46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40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40">
        <f>'lc1.shallow1'!S72</f>
        <v>442.52658048239994</v>
      </c>
      <c r="S69" s="46">
        <f>(SUM(COUNT(R69:R$829))/SUM(COUNT(R$2:R$829)))*100</f>
        <v>91.908212560386474</v>
      </c>
      <c r="T69">
        <f>'LC1.Shallow2'!V75</f>
        <v>172.5886642224115</v>
      </c>
      <c r="U69" s="46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40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40">
        <f>'lc1.shallow1'!S73</f>
        <v>406.89004291319998</v>
      </c>
      <c r="S70" s="46">
        <f>(SUM(COUNT(R70:R$829))/SUM(COUNT(R$2:R$829)))*100</f>
        <v>91.787439613526573</v>
      </c>
      <c r="T70">
        <f>'LC1.Shallow2'!V76</f>
        <v>258.03624647309516</v>
      </c>
      <c r="U70" s="46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40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40">
        <f>'lc1.shallow1'!S74</f>
        <v>702.81640124399996</v>
      </c>
      <c r="S71" s="46">
        <f>(SUM(COUNT(R71:R$829))/SUM(COUNT(R$2:R$829)))*100</f>
        <v>91.666666666666657</v>
      </c>
      <c r="T71">
        <f>'LC1.Shallow2'!V77</f>
        <v>233.03609119684137</v>
      </c>
      <c r="U71" s="46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40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40">
        <f>'lc1.shallow1'!S75</f>
        <v>401.22000777</v>
      </c>
      <c r="S72" s="46">
        <f>(SUM(COUNT(R72:R$829))/SUM(COUNT(R$2:R$829)))*100</f>
        <v>91.545893719806756</v>
      </c>
      <c r="T72">
        <f>'LC1.Shallow2'!V78</f>
        <v>209.36900842146619</v>
      </c>
      <c r="U72" s="46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40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40">
        <f>'lc1.shallow1'!S76</f>
        <v>472.10382031679995</v>
      </c>
      <c r="S73" s="46">
        <f>(SUM(COUNT(R73:R$829))/SUM(COUNT(R$2:R$829)))*100</f>
        <v>91.425120772946855</v>
      </c>
      <c r="T73">
        <f>'LC1.Shallow2'!V79</f>
        <v>148.18657379539653</v>
      </c>
      <c r="U73" s="46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40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40">
        <f>'lc1.shallow1'!S77</f>
        <v>613.85806924799999</v>
      </c>
      <c r="S74" s="46">
        <f>(SUM(COUNT(R74:R$829))/SUM(COUNT(R$2:R$829)))*100</f>
        <v>91.304347826086953</v>
      </c>
      <c r="T74">
        <f>'LC1.Shallow2'!V80</f>
        <v>304.50837228361075</v>
      </c>
      <c r="U74" s="46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40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40">
        <f>'lc1.shallow1'!S78</f>
        <v>1007.863117452</v>
      </c>
      <c r="S75" s="46">
        <f>(SUM(COUNT(R75:R$829))/SUM(COUNT(R$2:R$829)))*100</f>
        <v>91.183574879227052</v>
      </c>
      <c r="T75">
        <f>'LC1.Shallow2'!V81</f>
        <v>280.5102095024323</v>
      </c>
      <c r="U75" s="46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40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40">
        <f>'lc1.shallow1'!S79</f>
        <v>934.22371127999997</v>
      </c>
      <c r="S76" s="46">
        <f>(SUM(COUNT(R76:R$829))/SUM(COUNT(R$2:R$829)))*100</f>
        <v>91.062801932367151</v>
      </c>
      <c r="T76">
        <f>'LC1.Shallow2'!V82</f>
        <v>325.7430836295772</v>
      </c>
      <c r="U76" s="46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40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40">
        <f>'lc1.shallow1'!S80</f>
        <v>278.46869713079997</v>
      </c>
      <c r="S77" s="46">
        <f>(SUM(COUNT(R77:R$829))/SUM(COUNT(R$2:R$829)))*100</f>
        <v>90.94202898550725</v>
      </c>
      <c r="T77">
        <f>'LC1.Shallow2'!V83</f>
        <v>193.30687861156539</v>
      </c>
      <c r="U77" s="46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40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40">
        <f>'lc1.shallow1'!S81</f>
        <v>175.395939312</v>
      </c>
      <c r="S78" s="46">
        <f>(SUM(COUNT(R78:R$829))/SUM(COUNT(R$2:R$829)))*100</f>
        <v>90.821256038647348</v>
      </c>
      <c r="T78">
        <f>'LC1.Shallow2'!V84</f>
        <v>191.11623011858515</v>
      </c>
      <c r="U78" s="46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40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40">
        <f>'lc1.shallow1'!S82</f>
        <v>562.20598390559996</v>
      </c>
      <c r="S79" s="46">
        <f>(SUM(COUNT(R79:R$829))/SUM(COUNT(R$2:R$829)))*100</f>
        <v>90.700483091787447</v>
      </c>
      <c r="T79">
        <f>'LC1.Shallow2'!V85</f>
        <v>397.67170420357792</v>
      </c>
      <c r="U79" s="46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40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40">
        <f>'lc1.shallow1'!S83</f>
        <v>322.36115304839996</v>
      </c>
      <c r="S80" s="46">
        <f>(SUM(COUNT(R80:R$829))/SUM(COUNT(R$2:R$829)))*100</f>
        <v>90.579710144927532</v>
      </c>
      <c r="T80">
        <f>'LC1.Shallow2'!V86</f>
        <v>341.64154180061036</v>
      </c>
      <c r="U80" s="46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40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40">
        <f>'lc1.shallow1'!S84</f>
        <v>181.27655603759999</v>
      </c>
      <c r="S81" s="46">
        <f>(SUM(COUNT(R81:R$829))/SUM(COUNT(R$2:R$829)))*100</f>
        <v>90.45893719806763</v>
      </c>
      <c r="T81">
        <f>'LC1.Shallow2'!V87</f>
        <v>393.58667820076425</v>
      </c>
      <c r="U81" s="46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40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40">
        <f>'lc1.shallow1'!S85</f>
        <v>200.89161644520001</v>
      </c>
      <c r="S82" s="46">
        <f>(SUM(COUNT(R82:R$829))/SUM(COUNT(R$2:R$829)))*100</f>
        <v>90.338164251207729</v>
      </c>
      <c r="T82">
        <f>'LC1.Shallow2'!V88</f>
        <v>362.34290629896719</v>
      </c>
      <c r="U82" s="46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40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40">
        <f>'lc1.shallow1'!S86</f>
        <v>293.36492531519997</v>
      </c>
      <c r="S83" s="46">
        <f>(SUM(COUNT(R83:R$829))/SUM(COUNT(R$2:R$829)))*100</f>
        <v>90.217391304347828</v>
      </c>
      <c r="T83">
        <f>'LC1.Shallow2'!V89</f>
        <v>236.21495292250069</v>
      </c>
      <c r="U83" s="46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40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40">
        <f>'lc1.shallow1'!S87</f>
        <v>1135.640257584</v>
      </c>
      <c r="S84" s="46">
        <f>(SUM(COUNT(R84:R$829))/SUM(COUNT(R$2:R$829)))*100</f>
        <v>90.096618357487927</v>
      </c>
      <c r="T84">
        <f>'LC1.Shallow2'!V90</f>
        <v>228.81402447524175</v>
      </c>
      <c r="U84" s="46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40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40">
        <f>'lc1.shallow1'!S88</f>
        <v>955.47916405199987</v>
      </c>
      <c r="S85" s="46">
        <f>(SUM(COUNT(R85:R$829))/SUM(COUNT(R$2:R$829)))*100</f>
        <v>89.975845410628025</v>
      </c>
      <c r="T85">
        <f>'LC1.Shallow2'!V91</f>
        <v>170.68462718777937</v>
      </c>
      <c r="U85" s="46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40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40">
        <f>'lc1.shallow1'!S89</f>
        <v>450.88250725439997</v>
      </c>
      <c r="S86" s="46">
        <f>(SUM(COUNT(R86:R$829))/SUM(COUNT(R$2:R$829)))*100</f>
        <v>89.85507246376811</v>
      </c>
      <c r="T86">
        <f>'LC1.Shallow2'!V92</f>
        <v>216.05559380082136</v>
      </c>
      <c r="U86" s="46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40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40">
        <f>'lc1.shallow1'!S90</f>
        <v>799.31202247199985</v>
      </c>
      <c r="S87" s="46">
        <f>(SUM(COUNT(R87:R$829))/SUM(COUNT(R$2:R$829)))*100</f>
        <v>89.734299516908209</v>
      </c>
      <c r="T87">
        <f>'LC1.Shallow2'!V93</f>
        <v>182.8601592364833</v>
      </c>
      <c r="U87" s="46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40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40">
        <f>'lc1.shallow1'!S91</f>
        <v>1400.97081966</v>
      </c>
      <c r="S88" s="46">
        <f>(SUM(COUNT(R88:R$829))/SUM(COUNT(R$2:R$829)))*100</f>
        <v>89.613526570048307</v>
      </c>
      <c r="T88">
        <f>'LC1.Shallow2'!V94</f>
        <v>461.23811589791262</v>
      </c>
      <c r="U88" s="46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40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40">
        <f>'lc1.shallow1'!S92</f>
        <v>735.76571834399988</v>
      </c>
      <c r="S89" s="46">
        <f>(SUM(COUNT(R89:R$829))/SUM(COUNT(R$2:R$829)))*100</f>
        <v>89.492753623188406</v>
      </c>
      <c r="T89">
        <f>'LC1.Shallow2'!V95</f>
        <v>193.66376961670181</v>
      </c>
      <c r="U89" s="46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40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40">
        <f>'lc1.shallow1'!S93</f>
        <v>1210.0091272560001</v>
      </c>
      <c r="S90" s="46">
        <f>(SUM(COUNT(R90:R$829))/SUM(COUNT(R$2:R$829)))*100</f>
        <v>89.371980676328505</v>
      </c>
      <c r="T90">
        <f>'LC1.Shallow2'!V96</f>
        <v>292.82259583944506</v>
      </c>
      <c r="U90" s="46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40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40">
        <f>'lc1.shallow1'!S94</f>
        <v>432.62798568239992</v>
      </c>
      <c r="S91" s="46">
        <f>(SUM(COUNT(R91:R$829))/SUM(COUNT(R$2:R$829)))*100</f>
        <v>89.251207729468589</v>
      </c>
      <c r="T91">
        <f>'LC1.Shallow2'!V97</f>
        <v>197.01375240093674</v>
      </c>
      <c r="U91" s="46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40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40">
        <f>'lc1.shallow1'!S95</f>
        <v>377.99164633800001</v>
      </c>
      <c r="S92" s="46">
        <f>(SUM(COUNT(R92:R$829))/SUM(COUNT(R$2:R$829)))*100</f>
        <v>89.130434782608688</v>
      </c>
      <c r="T92">
        <f>'LC1.Shallow2'!V98</f>
        <v>144.65685298906146</v>
      </c>
      <c r="U92" s="46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40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40">
        <f>'lc1.shallow1'!S96</f>
        <v>1115.7524219040001</v>
      </c>
      <c r="S93" s="46">
        <f>(SUM(COUNT(R93:R$829))/SUM(COUNT(R$2:R$829)))*100</f>
        <v>89.009661835748787</v>
      </c>
      <c r="T93">
        <f>'LC1.Shallow2'!V99</f>
        <v>214.44778463637306</v>
      </c>
      <c r="U93" s="46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40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40">
        <f>'lc1.shallow1'!S97</f>
        <v>814.22165462399994</v>
      </c>
      <c r="S94" s="46">
        <f>(SUM(COUNT(R94:R$829))/SUM(COUNT(R$2:R$829)))*100</f>
        <v>88.888888888888886</v>
      </c>
      <c r="T94">
        <f>'LC1.Shallow2'!V100</f>
        <v>497.96465631660334</v>
      </c>
      <c r="U94" s="46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40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40">
        <f>'lc1.shallow1'!S98</f>
        <v>1010.5481139</v>
      </c>
      <c r="S95" s="46">
        <f>(SUM(COUNT(R95:R$829))/SUM(COUNT(R$2:R$829)))*100</f>
        <v>88.768115942028984</v>
      </c>
      <c r="T95">
        <f>'LC1.Shallow2'!V101</f>
        <v>214.61124575294377</v>
      </c>
      <c r="U95" s="46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40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40">
        <f>'lc1.shallow1'!S99</f>
        <v>636.79025228399996</v>
      </c>
      <c r="S96" s="46">
        <f>(SUM(COUNT(R96:R$829))/SUM(COUNT(R$2:R$829)))*100</f>
        <v>88.647342995169083</v>
      </c>
      <c r="T96">
        <f>'LC1.Shallow2'!V102</f>
        <v>332.95088588390342</v>
      </c>
      <c r="U96" s="46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40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40">
        <f>'lc1.shallow1'!S100</f>
        <v>424.42682992919993</v>
      </c>
      <c r="S97" s="46">
        <f>(SUM(COUNT(R97:R$829))/SUM(COUNT(R$2:R$829)))*100</f>
        <v>88.526570048309182</v>
      </c>
      <c r="T97">
        <f>'LC1.Shallow2'!V103</f>
        <v>162.67520398714771</v>
      </c>
      <c r="U97" s="46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40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40">
        <f>'lc1.shallow1'!S101</f>
        <v>504.4416438792</v>
      </c>
      <c r="S98" s="46">
        <f>(SUM(COUNT(R98:R$829))/SUM(COUNT(R$2:R$829)))*100</f>
        <v>88.405797101449281</v>
      </c>
      <c r="T98">
        <f>'LC1.Shallow2'!V104</f>
        <v>245.89612732542605</v>
      </c>
      <c r="U98" s="46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40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40">
        <f>'lc1.shallow1'!S102</f>
        <v>331.07768624879998</v>
      </c>
      <c r="S99" s="46">
        <f>(SUM(COUNT(R99:R$829))/SUM(COUNT(R$2:R$829)))*100</f>
        <v>88.285024154589379</v>
      </c>
      <c r="T99">
        <f>'LC1.Shallow2'!V105</f>
        <v>145.53508739224208</v>
      </c>
      <c r="U99" s="46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40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40">
        <f>'lc1.shallow1'!S103</f>
        <v>1414.0752869039998</v>
      </c>
      <c r="S100" s="46">
        <f>(SUM(COUNT(R100:R$829))/SUM(COUNT(R$2:R$829)))*100</f>
        <v>88.164251207729478</v>
      </c>
      <c r="T100">
        <f>'LC1.Shallow2'!V106</f>
        <v>617.00635413858708</v>
      </c>
      <c r="U100" s="46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40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40">
        <f>'lc1.shallow1'!S104</f>
        <v>669.26450767199992</v>
      </c>
      <c r="S101" s="46">
        <f>(SUM(COUNT(R101:R$829))/SUM(COUNT(R$2:R$829)))*100</f>
        <v>88.043478260869563</v>
      </c>
      <c r="T101">
        <f>'LC1.Shallow2'!V107</f>
        <v>202.78706673780209</v>
      </c>
      <c r="U101" s="46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40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40">
        <f>'lc1.shallow1'!S105</f>
        <v>171.11070831479998</v>
      </c>
      <c r="S102" s="46">
        <f>(SUM(COUNT(R102:R$829))/SUM(COUNT(R$2:R$829)))*100</f>
        <v>87.922705314009661</v>
      </c>
      <c r="T102">
        <f>'LC1.Shallow2'!V108</f>
        <v>332.66444653690814</v>
      </c>
      <c r="U102" s="46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40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40">
        <f>'lc1.shallow1'!S106</f>
        <v>139.31662671839999</v>
      </c>
      <c r="S103" s="46">
        <f>(SUM(COUNT(R103:R$829))/SUM(COUNT(R$2:R$829)))*100</f>
        <v>87.80193236714976</v>
      </c>
      <c r="T103">
        <f>'LC1.Shallow2'!V110</f>
        <v>189.12204367681088</v>
      </c>
      <c r="U103" s="46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40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40">
        <f>'lc1.shallow1'!S107</f>
        <v>341.04730449719995</v>
      </c>
      <c r="S104" s="46">
        <f>(SUM(COUNT(R104:R$829))/SUM(COUNT(R$2:R$829)))*100</f>
        <v>87.681159420289859</v>
      </c>
      <c r="T104">
        <f>'LC1.Shallow2'!V111</f>
        <v>395.96567342857617</v>
      </c>
      <c r="U104" s="46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40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40">
        <f>'lc1.shallow1'!S108</f>
        <v>293.83991370720003</v>
      </c>
      <c r="S105" s="46">
        <f>(SUM(COUNT(R105:R$829))/SUM(COUNT(R$2:R$829)))*100</f>
        <v>87.560386473429958</v>
      </c>
      <c r="T105">
        <f>'LC1.Shallow2'!V112</f>
        <v>303.16453467336652</v>
      </c>
      <c r="U105" s="46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40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40">
        <f>'lc1.shallow1'!S109</f>
        <v>255.58943156399999</v>
      </c>
      <c r="S106" s="46">
        <f>(SUM(COUNT(R106:R$829))/SUM(COUNT(R$2:R$829)))*100</f>
        <v>87.439613526570042</v>
      </c>
      <c r="T106">
        <f>'LC1.Shallow2'!V113</f>
        <v>281.21660084612023</v>
      </c>
      <c r="U106" s="46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40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40">
        <f>'lc1.shallow1'!S110</f>
        <v>215.36952137399999</v>
      </c>
      <c r="S107" s="46">
        <f>(SUM(COUNT(R107:R$829))/SUM(COUNT(R$2:R$829)))*100</f>
        <v>87.318840579710141</v>
      </c>
      <c r="T107">
        <f>'LC1.Shallow2'!V114</f>
        <v>442.79259641424881</v>
      </c>
      <c r="U107" s="46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40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40">
        <f>'lc1.shallow1'!S111</f>
        <v>338.9436362724</v>
      </c>
      <c r="S108" s="46">
        <f>(SUM(COUNT(R108:R$829))/SUM(COUNT(R$2:R$829)))*100</f>
        <v>87.19806763285024</v>
      </c>
      <c r="T108">
        <f>'LC1.Shallow2'!V115</f>
        <v>258.90391361951339</v>
      </c>
      <c r="U108" s="46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40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40">
        <f>'lc1.shallow1'!S112</f>
        <v>407.04796268759992</v>
      </c>
      <c r="S109" s="46">
        <f>(SUM(COUNT(R109:R$829))/SUM(COUNT(R$2:R$829)))*100</f>
        <v>87.077294685990339</v>
      </c>
      <c r="T109">
        <f>'LC1.Shallow2'!V116</f>
        <v>558.45111175227828</v>
      </c>
      <c r="U109" s="46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40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40">
        <f>'lc1.shallow1'!S113</f>
        <v>629.17843609199997</v>
      </c>
      <c r="S110" s="46">
        <f>(SUM(COUNT(R110:R$829))/SUM(COUNT(R$2:R$829)))*100</f>
        <v>86.956521739130437</v>
      </c>
      <c r="T110">
        <f>'LC1.Shallow2'!V117</f>
        <v>319.92541547095999</v>
      </c>
      <c r="U110" s="46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40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40">
        <f>'lc1.shallow1'!S114</f>
        <v>516.05337243600002</v>
      </c>
      <c r="S111" s="46">
        <f>(SUM(COUNT(R111:R$829))/SUM(COUNT(R$2:R$829)))*100</f>
        <v>86.835748792270522</v>
      </c>
      <c r="T111">
        <f>'LC1.Shallow2'!V118</f>
        <v>219.80127014053724</v>
      </c>
      <c r="U111" s="46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40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40">
        <f>'lc1.shallow1'!S115</f>
        <v>330.32536546439997</v>
      </c>
      <c r="S112" s="46">
        <f>(SUM(COUNT(R112:R$829))/SUM(COUNT(R$2:R$829)))*100</f>
        <v>86.714975845410621</v>
      </c>
      <c r="T112">
        <f>'LC1.Shallow2'!V119</f>
        <v>1076.647148875601</v>
      </c>
      <c r="U112" s="46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40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40">
        <f>'lc1.shallow1'!S116</f>
        <v>440.49977135759997</v>
      </c>
      <c r="S113" s="46">
        <f>(SUM(COUNT(R113:R$829))/SUM(COUNT(R$2:R$829)))*100</f>
        <v>86.594202898550719</v>
      </c>
      <c r="T113">
        <f>'LC1.Shallow2'!V120</f>
        <v>295.42970168707564</v>
      </c>
      <c r="U113" s="46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40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40">
        <f>'lc1.shallow1'!S117</f>
        <v>1530.7318596839998</v>
      </c>
      <c r="S114" s="46">
        <f>(SUM(COUNT(R114:R$829))/SUM(COUNT(R$2:R$829)))*100</f>
        <v>86.473429951690818</v>
      </c>
      <c r="T114">
        <f>'LC1.Shallow2'!V121</f>
        <v>306.0433690251906</v>
      </c>
      <c r="U114" s="46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40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40">
        <f>'lc1.shallow1'!S118</f>
        <v>233.82700821599997</v>
      </c>
      <c r="S115" s="46">
        <f>(SUM(COUNT(R115:R$829))/SUM(COUNT(R$2:R$829)))*100</f>
        <v>86.352657004830917</v>
      </c>
      <c r="T115">
        <f>'LC1.Shallow2'!V122</f>
        <v>310.59950973231605</v>
      </c>
      <c r="U115" s="46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40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40">
        <f>'lc1.shallow1'!S119</f>
        <v>333.61116302519997</v>
      </c>
      <c r="S116" s="46">
        <f>(SUM(COUNT(R116:R$829))/SUM(COUNT(R$2:R$829)))*100</f>
        <v>86.231884057971016</v>
      </c>
      <c r="T116">
        <f>'LC1.Shallow2'!V123</f>
        <v>210.88657090024412</v>
      </c>
      <c r="U116" s="46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40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40">
        <f>'lc1.shallow1'!S120</f>
        <v>604.74885843599998</v>
      </c>
      <c r="S117" s="46">
        <f>(SUM(COUNT(R117:R$829))/SUM(COUNT(R$2:R$829)))*100</f>
        <v>86.111111111111114</v>
      </c>
      <c r="T117">
        <f>'LC1.Shallow2'!V124</f>
        <v>385.49352359622588</v>
      </c>
      <c r="U117" s="46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40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40">
        <f>'lc1.shallow1'!S121</f>
        <v>572.73774574799995</v>
      </c>
      <c r="S118" s="46">
        <f>(SUM(COUNT(R118:R$829))/SUM(COUNT(R$2:R$829)))*100</f>
        <v>85.990338164251213</v>
      </c>
      <c r="T118">
        <f>'LC1.Shallow2'!V125</f>
        <v>548.77173904362212</v>
      </c>
      <c r="U118" s="46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40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40">
        <f>'lc1.shallow1'!S122</f>
        <v>902.9824044479999</v>
      </c>
      <c r="S119" s="46">
        <f>(SUM(COUNT(R119:R$829))/SUM(COUNT(R$2:R$829)))*100</f>
        <v>85.869565217391312</v>
      </c>
      <c r="T119">
        <f>'LC1.Shallow2'!V126</f>
        <v>243.60575122373891</v>
      </c>
      <c r="U119" s="46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40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40">
        <f>'lc1.shallow1'!S123</f>
        <v>1272.324276348</v>
      </c>
      <c r="S120" s="46">
        <f>(SUM(COUNT(R120:R$829))/SUM(COUNT(R$2:R$829)))*100</f>
        <v>85.748792270531411</v>
      </c>
      <c r="T120">
        <f>'LC1.Shallow2'!V127</f>
        <v>503.9962572284598</v>
      </c>
      <c r="U120" s="46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40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40">
        <f>'lc1.shallow1'!S124</f>
        <v>1055.367215388</v>
      </c>
      <c r="S121" s="46">
        <f>(SUM(COUNT(R121:R$829))/SUM(COUNT(R$2:R$829)))*100</f>
        <v>85.628019323671495</v>
      </c>
      <c r="T121">
        <f>'LC1.Shallow2'!V128</f>
        <v>206.61889676873966</v>
      </c>
      <c r="U121" s="46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40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40">
        <f>'lc1.shallow1'!S125</f>
        <v>991.46644289999995</v>
      </c>
      <c r="S122" s="46">
        <f>(SUM(COUNT(R122:R$829))/SUM(COUNT(R$2:R$829)))*100</f>
        <v>85.507246376811594</v>
      </c>
      <c r="T122">
        <f>'LC1.Shallow2'!V129</f>
        <v>1279.2966806604859</v>
      </c>
      <c r="U122" s="46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40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40">
        <f>'lc1.shallow1'!S126</f>
        <v>1090.569329532</v>
      </c>
      <c r="S123" s="46">
        <f>(SUM(COUNT(R123:R$829))/SUM(COUNT(R$2:R$829)))*100</f>
        <v>85.386473429951693</v>
      </c>
      <c r="T123">
        <f>'LC1.Shallow2'!V130</f>
        <v>128.87643585856557</v>
      </c>
      <c r="U123" s="46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40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40">
        <f>'lc1.shallow1'!S127</f>
        <v>459.10760824799996</v>
      </c>
      <c r="S124" s="46">
        <f>(SUM(COUNT(R124:R$829))/SUM(COUNT(R$2:R$829)))*100</f>
        <v>85.265700483091791</v>
      </c>
      <c r="T124">
        <f>'LC1.Shallow2'!V131</f>
        <v>1232.397573898091</v>
      </c>
      <c r="U124" s="46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40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40">
        <f>'lc1.shallow1'!S128</f>
        <v>872.74409096399995</v>
      </c>
      <c r="S125" s="46">
        <f>(SUM(COUNT(R125:R$829))/SUM(COUNT(R$2:R$829)))*100</f>
        <v>85.14492753623189</v>
      </c>
      <c r="T125">
        <f>'LC1.Shallow2'!V132</f>
        <v>224.42204897790631</v>
      </c>
      <c r="U125" s="46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40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40">
        <f>'lc1.shallow1'!S129</f>
        <v>334.01579788800001</v>
      </c>
      <c r="S126" s="46">
        <f>(SUM(COUNT(R126:R$829))/SUM(COUNT(R$2:R$829)))*100</f>
        <v>85.024154589371975</v>
      </c>
      <c r="T126">
        <f>'LC1.Shallow2'!V133</f>
        <v>143.12480815411985</v>
      </c>
      <c r="U126" s="46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40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40">
        <f>'lc1.shallow1'!S130</f>
        <v>851.91967067999997</v>
      </c>
      <c r="S127" s="46">
        <f>(SUM(COUNT(R127:R$829))/SUM(COUNT(R$2:R$829)))*100</f>
        <v>84.903381642512073</v>
      </c>
      <c r="T127">
        <f>'LC1.Shallow2'!V134</f>
        <v>404.58826905590087</v>
      </c>
      <c r="U127" s="46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40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40">
        <f>'lc1.shallow1'!S131</f>
        <v>169.8461720928</v>
      </c>
      <c r="S128" s="46">
        <f>(SUM(COUNT(R128:R$829))/SUM(COUNT(R$2:R$829)))*100</f>
        <v>84.782608695652172</v>
      </c>
      <c r="T128">
        <f>'LC1.Shallow2'!V135</f>
        <v>229.73154453805361</v>
      </c>
      <c r="U128" s="46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40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40">
        <f>'lc1.shallow1'!S132</f>
        <v>185.10224293679997</v>
      </c>
      <c r="S129" s="46">
        <f>(SUM(COUNT(R129:R$829))/SUM(COUNT(R$2:R$829)))*100</f>
        <v>84.661835748792271</v>
      </c>
      <c r="T129">
        <f>'LC1.Shallow2'!V136</f>
        <v>1306.1328107962008</v>
      </c>
      <c r="U129" s="46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40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40">
        <f>'lc1.shallow1'!S133</f>
        <v>406.47346360200004</v>
      </c>
      <c r="S130" s="46">
        <f>(SUM(COUNT(R130:R$829))/SUM(COUNT(R$2:R$829)))*100</f>
        <v>84.54106280193237</v>
      </c>
      <c r="T130">
        <f>'LC1.Shallow2'!V137</f>
        <v>251.17825930286031</v>
      </c>
      <c r="U130" s="46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40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40">
        <f>'lc1.shallow1'!S134</f>
        <v>204.92428232039998</v>
      </c>
      <c r="S131" s="46">
        <f>(SUM(COUNT(R131:R$829))/SUM(COUNT(R$2:R$829)))*100</f>
        <v>84.420289855072468</v>
      </c>
      <c r="T131">
        <f>'LC1.Shallow2'!V138</f>
        <v>176.44891511476573</v>
      </c>
      <c r="U131" s="46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40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40">
        <f>'lc1.shallow1'!S135</f>
        <v>512.4709534008</v>
      </c>
      <c r="S132" s="46">
        <f>(SUM(COUNT(R132:R$829))/SUM(COUNT(R$2:R$829)))*100</f>
        <v>84.299516908212553</v>
      </c>
      <c r="T132">
        <f>'LC1.Shallow2'!V140</f>
        <v>240.70085497679597</v>
      </c>
      <c r="U132" s="46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40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40">
        <f>'lc1.shallow1'!S136</f>
        <v>150.36235781279998</v>
      </c>
      <c r="S133" s="46">
        <f>(SUM(COUNT(R133:R$829))/SUM(COUNT(R$2:R$829)))*100</f>
        <v>84.178743961352652</v>
      </c>
      <c r="T133">
        <f>'LC1.Shallow2'!V141</f>
        <v>628.23436637009263</v>
      </c>
      <c r="U133" s="46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40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40">
        <f>'lc1.shallow1'!S137</f>
        <v>265.86245897039998</v>
      </c>
      <c r="S134" s="46">
        <f>(SUM(COUNT(R134:R$829))/SUM(COUNT(R$2:R$829)))*100</f>
        <v>84.05797101449275</v>
      </c>
      <c r="T134">
        <f>'LC1.Shallow2'!V142</f>
        <v>266.10531646775496</v>
      </c>
      <c r="U134" s="46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40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40">
        <f>'lc1.shallow1'!S138</f>
        <v>1043.2433106479998</v>
      </c>
      <c r="S135" s="46">
        <f>(SUM(COUNT(R135:R$829))/SUM(COUNT(R$2:R$829)))*100</f>
        <v>83.937198067632849</v>
      </c>
      <c r="T135">
        <f>'LC1.Shallow2'!V143</f>
        <v>480.96565549577986</v>
      </c>
      <c r="U135" s="46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40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40">
        <f>'lc1.shallow1'!S139</f>
        <v>1398.260838012</v>
      </c>
      <c r="S136" s="46">
        <f>(SUM(COUNT(R136:R$829))/SUM(COUNT(R$2:R$829)))*100</f>
        <v>83.816425120772948</v>
      </c>
      <c r="T136">
        <f>'LC1.Shallow2'!V144</f>
        <v>373.01163157249516</v>
      </c>
      <c r="U136" s="46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40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40">
        <f>'lc1.shallow1'!S140</f>
        <v>601.42529836799997</v>
      </c>
      <c r="S137" s="46">
        <f>(SUM(COUNT(R137:R$829))/SUM(COUNT(R$2:R$829)))*100</f>
        <v>83.695652173913047</v>
      </c>
      <c r="T137">
        <f>'LC1.Shallow2'!V145</f>
        <v>325.83842753518525</v>
      </c>
      <c r="U137" s="46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40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40">
        <f>'lc1.shallow1'!S141</f>
        <v>524.32909383959998</v>
      </c>
      <c r="S138" s="46">
        <f>(SUM(COUNT(R138:R$829))/SUM(COUNT(R$2:R$829)))*100</f>
        <v>83.574879227053145</v>
      </c>
      <c r="T138">
        <f>'LC1.Shallow2'!V146</f>
        <v>770.4664048583054</v>
      </c>
      <c r="U138" s="46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40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40">
        <f>'lc1.shallow1'!S142</f>
        <v>834.39658547999989</v>
      </c>
      <c r="S139" s="46">
        <f>(SUM(COUNT(R139:R$829))/SUM(COUNT(R$2:R$829)))*100</f>
        <v>83.454106280193244</v>
      </c>
      <c r="T139">
        <f>'LC1.Shallow2'!V147</f>
        <v>940.3456035555065</v>
      </c>
      <c r="U139" s="46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40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40">
        <f>'lc1.shallow1'!S143</f>
        <v>176.46761641079999</v>
      </c>
      <c r="S140" s="46">
        <f>(SUM(COUNT(R140:R$829))/SUM(COUNT(R$2:R$829)))*100</f>
        <v>83.333333333333343</v>
      </c>
      <c r="T140">
        <f>'LC1.Shallow2'!V148</f>
        <v>385.41038411464348</v>
      </c>
      <c r="U140" s="46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40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40">
        <f>'lc1.shallow1'!S144</f>
        <v>238.29788488919996</v>
      </c>
      <c r="S141" s="46">
        <f>(SUM(COUNT(R141:R$829))/SUM(COUNT(R$2:R$829)))*100</f>
        <v>83.212560386473427</v>
      </c>
      <c r="T141">
        <f>'LC1.Shallow2'!V149</f>
        <v>211.84480223337493</v>
      </c>
      <c r="U141" s="46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40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40">
        <f>'lc1.shallow1'!S145</f>
        <v>143.33645595359999</v>
      </c>
      <c r="S142" s="46">
        <f>(SUM(COUNT(R142:R$829))/SUM(COUNT(R$2:R$829)))*100</f>
        <v>83.091787439613526</v>
      </c>
      <c r="T142">
        <f>'LC1.Shallow2'!V150</f>
        <v>879.18097282045312</v>
      </c>
      <c r="U142" s="46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40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40">
        <f>'lc1.shallow1'!S146</f>
        <v>212.4052046592</v>
      </c>
      <c r="S143" s="46">
        <f>(SUM(COUNT(R143:R$829))/SUM(COUNT(R$2:R$829)))*100</f>
        <v>82.971014492753625</v>
      </c>
      <c r="T143">
        <f>'LC1.Shallow2'!V151</f>
        <v>213.65991893905618</v>
      </c>
      <c r="U143" s="46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40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40">
        <f>'lc1.shallow1'!S147</f>
        <v>170.66238776039998</v>
      </c>
      <c r="S144" s="46">
        <f>(SUM(COUNT(R144:R$829))/SUM(COUNT(R$2:R$829)))*100</f>
        <v>82.850241545893724</v>
      </c>
      <c r="T144">
        <f>'LC1.Shallow2'!V152</f>
        <v>227.55770339455628</v>
      </c>
      <c r="U144" s="46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40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40">
        <f>'lc1.shallow1'!S148</f>
        <v>185.54161726680002</v>
      </c>
      <c r="S145" s="46">
        <f>(SUM(COUNT(R145:R$829))/SUM(COUNT(R$2:R$829)))*100</f>
        <v>82.729468599033822</v>
      </c>
      <c r="T145">
        <f>'LC1.Shallow2'!V153</f>
        <v>813.14203135369894</v>
      </c>
      <c r="U145" s="46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40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40">
        <f>'lc1.shallow1'!S149</f>
        <v>309.07366160039999</v>
      </c>
      <c r="S146" s="46">
        <f>(SUM(COUNT(R146:R$829))/SUM(COUNT(R$2:R$829)))*100</f>
        <v>82.608695652173907</v>
      </c>
      <c r="T146">
        <f>'LC1.Shallow2'!V154</f>
        <v>342.62339674365279</v>
      </c>
      <c r="U146" s="46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40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40">
        <f>'lc1.shallow1'!S150</f>
        <v>696.79812869999989</v>
      </c>
      <c r="S147" s="46">
        <f>(SUM(COUNT(R147:R$829))/SUM(COUNT(R$2:R$829)))*100</f>
        <v>82.487922705314006</v>
      </c>
      <c r="T147">
        <f>'LC1.Shallow2'!V155</f>
        <v>253.36990388311159</v>
      </c>
      <c r="U147" s="46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40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40">
        <f>'lc1.shallow1'!S151</f>
        <v>501.31570095120003</v>
      </c>
      <c r="S148" s="46">
        <f>(SUM(COUNT(R148:R$829))/SUM(COUNT(R$2:R$829)))*100</f>
        <v>82.367149758454104</v>
      </c>
      <c r="T148">
        <f>'LC1.Shallow2'!V156</f>
        <v>135.80703731355919</v>
      </c>
      <c r="U148" s="46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40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40">
        <f>'lc1.shallow1'!S152</f>
        <v>138.14093386319999</v>
      </c>
      <c r="S149" s="46">
        <f>(SUM(COUNT(R149:R$829))/SUM(COUNT(R$2:R$829)))*100</f>
        <v>82.246376811594203</v>
      </c>
      <c r="T149">
        <f>'LC1.Shallow2'!V157</f>
        <v>285.25499516224886</v>
      </c>
      <c r="U149" s="46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40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40">
        <f>'lc1.shallow1'!S153</f>
        <v>354.52862892719997</v>
      </c>
      <c r="S150" s="46">
        <f>(SUM(COUNT(R150:R$829))/SUM(COUNT(R$2:R$829)))*100</f>
        <v>82.125603864734302</v>
      </c>
      <c r="T150">
        <f>'LC1.Shallow2'!V158</f>
        <v>805.55730234727446</v>
      </c>
      <c r="U150" s="46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40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40">
        <f>'lc1.shallow1'!S154</f>
        <v>1630.1457883679998</v>
      </c>
      <c r="S151" s="46">
        <f>(SUM(COUNT(R151:R$829))/SUM(COUNT(R$2:R$829)))*100</f>
        <v>82.004830917874401</v>
      </c>
      <c r="T151">
        <f>'LC1.Shallow2'!V159</f>
        <v>202.30867801093831</v>
      </c>
      <c r="U151" s="46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40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40">
        <f>'lc1.shallow1'!S155</f>
        <v>430.94544531600002</v>
      </c>
      <c r="S152" s="46">
        <f>(SUM(COUNT(R152:R$829))/SUM(COUNT(R$2:R$829)))*100</f>
        <v>81.884057971014485</v>
      </c>
      <c r="T152">
        <f>'LC1.Shallow2'!V160</f>
        <v>174.16088871949304</v>
      </c>
      <c r="U152" s="46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40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40">
        <f>'lc1.shallow1'!S156</f>
        <v>312.00861235799999</v>
      </c>
      <c r="S153" s="46">
        <f>(SUM(COUNT(R153:R$829))/SUM(COUNT(R$2:R$829)))*100</f>
        <v>81.763285024154584</v>
      </c>
      <c r="T153">
        <f>'LC1.Shallow2'!V161</f>
        <v>205.94771101543742</v>
      </c>
      <c r="U153" s="46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40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40">
        <f>'lc1.shallow1'!S157</f>
        <v>688.69812877200002</v>
      </c>
      <c r="S154" s="46">
        <f>(SUM(COUNT(R154:R$829))/SUM(COUNT(R$2:R$829)))*100</f>
        <v>81.642512077294683</v>
      </c>
      <c r="T154">
        <f>'LC1.Shallow2'!V162</f>
        <v>184.19389425871148</v>
      </c>
      <c r="U154" s="46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40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40">
        <f>'lc1.shallow1'!S158</f>
        <v>493.62082289999995</v>
      </c>
      <c r="S155" s="46">
        <f>(SUM(COUNT(R155:R$829))/SUM(COUNT(R$2:R$829)))*100</f>
        <v>81.521739130434781</v>
      </c>
      <c r="T155">
        <f>'LC1.Shallow2'!V163</f>
        <v>175.33546371833242</v>
      </c>
      <c r="U155" s="46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40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40">
        <f>'lc1.shallow1'!S159</f>
        <v>581.79905378399997</v>
      </c>
      <c r="S156" s="46">
        <f>(SUM(COUNT(R156:R$829))/SUM(COUNT(R$2:R$829)))*100</f>
        <v>81.40096618357488</v>
      </c>
      <c r="T156">
        <f>'LC1.Shallow2'!V164</f>
        <v>453.27427349250314</v>
      </c>
      <c r="U156" s="46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40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40">
        <f>'lc1.shallow1'!S160</f>
        <v>280.16545007159999</v>
      </c>
      <c r="S157" s="46">
        <f>(SUM(COUNT(R157:R$829))/SUM(COUNT(R$2:R$829)))*100</f>
        <v>81.280193236714965</v>
      </c>
      <c r="T157">
        <f>'LC1.Shallow2'!V165</f>
        <v>184.66932624565476</v>
      </c>
      <c r="U157" s="46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40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40">
        <f>'lc1.shallow1'!S161</f>
        <v>911.54523405599991</v>
      </c>
      <c r="S158" s="46">
        <f>(SUM(COUNT(R158:R$829))/SUM(COUNT(R$2:R$829)))*100</f>
        <v>81.159420289855078</v>
      </c>
      <c r="T158">
        <f>'LC1.Shallow2'!V166</f>
        <v>267.46546638085857</v>
      </c>
      <c r="U158" s="46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40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40">
        <f>'lc1.shallow1'!S162</f>
        <v>219.79665911399999</v>
      </c>
      <c r="S159" s="46">
        <f>(SUM(COUNT(R159:R$829))/SUM(COUNT(R$2:R$829)))*100</f>
        <v>81.038647342995176</v>
      </c>
      <c r="T159">
        <f>'LC1.Shallow2'!V167</f>
        <v>135.90009485935548</v>
      </c>
      <c r="U159" s="46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40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40">
        <f>'lc1.shallow1'!S163</f>
        <v>186.42703381679999</v>
      </c>
      <c r="S160" s="46">
        <f>(SUM(COUNT(R160:R$829))/SUM(COUNT(R$2:R$829)))*100</f>
        <v>80.917874396135275</v>
      </c>
      <c r="T160">
        <f>'LC1.Shallow2'!V168</f>
        <v>393.29570977484389</v>
      </c>
      <c r="U160" s="46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40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40">
        <f>'lc1.shallow1'!S164</f>
        <v>154.20518788679999</v>
      </c>
      <c r="S161" s="46">
        <f>(SUM(COUNT(R161:R$829))/SUM(COUNT(R$2:R$829)))*100</f>
        <v>80.79710144927536</v>
      </c>
      <c r="T161">
        <f>'LC1.Shallow2'!V169</f>
        <v>458.85188240374885</v>
      </c>
      <c r="U161" s="46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40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40">
        <f>'lc1.shallow1'!S165</f>
        <v>344.50455168479999</v>
      </c>
      <c r="S162" s="46">
        <f>(SUM(COUNT(R162:R$829))/SUM(COUNT(R$2:R$829)))*100</f>
        <v>80.676328502415458</v>
      </c>
      <c r="T162">
        <f>'LC1.Shallow2'!V170</f>
        <v>478.86212969529561</v>
      </c>
      <c r="U162" s="46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40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40">
        <f>'lc1.shallow1'!S166</f>
        <v>677.99990830799993</v>
      </c>
      <c r="S163" s="46">
        <f>(SUM(COUNT(R163:R$829))/SUM(COUNT(R$2:R$829)))*100</f>
        <v>80.555555555555557</v>
      </c>
      <c r="T163">
        <f>'LC1.Shallow2'!V172</f>
        <v>231.87192685828029</v>
      </c>
      <c r="U163" s="46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40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40">
        <f>'lc1.shallow1'!S167</f>
        <v>344.41250355719995</v>
      </c>
      <c r="S164" s="46">
        <f>(SUM(COUNT(R164:R$829))/SUM(COUNT(R$2:R$829)))*100</f>
        <v>80.434782608695656</v>
      </c>
      <c r="T164">
        <f>'LC1.Shallow2'!V173</f>
        <v>534.02348628228242</v>
      </c>
      <c r="U164" s="46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40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40">
        <f>'lc1.shallow1'!S168</f>
        <v>753.11139339599993</v>
      </c>
      <c r="S165" s="46">
        <f>(SUM(COUNT(R165:R$829))/SUM(COUNT(R$2:R$829)))*100</f>
        <v>80.314009661835755</v>
      </c>
      <c r="T165">
        <f>'LC1.Shallow2'!V174</f>
        <v>201.38865562653493</v>
      </c>
      <c r="U165" s="46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40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40">
        <f>'lc1.shallow1'!S169</f>
        <v>169.06413025679998</v>
      </c>
      <c r="S166" s="46">
        <f>(SUM(COUNT(R166:R$829))/SUM(COUNT(R$2:R$829)))*100</f>
        <v>80.193236714975853</v>
      </c>
      <c r="T166">
        <f>'LC1.Shallow2'!V175</f>
        <v>233.54670485907016</v>
      </c>
      <c r="U166" s="46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40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40">
        <f>'lc1.shallow1'!S170</f>
        <v>996.84220156800006</v>
      </c>
      <c r="S167" s="46">
        <f>(SUM(COUNT(R167:R$829))/SUM(COUNT(R$2:R$829)))*100</f>
        <v>80.072463768115938</v>
      </c>
      <c r="T167">
        <f>'LC1.Shallow2'!V176</f>
        <v>264.36962840262726</v>
      </c>
      <c r="U167" s="46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40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40">
        <f>'lc1.shallow1'!S171</f>
        <v>609.02019794399996</v>
      </c>
      <c r="S168" s="46">
        <f>(SUM(COUNT(R168:R$829))/SUM(COUNT(R$2:R$829)))*100</f>
        <v>79.951690821256037</v>
      </c>
      <c r="T168">
        <f>'LC1.Shallow2'!V177</f>
        <v>421.44387343583503</v>
      </c>
      <c r="U168" s="46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40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40">
        <f>'lc1.shallow1'!S172</f>
        <v>684.55688770799998</v>
      </c>
      <c r="S169" s="46">
        <f>(SUM(COUNT(R169:R$829))/SUM(COUNT(R$2:R$829)))*100</f>
        <v>79.830917874396135</v>
      </c>
      <c r="T169">
        <f>'LC1.Shallow2'!V178</f>
        <v>163.61993258242467</v>
      </c>
      <c r="U169" s="46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40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40">
        <f>'lc1.shallow1'!S173</f>
        <v>357.3321046296</v>
      </c>
      <c r="S170" s="46">
        <f>(SUM(COUNT(R170:R$829))/SUM(COUNT(R$2:R$829)))*100</f>
        <v>79.710144927536234</v>
      </c>
      <c r="T170">
        <f>'LC1.Shallow2'!V179</f>
        <v>184.13190970349203</v>
      </c>
      <c r="U170" s="46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40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40">
        <f>'lc1.shallow1'!S174</f>
        <v>280.36597886159996</v>
      </c>
      <c r="S171" s="46">
        <f>(SUM(COUNT(R171:R$829))/SUM(COUNT(R$2:R$829)))*100</f>
        <v>79.589371980676333</v>
      </c>
      <c r="T171">
        <f>'LC1.Shallow2'!V180</f>
        <v>177.09440530974462</v>
      </c>
      <c r="U171" s="46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40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40">
        <f>'lc1.shallow1'!S175</f>
        <v>290.68091169359997</v>
      </c>
      <c r="S172" s="46">
        <f>(SUM(COUNT(R172:R$829))/SUM(COUNT(R$2:R$829)))*100</f>
        <v>79.468599033816417</v>
      </c>
      <c r="T172">
        <f>'LC1.Shallow2'!V181</f>
        <v>178.45791213363094</v>
      </c>
      <c r="U172" s="46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40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40">
        <f>'lc1.shallow1'!S176</f>
        <v>158.26009910639999</v>
      </c>
      <c r="S173" s="46">
        <f>(SUM(COUNT(R173:R$829))/SUM(COUNT(R$2:R$829)))*100</f>
        <v>79.347826086956516</v>
      </c>
      <c r="T173">
        <f>'LC1.Shallow2'!V182</f>
        <v>354.19750238852453</v>
      </c>
      <c r="U173" s="46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40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40">
        <f>'lc1.shallow1'!S177</f>
        <v>400.30031203319993</v>
      </c>
      <c r="S174" s="46">
        <f>(SUM(COUNT(R174:R$829))/SUM(COUNT(R$2:R$829)))*100</f>
        <v>79.227053140096615</v>
      </c>
      <c r="T174">
        <f>'LC1.Shallow2'!V183</f>
        <v>516.08613538959889</v>
      </c>
      <c r="U174" s="46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40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40">
        <f>'lc1.shallow1'!S178</f>
        <v>485.74092363359995</v>
      </c>
      <c r="S175" s="46">
        <f>(SUM(COUNT(R175:R$829))/SUM(COUNT(R$2:R$829)))*100</f>
        <v>79.106280193236714</v>
      </c>
      <c r="T175">
        <f>'LC1.Shallow2'!V184</f>
        <v>218.50674115555222</v>
      </c>
      <c r="U175" s="46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40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40">
        <f>'lc1.shallow1'!S179</f>
        <v>602.65789442399989</v>
      </c>
      <c r="S176" s="46">
        <f>(SUM(COUNT(R176:R$829))/SUM(COUNT(R$2:R$829)))*100</f>
        <v>78.985507246376812</v>
      </c>
      <c r="T176">
        <f>'LC1.Shallow2'!V185</f>
        <v>121.25910302918233</v>
      </c>
      <c r="U176" s="46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40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40">
        <f>'lc1.shallow1'!S180</f>
        <v>353.26659240959998</v>
      </c>
      <c r="S177" s="46">
        <f>(SUM(COUNT(R177:R$829))/SUM(COUNT(R$2:R$829)))*100</f>
        <v>78.864734299516897</v>
      </c>
      <c r="T177">
        <f>'LC1.Shallow2'!V186</f>
        <v>411.36295927662059</v>
      </c>
      <c r="U177" s="46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40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40">
        <f>'lc1.shallow1'!S181</f>
        <v>615.156307008</v>
      </c>
      <c r="S178" s="46">
        <f>(SUM(COUNT(R178:R$829))/SUM(COUNT(R$2:R$829)))*100</f>
        <v>78.74396135265701</v>
      </c>
      <c r="T178">
        <f>'LC1.Shallow2'!V188</f>
        <v>665.82864443239225</v>
      </c>
      <c r="U178" s="46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40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40">
        <f>'lc1.shallow1'!S182</f>
        <v>676.73292009600004</v>
      </c>
      <c r="S179" s="46">
        <f>(SUM(COUNT(R179:R$829))/SUM(COUNT(R$2:R$829)))*100</f>
        <v>78.623188405797109</v>
      </c>
      <c r="T179">
        <f>'LC1.Shallow2'!V189</f>
        <v>525.17689329120583</v>
      </c>
      <c r="U179" s="46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40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40">
        <f>'lc1.shallow1'!S183</f>
        <v>401.94601073519993</v>
      </c>
      <c r="S180" s="46">
        <f>(SUM(COUNT(R180:R$829))/SUM(COUNT(R$2:R$829)))*100</f>
        <v>78.502415458937207</v>
      </c>
      <c r="T180">
        <f>'LC1.Shallow2'!V190</f>
        <v>838.28729024065296</v>
      </c>
      <c r="U180" s="46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40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40">
        <f>'lc1.shallow1'!S184</f>
        <v>296.45046565199999</v>
      </c>
      <c r="S181" s="46">
        <f>(SUM(COUNT(R181:R$829))/SUM(COUNT(R$2:R$829)))*100</f>
        <v>78.381642512077292</v>
      </c>
      <c r="T181">
        <f>'LC1.Shallow2'!V191</f>
        <v>1345.976518367351</v>
      </c>
      <c r="U181" s="46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40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40">
        <f>'lc1.shallow1'!S185</f>
        <v>1881.271048824</v>
      </c>
      <c r="S182" s="46">
        <f>(SUM(COUNT(R182:R$829))/SUM(COUNT(R$2:R$829)))*100</f>
        <v>78.260869565217391</v>
      </c>
      <c r="T182">
        <f>'LC1.Shallow2'!V192</f>
        <v>1711.7991233673661</v>
      </c>
      <c r="U182" s="46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40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40">
        <f>'lc1.shallow1'!S186</f>
        <v>549.91871837039992</v>
      </c>
      <c r="S183" s="46">
        <f>(SUM(COUNT(R183:R$829))/SUM(COUNT(R$2:R$829)))*100</f>
        <v>78.140096618357489</v>
      </c>
      <c r="T183">
        <f>'LC1.Shallow2'!V193</f>
        <v>1649.5536656918744</v>
      </c>
      <c r="U183" s="46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40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40">
        <f>'lc1.shallow1'!S187</f>
        <v>479.00924387999999</v>
      </c>
      <c r="S184" s="46">
        <f>(SUM(COUNT(R184:R$829))/SUM(COUNT(R$2:R$829)))*100</f>
        <v>78.019323671497588</v>
      </c>
      <c r="T184">
        <f>'LC1.Shallow2'!V194</f>
        <v>1303.6156956992133</v>
      </c>
      <c r="U184" s="46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40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40">
        <f>'lc1.shallow1'!S188</f>
        <v>630.76163936399996</v>
      </c>
      <c r="S185" s="46">
        <f>(SUM(COUNT(R185:R$829))/SUM(COUNT(R$2:R$829)))*100</f>
        <v>77.898550724637687</v>
      </c>
      <c r="T185">
        <f>'LC1.Shallow2'!V195</f>
        <v>202.04216653644158</v>
      </c>
      <c r="U185" s="46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40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40">
        <f>'lc1.shallow1'!S189</f>
        <v>583.57891821599992</v>
      </c>
      <c r="S186" s="46">
        <f>(SUM(COUNT(R186:R$829))/SUM(COUNT(R$2:R$829)))*100</f>
        <v>77.777777777777786</v>
      </c>
      <c r="T186">
        <f>'LC1.Shallow2'!V196</f>
        <v>170.83911200268381</v>
      </c>
      <c r="U186" s="46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40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40">
        <f>'lc1.shallow1'!S190</f>
        <v>525.79334979359999</v>
      </c>
      <c r="S187" s="46">
        <f>(SUM(COUNT(R187:R$829))/SUM(COUNT(R$2:R$829)))*100</f>
        <v>77.65700483091787</v>
      </c>
      <c r="T187">
        <f>'LC1.Shallow2'!V197</f>
        <v>1030.297576059588</v>
      </c>
      <c r="U187" s="46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40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40">
        <f>'lc1.shallow1'!S191</f>
        <v>456.83149363919995</v>
      </c>
      <c r="S188" s="46">
        <f>(SUM(COUNT(R188:R$829))/SUM(COUNT(R$2:R$829)))*100</f>
        <v>77.536231884057969</v>
      </c>
      <c r="T188">
        <f>'LC1.Shallow2'!V198</f>
        <v>1340.3460887593158</v>
      </c>
      <c r="U188" s="46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40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40">
        <f>'lc1.shallow1'!S192</f>
        <v>323.7056492424</v>
      </c>
      <c r="S189" s="46">
        <f>(SUM(COUNT(R189:R$829))/SUM(COUNT(R$2:R$829)))*100</f>
        <v>77.415458937198068</v>
      </c>
      <c r="T189">
        <f>'LC1.Shallow2'!V199</f>
        <v>758.10464032618302</v>
      </c>
      <c r="U189" s="46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40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40">
        <f>'lc1.shallow1'!S193</f>
        <v>768.5111494439999</v>
      </c>
      <c r="S190" s="46">
        <f>(SUM(COUNT(R190:R$829))/SUM(COUNT(R$2:R$829)))*100</f>
        <v>77.294685990338166</v>
      </c>
      <c r="T190">
        <f>'LC1.Shallow2'!V200</f>
        <v>379.38909504721107</v>
      </c>
      <c r="U190" s="46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40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40">
        <f>'lc1.shallow1'!S194</f>
        <v>351.13112078879999</v>
      </c>
      <c r="S191" s="46">
        <f>(SUM(COUNT(R191:R$829))/SUM(COUNT(R$2:R$829)))*100</f>
        <v>77.173913043478265</v>
      </c>
      <c r="T191">
        <f>'LC1.Shallow2'!V201</f>
        <v>503.2895346628614</v>
      </c>
      <c r="U191" s="46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40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40">
        <f>'lc1.shallow1'!S195</f>
        <v>320.70587762639997</v>
      </c>
      <c r="S192" s="46">
        <f>(SUM(COUNT(R192:R$829))/SUM(COUNT(R$2:R$829)))*100</f>
        <v>77.05314009661835</v>
      </c>
      <c r="T192">
        <f>'LC1.Shallow2'!V202</f>
        <v>758.61767842917254</v>
      </c>
      <c r="U192" s="46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40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40">
        <f>'lc1.shallow1'!S196</f>
        <v>636.65545741200003</v>
      </c>
      <c r="S193" s="46">
        <f>(SUM(COUNT(R193:R$829))/SUM(COUNT(R$2:R$829)))*100</f>
        <v>76.932367149758448</v>
      </c>
      <c r="T193">
        <f>'LC1.Shallow2'!V203</f>
        <v>208.46567098946238</v>
      </c>
      <c r="U193" s="46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40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40">
        <f>'lc1.shallow1'!S197</f>
        <v>249.16919311799998</v>
      </c>
      <c r="S194" s="46">
        <f>(SUM(COUNT(R194:R$829))/SUM(COUNT(R$2:R$829)))*100</f>
        <v>76.811594202898547</v>
      </c>
      <c r="T194">
        <f>'LC1.Shallow2'!V204</f>
        <v>491.67864380705998</v>
      </c>
      <c r="U194" s="46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40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40">
        <f>'lc1.shallow1'!S198</f>
        <v>432.96064929480002</v>
      </c>
      <c r="S195" s="46">
        <f>(SUM(COUNT(R195:R$829))/SUM(COUNT(R$2:R$829)))*100</f>
        <v>76.690821256038646</v>
      </c>
      <c r="T195">
        <f>'LC1.Shallow2'!V205</f>
        <v>251.09832399292515</v>
      </c>
      <c r="U195" s="46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40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40">
        <f>'lc1.shallow1'!S199</f>
        <v>231.24729528360001</v>
      </c>
      <c r="S196" s="46">
        <f>(SUM(COUNT(R196:R$829))/SUM(COUNT(R$2:R$829)))*100</f>
        <v>76.570048309178745</v>
      </c>
      <c r="T196">
        <f>'LC1.Shallow2'!V206</f>
        <v>314.06040949798711</v>
      </c>
      <c r="U196" s="46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40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40">
        <f>'lc1.shallow1'!S200</f>
        <v>314.30147613119999</v>
      </c>
      <c r="S197" s="46">
        <f>(SUM(COUNT(R197:R$829))/SUM(COUNT(R$2:R$829)))*100</f>
        <v>76.449275362318829</v>
      </c>
      <c r="T197">
        <f>'LC1.Shallow2'!V207</f>
        <v>220.17685582718948</v>
      </c>
      <c r="U197" s="46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40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40">
        <f>'lc1.shallow1'!S201</f>
        <v>182.38194409320002</v>
      </c>
      <c r="S198" s="46">
        <f>(SUM(COUNT(R198:R$829))/SUM(COUNT(R$2:R$829)))*100</f>
        <v>76.328502415458928</v>
      </c>
      <c r="T198">
        <f>'LC1.Shallow2'!V208</f>
        <v>960.31911113168655</v>
      </c>
      <c r="U198" s="46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40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40">
        <f>'lc1.shallow1'!S202</f>
        <v>603.2119088039999</v>
      </c>
      <c r="S199" s="46">
        <f>(SUM(COUNT(R199:R$829))/SUM(COUNT(R$2:R$829)))*100</f>
        <v>76.207729468599041</v>
      </c>
      <c r="T199">
        <f>'LC1.Shallow2'!V209</f>
        <v>659.74632309062645</v>
      </c>
      <c r="U199" s="46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40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40">
        <f>'lc1.shallow1'!S203</f>
        <v>496.76431829759997</v>
      </c>
      <c r="S200" s="46">
        <f>(SUM(COUNT(R200:R$829))/SUM(COUNT(R$2:R$829)))*100</f>
        <v>76.08695652173914</v>
      </c>
      <c r="T200">
        <f>'LC1.Shallow2'!V211</f>
        <v>448.93483479153662</v>
      </c>
      <c r="U200" s="46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40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40">
        <f>'lc1.shallow1'!S204</f>
        <v>232.19764024679998</v>
      </c>
      <c r="S201" s="46">
        <f>(SUM(COUNT(R201:R$829))/SUM(COUNT(R$2:R$829)))*100</f>
        <v>75.966183574879238</v>
      </c>
      <c r="T201">
        <f>'LC1.Shallow2'!V212</f>
        <v>775.07110614128021</v>
      </c>
      <c r="U201" s="46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40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40">
        <f>'lc1.shallow1'!S205</f>
        <v>353.63064572399998</v>
      </c>
      <c r="S202" s="46">
        <f>(SUM(COUNT(R202:R$829))/SUM(COUNT(R$2:R$829)))*100</f>
        <v>75.845410628019323</v>
      </c>
      <c r="T202">
        <f>'LC1.Shallow2'!V213</f>
        <v>413.12947780252978</v>
      </c>
      <c r="U202" s="46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40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40">
        <f>'lc1.shallow1'!S206</f>
        <v>217.63604561399998</v>
      </c>
      <c r="S203" s="46">
        <f>(SUM(COUNT(R203:R$829))/SUM(COUNT(R$2:R$829)))*100</f>
        <v>75.724637681159422</v>
      </c>
      <c r="T203">
        <f>'LC1.Shallow2'!V214</f>
        <v>541.93606456514829</v>
      </c>
      <c r="U203" s="46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40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40">
        <f>'lc1.shallow1'!S207</f>
        <v>871.69125919199996</v>
      </c>
      <c r="S204" s="46">
        <f>(SUM(COUNT(R204:R$829))/SUM(COUNT(R$2:R$829)))*100</f>
        <v>75.60386473429952</v>
      </c>
      <c r="T204">
        <f>'LC1.Shallow2'!V215</f>
        <v>167.65322930506301</v>
      </c>
      <c r="U204" s="46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40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40">
        <f>'lc1.shallow1'!S208</f>
        <v>1093.10873784</v>
      </c>
      <c r="S205" s="46">
        <f>(SUM(COUNT(R205:R$829))/SUM(COUNT(R$2:R$829)))*100</f>
        <v>75.483091787439619</v>
      </c>
      <c r="T205">
        <f>'LC1.Shallow2'!V216</f>
        <v>1567.5743261448863</v>
      </c>
      <c r="U205" s="46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40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40">
        <f>'lc1.shallow1'!S209</f>
        <v>773.19010077599989</v>
      </c>
      <c r="S206" s="46">
        <f>(SUM(COUNT(R206:R$829))/SUM(COUNT(R$2:R$829)))*100</f>
        <v>75.362318840579718</v>
      </c>
      <c r="T206">
        <f>'LC1.Shallow2'!V217</f>
        <v>206.50940711586216</v>
      </c>
      <c r="U206" s="46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40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40">
        <f>'lc1.shallow1'!S210</f>
        <v>1590.4396412879998</v>
      </c>
      <c r="S207" s="46">
        <f>(SUM(COUNT(R207:R$829))/SUM(COUNT(R$2:R$829)))*100</f>
        <v>75.241545893719803</v>
      </c>
      <c r="T207">
        <f>'LC1.Shallow2'!V219</f>
        <v>282.60655169866175</v>
      </c>
      <c r="U207" s="46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40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40">
        <f>'lc1.shallow1'!S211</f>
        <v>668.50249403999999</v>
      </c>
      <c r="S208" s="46">
        <f>(SUM(COUNT(R208:R$829))/SUM(COUNT(R$2:R$829)))*100</f>
        <v>75.120772946859901</v>
      </c>
      <c r="T208">
        <f>'LC1.Shallow2'!V220</f>
        <v>311.94806513881053</v>
      </c>
      <c r="U208" s="46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40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40">
        <f>'lc1.shallow1'!S212</f>
        <v>1200.7603202400001</v>
      </c>
      <c r="S209" s="46">
        <f>(SUM(COUNT(R209:R$829))/SUM(COUNT(R$2:R$829)))*100</f>
        <v>75</v>
      </c>
      <c r="T209">
        <f>'LC1.Shallow2'!V221</f>
        <v>215.27112144139306</v>
      </c>
      <c r="U209" s="46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40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40">
        <f>'lc1.shallow1'!S213</f>
        <v>793.96951611599991</v>
      </c>
      <c r="S210" s="46">
        <f>(SUM(COUNT(R210:R$829))/SUM(COUNT(R$2:R$829)))*100</f>
        <v>74.879227053140099</v>
      </c>
      <c r="T210">
        <f>'LC1.Shallow2'!V222</f>
        <v>195.08415255444405</v>
      </c>
      <c r="U210" s="46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40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40">
        <f>'lc1.shallow1'!S214</f>
        <v>302.2632945972</v>
      </c>
      <c r="S211" s="46">
        <f>(SUM(COUNT(R211:R$829))/SUM(COUNT(R$2:R$829)))*100</f>
        <v>74.758454106280197</v>
      </c>
      <c r="T211">
        <f>'LC1.Shallow2'!V223</f>
        <v>376.18747323234066</v>
      </c>
      <c r="U211" s="46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40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40">
        <f>'lc1.shallow1'!S215</f>
        <v>689.53048955999998</v>
      </c>
      <c r="S212" s="46">
        <f>(SUM(COUNT(R212:R$829))/SUM(COUNT(R$2:R$829)))*100</f>
        <v>74.637681159420282</v>
      </c>
      <c r="T212">
        <f>'LC1.Shallow2'!V224</f>
        <v>390.77510026032809</v>
      </c>
      <c r="U212" s="46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40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40">
        <f>'lc1.shallow1'!S216</f>
        <v>265.32051875880001</v>
      </c>
      <c r="S213" s="46">
        <f>(SUM(COUNT(R213:R$829))/SUM(COUNT(R$2:R$829)))*100</f>
        <v>74.516908212560381</v>
      </c>
      <c r="T213">
        <f>'LC1.Shallow2'!V225</f>
        <v>321.75582612422534</v>
      </c>
      <c r="U213" s="46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40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40">
        <f>'lc1.shallow1'!S217</f>
        <v>258.19738628879998</v>
      </c>
      <c r="S214" s="46">
        <f>(SUM(COUNT(R214:R$829))/SUM(COUNT(R$2:R$829)))*100</f>
        <v>74.39613526570048</v>
      </c>
      <c r="T214">
        <f>'LC1.Shallow2'!V226</f>
        <v>208.43998478279292</v>
      </c>
      <c r="U214" s="46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40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40">
        <f>'lc1.shallow1'!S218</f>
        <v>599.03620790399998</v>
      </c>
      <c r="S215" s="46">
        <f>(SUM(COUNT(R215:R$829))/SUM(COUNT(R$2:R$829)))*100</f>
        <v>74.275362318840578</v>
      </c>
      <c r="T215">
        <f>'LC1.Shallow2'!V227</f>
        <v>243.210520245157</v>
      </c>
      <c r="U215" s="46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40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40">
        <f>'lc1.shallow1'!S219</f>
        <v>446.96398364279997</v>
      </c>
      <c r="S216" s="46">
        <f>(SUM(COUNT(R216:R$829))/SUM(COUNT(R$2:R$829)))*100</f>
        <v>74.154589371980677</v>
      </c>
      <c r="T216">
        <f>'LC1.Shallow2'!V228</f>
        <v>492.0655548115389</v>
      </c>
      <c r="U216" s="46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40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40">
        <f>'lc1.shallow1'!S220</f>
        <v>1562.104145364</v>
      </c>
      <c r="S217" s="46">
        <f>(SUM(COUNT(R217:R$829))/SUM(COUNT(R$2:R$829)))*100</f>
        <v>74.033816425120762</v>
      </c>
      <c r="T217">
        <f>'LC1.Shallow2'!V229</f>
        <v>185.57926249817885</v>
      </c>
      <c r="U217" s="46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40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40">
        <f>'lc1.shallow1'!S221</f>
        <v>407.25954458039996</v>
      </c>
      <c r="S218" s="46">
        <f>(SUM(COUNT(R218:R$829))/SUM(COUNT(R$2:R$829)))*100</f>
        <v>73.91304347826086</v>
      </c>
      <c r="T218">
        <f>'LC1.Shallow2'!V230</f>
        <v>372.9148997139647</v>
      </c>
      <c r="U218" s="46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40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40">
        <f>'lc1.shallow1'!S222</f>
        <v>219.94824956760002</v>
      </c>
      <c r="S219" s="46">
        <f>(SUM(COUNT(R219:R$829))/SUM(COUNT(R$2:R$829)))*100</f>
        <v>73.792270531400959</v>
      </c>
      <c r="T219">
        <f>'LC1.Shallow2'!V231</f>
        <v>301.47682218678119</v>
      </c>
      <c r="U219" s="46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40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40">
        <f>'lc1.shallow1'!S223</f>
        <v>959.71653384000001</v>
      </c>
      <c r="S220" s="46">
        <f>(SUM(COUNT(R220:R$829))/SUM(COUNT(R$2:R$829)))*100</f>
        <v>73.671497584541072</v>
      </c>
      <c r="T220">
        <f>'LC1.Shallow2'!V232</f>
        <v>404.87342205588067</v>
      </c>
      <c r="U220" s="46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40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40">
        <f>'lc1.shallow1'!S224</f>
        <v>649.94317558800003</v>
      </c>
      <c r="S221" s="46">
        <f>(SUM(COUNT(R221:R$829))/SUM(COUNT(R$2:R$829)))*100</f>
        <v>73.550724637681171</v>
      </c>
      <c r="T221">
        <f>'LC1.Shallow2'!V233</f>
        <v>236.90632992910292</v>
      </c>
      <c r="U221" s="46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40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40">
        <f>'lc1.shallow1'!S225</f>
        <v>279.68575927320001</v>
      </c>
      <c r="S222" s="46">
        <f>(SUM(COUNT(R222:R$829))/SUM(COUNT(R$2:R$829)))*100</f>
        <v>73.429951690821255</v>
      </c>
      <c r="T222">
        <f>'LC1.Shallow2'!V234</f>
        <v>173.63207476450523</v>
      </c>
      <c r="U222" s="46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40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40">
        <f>'lc1.shallow1'!S226</f>
        <v>332.433346992</v>
      </c>
      <c r="S223" s="46">
        <f>(SUM(COUNT(R223:R$829))/SUM(COUNT(R$2:R$829)))*100</f>
        <v>73.309178743961354</v>
      </c>
      <c r="T223">
        <f>'LC1.Shallow2'!V235</f>
        <v>313.35148214947532</v>
      </c>
      <c r="U223" s="46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40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40">
        <f>'lc1.shallow1'!S227</f>
        <v>550.03826775839991</v>
      </c>
      <c r="S224" s="46">
        <f>(SUM(COUNT(R224:R$829))/SUM(COUNT(R$2:R$829)))*100</f>
        <v>73.188405797101453</v>
      </c>
      <c r="T224">
        <f>'LC1.Shallow2'!V236</f>
        <v>1118.6437220388793</v>
      </c>
      <c r="U224" s="46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40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40">
        <f>'lc1.shallow1'!S228</f>
        <v>393.1570918008</v>
      </c>
      <c r="S225" s="46">
        <f>(SUM(COUNT(R225:R$829))/SUM(COUNT(R$2:R$829)))*100</f>
        <v>73.067632850241552</v>
      </c>
      <c r="T225">
        <f>'LC1.Shallow2'!V237</f>
        <v>572.48120008752994</v>
      </c>
      <c r="U225" s="46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40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40">
        <f>'lc1.shallow1'!S229</f>
        <v>411.81693620279992</v>
      </c>
      <c r="S226" s="46">
        <f>(SUM(COUNT(R226:R$829))/SUM(COUNT(R$2:R$829)))*100</f>
        <v>72.94685990338165</v>
      </c>
      <c r="T226">
        <f>'LC1.Shallow2'!V238</f>
        <v>250.74993254036821</v>
      </c>
      <c r="U226" s="46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40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40">
        <f>'lc1.shallow1'!S230</f>
        <v>313.90728886080001</v>
      </c>
      <c r="S227" s="46">
        <f>(SUM(COUNT(R227:R$829))/SUM(COUNT(R$2:R$829)))*100</f>
        <v>72.826086956521735</v>
      </c>
      <c r="T227">
        <f>'LC1.Shallow2'!V239</f>
        <v>303.15103785177678</v>
      </c>
      <c r="U227" s="46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40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40">
        <f>'lc1.shallow1'!S231</f>
        <v>827.79700377599988</v>
      </c>
      <c r="S228" s="46">
        <f>(SUM(COUNT(R228:R$829))/SUM(COUNT(R$2:R$829)))*100</f>
        <v>72.705314009661834</v>
      </c>
      <c r="T228">
        <f>'LC1.Shallow2'!V240</f>
        <v>180.7758718496415</v>
      </c>
      <c r="U228" s="46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40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40">
        <f>'lc1.shallow1'!S232</f>
        <v>628.67384898</v>
      </c>
      <c r="S229" s="46">
        <f>(SUM(COUNT(R229:R$829))/SUM(COUNT(R$2:R$829)))*100</f>
        <v>72.584541062801932</v>
      </c>
      <c r="T229">
        <f>'LC1.Shallow2'!V241</f>
        <v>631.43231422760141</v>
      </c>
      <c r="U229" s="46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40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40">
        <f>'lc1.shallow1'!S233</f>
        <v>497.88259437359994</v>
      </c>
      <c r="S230" s="46">
        <f>(SUM(COUNT(R230:R$829))/SUM(COUNT(R$2:R$829)))*100</f>
        <v>72.463768115942031</v>
      </c>
      <c r="T230">
        <f>'LC1.Shallow2'!V242</f>
        <v>203.47951196802057</v>
      </c>
      <c r="U230" s="46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40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40">
        <f>'lc1.shallow1'!S234</f>
        <v>1221.8786285159999</v>
      </c>
      <c r="S231" s="46">
        <f>(SUM(COUNT(R231:R$829))/SUM(COUNT(R$2:R$829)))*100</f>
        <v>72.34299516908213</v>
      </c>
      <c r="T231">
        <f>'LC1.Shallow2'!V243</f>
        <v>324.06595337866264</v>
      </c>
      <c r="U231" s="46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40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40">
        <f>'lc1.shallow1'!S235</f>
        <v>618.82457597999996</v>
      </c>
      <c r="S232" s="46">
        <f>(SUM(COUNT(R232:R$829))/SUM(COUNT(R$2:R$829)))*100</f>
        <v>72.222222222222214</v>
      </c>
      <c r="T232">
        <f>'LC1.Shallow2'!V244</f>
        <v>721.9218264736752</v>
      </c>
      <c r="U232" s="46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40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40">
        <f>'lc1.shallow1'!S236</f>
        <v>530.47053140639991</v>
      </c>
      <c r="S233" s="46">
        <f>(SUM(COUNT(R233:R$829))/SUM(COUNT(R$2:R$829)))*100</f>
        <v>72.101449275362313</v>
      </c>
      <c r="T233">
        <f>'LC1.Shallow2'!V245</f>
        <v>214.99578708982699</v>
      </c>
      <c r="U233" s="46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40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40">
        <f>'lc1.shallow1'!S237</f>
        <v>461.93312873640002</v>
      </c>
      <c r="S234" s="46">
        <f>(SUM(COUNT(R234:R$829))/SUM(COUNT(R$2:R$829)))*100</f>
        <v>71.980676328502412</v>
      </c>
      <c r="T234">
        <f>'LC1.Shallow2'!V246</f>
        <v>167.97300034310211</v>
      </c>
      <c r="U234" s="46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40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40">
        <f>'lc1.shallow1'!S238</f>
        <v>706.739050572</v>
      </c>
      <c r="S235" s="46">
        <f>(SUM(COUNT(R235:R$829))/SUM(COUNT(R$2:R$829)))*100</f>
        <v>71.859903381642511</v>
      </c>
      <c r="T235">
        <f>'LC1.Shallow2'!V247</f>
        <v>281.95581992735066</v>
      </c>
      <c r="U235" s="46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40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40">
        <f>'lc1.shallow1'!S239</f>
        <v>338.06367602759997</v>
      </c>
      <c r="S236" s="46">
        <f>(SUM(COUNT(R236:R$829))/SUM(COUNT(R$2:R$829)))*100</f>
        <v>71.739130434782609</v>
      </c>
      <c r="T236">
        <f>'LC1.Shallow2'!V248</f>
        <v>346.73291665381231</v>
      </c>
      <c r="U236" s="46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40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40">
        <f>'lc1.shallow1'!S240</f>
        <v>569.14928785199993</v>
      </c>
      <c r="S237" s="46">
        <f>(SUM(COUNT(R237:R$829))/SUM(COUNT(R$2:R$829)))*100</f>
        <v>71.618357487922708</v>
      </c>
      <c r="T237">
        <f>'LC1.Shallow2'!V249</f>
        <v>211.63342529621517</v>
      </c>
      <c r="U237" s="46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40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40">
        <f>'lc1.shallow1'!S241</f>
        <v>328.62381209399996</v>
      </c>
      <c r="S238" s="46">
        <f>(SUM(COUNT(R238:R$829))/SUM(COUNT(R$2:R$829)))*100</f>
        <v>71.497584541062793</v>
      </c>
      <c r="T238">
        <f>'LC1.Shallow2'!V250</f>
        <v>234.00339712025564</v>
      </c>
      <c r="U238" s="46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40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40">
        <f>'lc1.shallow1'!S242</f>
        <v>429.51996740760001</v>
      </c>
      <c r="S239" s="46">
        <f>(SUM(COUNT(R239:R$829))/SUM(COUNT(R$2:R$829)))*100</f>
        <v>71.376811594202891</v>
      </c>
      <c r="T239">
        <f>'LC1.Shallow2'!V251</f>
        <v>140.53938142755311</v>
      </c>
      <c r="U239" s="46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40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40">
        <f>'lc1.shallow1'!S243</f>
        <v>625.98173315999998</v>
      </c>
      <c r="S240" s="46">
        <f>(SUM(COUNT(R240:R$829))/SUM(COUNT(R$2:R$829)))*100</f>
        <v>71.25603864734299</v>
      </c>
      <c r="T240">
        <f>'LC1.Shallow2'!V252</f>
        <v>302.6927220068539</v>
      </c>
      <c r="U240" s="46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40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40">
        <f>'lc1.shallow1'!S244</f>
        <v>472.64669062080003</v>
      </c>
      <c r="S241" s="46">
        <f>(SUM(COUNT(R241:R$829))/SUM(COUNT(R$2:R$829)))*100</f>
        <v>71.135265700483103</v>
      </c>
      <c r="T241">
        <f>'LC1.Shallow2'!V253</f>
        <v>301.09311744588859</v>
      </c>
      <c r="U241" s="46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40">
        <f>'lc1.shallow1'!S245</f>
        <v>368.83344953160002</v>
      </c>
      <c r="S242" s="46">
        <f>(SUM(COUNT(R242:R$829))/SUM(COUNT(R$2:R$829)))*100</f>
        <v>71.014492753623188</v>
      </c>
      <c r="T242">
        <f>'LC1.Shallow2'!V254</f>
        <v>383.947043833397</v>
      </c>
      <c r="U242" s="46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40">
        <f>'lc1.shallow1'!S246</f>
        <v>643.94357708400003</v>
      </c>
      <c r="S243" s="46">
        <f>(SUM(COUNT(R243:R$829))/SUM(COUNT(R$2:R$829)))*100</f>
        <v>70.893719806763286</v>
      </c>
      <c r="T243">
        <f>'LC1.Shallow2'!V255</f>
        <v>796.46034636479123</v>
      </c>
      <c r="U243" s="46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40">
        <f>'lc1.shallow1'!S247</f>
        <v>779.21287629599999</v>
      </c>
      <c r="S244" s="46">
        <f>(SUM(COUNT(R244:R$829))/SUM(COUNT(R$2:R$829)))*100</f>
        <v>70.772946859903385</v>
      </c>
      <c r="T244">
        <f>'LC1.Shallow2'!V256</f>
        <v>159.06187054148805</v>
      </c>
      <c r="U244" s="46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40">
        <f>'lc1.shallow1'!S248</f>
        <v>474.30726267959994</v>
      </c>
      <c r="S245" s="46">
        <f>(SUM(COUNT(R245:R$829))/SUM(COUNT(R$2:R$829)))*100</f>
        <v>70.652173913043484</v>
      </c>
      <c r="T245">
        <f>'LC1.Shallow2'!V257</f>
        <v>419.68466076512027</v>
      </c>
      <c r="U245" s="46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40">
        <f>'lc1.shallow1'!S249</f>
        <v>541.76070433079997</v>
      </c>
      <c r="S246" s="46">
        <f>(SUM(COUNT(R246:R$829))/SUM(COUNT(R$2:R$829)))*100</f>
        <v>70.531400966183583</v>
      </c>
      <c r="T246">
        <f>'LC1.Shallow2'!V259</f>
        <v>243.22759574210153</v>
      </c>
      <c r="U246" s="46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40">
        <f>'lc1.shallow1'!S250</f>
        <v>391.44849046079997</v>
      </c>
      <c r="S247" s="46">
        <f>(SUM(COUNT(R247:R$829))/SUM(COUNT(R$2:R$829)))*100</f>
        <v>70.410628019323667</v>
      </c>
      <c r="T247">
        <f>'LC1.Shallow2'!V260</f>
        <v>120.80449700924571</v>
      </c>
      <c r="U247" s="46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40">
        <f>'lc1.shallow1'!S251</f>
        <v>264.008568072</v>
      </c>
      <c r="S248" s="46">
        <f>(SUM(COUNT(R248:R$829))/SUM(COUNT(R$2:R$829)))*100</f>
        <v>70.289855072463766</v>
      </c>
      <c r="T248">
        <f>'LC1.Shallow2'!V261</f>
        <v>293.21588484675749</v>
      </c>
      <c r="U248" s="46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40">
        <f>'lc1.shallow1'!S252</f>
        <v>236.7353016264</v>
      </c>
      <c r="S249" s="46">
        <f>(SUM(COUNT(R249:R$829))/SUM(COUNT(R$2:R$829)))*100</f>
        <v>70.169082125603865</v>
      </c>
      <c r="T249">
        <f>'LC1.Shallow2'!V262</f>
        <v>214.24418988806124</v>
      </c>
      <c r="U249" s="46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40">
        <f>'lc1.shallow1'!S253</f>
        <v>205.60485717239999</v>
      </c>
      <c r="S250" s="46">
        <f>(SUM(COUNT(R250:R$829))/SUM(COUNT(R$2:R$829)))*100</f>
        <v>70.048309178743963</v>
      </c>
      <c r="T250">
        <f>'LC1.Shallow2'!V263</f>
        <v>456.6696127153819</v>
      </c>
      <c r="U250" s="46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40">
        <f>'lc1.shallow1'!S254</f>
        <v>711.95674767599996</v>
      </c>
      <c r="S251" s="46">
        <f>(SUM(COUNT(R251:R$829))/SUM(COUNT(R$2:R$829)))*100</f>
        <v>69.927536231884062</v>
      </c>
      <c r="T251">
        <f>'LC1.Shallow2'!V264</f>
        <v>835.16395640278699</v>
      </c>
      <c r="U251" s="46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40">
        <f>'lc1.shallow1'!S255</f>
        <v>510.38961929399994</v>
      </c>
      <c r="S252" s="46">
        <f>(SUM(COUNT(R252:R$829))/SUM(COUNT(R$2:R$829)))*100</f>
        <v>69.806763285024147</v>
      </c>
      <c r="T252">
        <f>'LC1.Shallow2'!V265</f>
        <v>152.60099962742157</v>
      </c>
      <c r="U252" s="46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40">
        <f>'lc1.shallow1'!S256</f>
        <v>353.64951800999995</v>
      </c>
      <c r="S253" s="46">
        <f>(SUM(COUNT(R253:R$829))/SUM(COUNT(R$2:R$829)))*100</f>
        <v>69.685990338164245</v>
      </c>
      <c r="T253">
        <f>'LC1.Shallow2'!V266</f>
        <v>210.12565322414088</v>
      </c>
      <c r="U253" s="46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40">
        <f>'lc1.shallow1'!S257</f>
        <v>283.8358689552</v>
      </c>
      <c r="S254" s="46">
        <f>(SUM(COUNT(R254:R$829))/SUM(COUNT(R$2:R$829)))*100</f>
        <v>69.565217391304344</v>
      </c>
      <c r="T254">
        <f>'LC1.Shallow2'!V267</f>
        <v>562.74474659811881</v>
      </c>
      <c r="U254" s="46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40">
        <f>'lc1.shallow1'!S258</f>
        <v>276.07605668159999</v>
      </c>
      <c r="S255" s="46">
        <f>(SUM(COUNT(R255:R$829))/SUM(COUNT(R$2:R$829)))*100</f>
        <v>69.444444444444443</v>
      </c>
      <c r="T255">
        <f>'LC1.Shallow2'!V268</f>
        <v>552.00883280883318</v>
      </c>
      <c r="U255" s="46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40">
        <f>'lc1.shallow1'!S259</f>
        <v>184.56471557399999</v>
      </c>
      <c r="S256" s="46">
        <f>(SUM(COUNT(R256:R$829))/SUM(COUNT(R$2:R$829)))*100</f>
        <v>69.323671497584542</v>
      </c>
      <c r="T256">
        <f>'LC1.Shallow2'!V269</f>
        <v>1144.13233747805</v>
      </c>
      <c r="U256" s="46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40">
        <f>'lc1.shallow1'!S260</f>
        <v>246.18592380360002</v>
      </c>
      <c r="S257" s="46">
        <f>(SUM(COUNT(R257:R$829))/SUM(COUNT(R$2:R$829)))*100</f>
        <v>69.20289855072464</v>
      </c>
      <c r="T257">
        <f>'LC1.Shallow2'!V270</f>
        <v>201.00318784608481</v>
      </c>
      <c r="U257" s="46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40">
        <f>'lc1.shallow1'!S261</f>
        <v>226.07904947400002</v>
      </c>
      <c r="S258" s="46">
        <f>(SUM(COUNT(R258:R$829))/SUM(COUNT(R$2:R$829)))*100</f>
        <v>69.082125603864725</v>
      </c>
      <c r="T258">
        <f>'LC1.Shallow2'!V271</f>
        <v>213.42742558283399</v>
      </c>
      <c r="U258" s="46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40">
        <f>'lc1.shallow1'!S262</f>
        <v>202.80062830439999</v>
      </c>
      <c r="S259" s="46">
        <f>(SUM(COUNT(R259:R$829))/SUM(COUNT(R$2:R$829)))*100</f>
        <v>68.961352657004824</v>
      </c>
      <c r="T259">
        <f>'LC1.Shallow2'!V272</f>
        <v>643.67456542819355</v>
      </c>
      <c r="U259" s="46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40">
        <f>'lc1.shallow1'!S263</f>
        <v>425.20419693839995</v>
      </c>
      <c r="S260" s="46">
        <f>(SUM(COUNT(R260:R$829))/SUM(COUNT(R$2:R$829)))*100</f>
        <v>68.840579710144922</v>
      </c>
      <c r="T260">
        <f>'LC1.Shallow2'!V273</f>
        <v>168.00195266308236</v>
      </c>
      <c r="U260" s="46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40">
        <f>'lc1.shallow1'!S264</f>
        <v>177.47528689800001</v>
      </c>
      <c r="S261" s="46">
        <f>(SUM(COUNT(R261:R$829))/SUM(COUNT(R$2:R$829)))*100</f>
        <v>68.719806763285035</v>
      </c>
      <c r="T261">
        <f>'LC1.Shallow2'!V274</f>
        <v>551.0737409399178</v>
      </c>
      <c r="U261" s="46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40">
        <f>'lc1.shallow1'!S265</f>
        <v>244.19120013119999</v>
      </c>
      <c r="S262" s="46">
        <f>(SUM(COUNT(R262:R$829))/SUM(COUNT(R$2:R$829)))*100</f>
        <v>68.59903381642512</v>
      </c>
      <c r="T262">
        <f>'LC1.Shallow2'!V275</f>
        <v>162.1909337587033</v>
      </c>
      <c r="U262" s="46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40">
        <f>'lc1.shallow1'!S266</f>
        <v>235.88991035160001</v>
      </c>
      <c r="S263" s="46">
        <f>(SUM(COUNT(R263:R$829))/SUM(COUNT(R$2:R$829)))*100</f>
        <v>68.478260869565219</v>
      </c>
      <c r="T263">
        <f>'LC1.Shallow2'!V276</f>
        <v>186.10902327880405</v>
      </c>
      <c r="U263" s="46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40">
        <f>'lc1.shallow1'!S267</f>
        <v>282.77258192039994</v>
      </c>
      <c r="S264" s="46">
        <f>(SUM(COUNT(R264:R$829))/SUM(COUNT(R$2:R$829)))*100</f>
        <v>68.357487922705317</v>
      </c>
      <c r="T264">
        <f>'LC1.Shallow2'!V277</f>
        <v>1262.0957172378348</v>
      </c>
      <c r="U264" s="46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40">
        <f>'lc1.shallow1'!S268</f>
        <v>236.85320644680002</v>
      </c>
      <c r="S265" s="46">
        <f>(SUM(COUNT(R265:R$829))/SUM(COUNT(R$2:R$829)))*100</f>
        <v>68.236714975845416</v>
      </c>
      <c r="T265">
        <f>'LC1.Shallow2'!V278</f>
        <v>861.31943609146595</v>
      </c>
      <c r="U265" s="46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40">
        <f>'lc1.shallow1'!S269</f>
        <v>361.17635919839995</v>
      </c>
      <c r="S266" s="46">
        <f>(SUM(COUNT(R266:R$829))/SUM(COUNT(R$2:R$829)))*100</f>
        <v>68.115942028985515</v>
      </c>
      <c r="T266">
        <f>'LC1.Shallow2'!V279</f>
        <v>196.1376781962592</v>
      </c>
      <c r="U266" s="46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40">
        <f>'lc1.shallow1'!S270</f>
        <v>244.92126338879999</v>
      </c>
      <c r="S267" s="46">
        <f>(SUM(COUNT(R267:R$829))/SUM(COUNT(R$2:R$829)))*100</f>
        <v>67.995169082125599</v>
      </c>
      <c r="T267">
        <f>'LC1.Shallow2'!V280</f>
        <v>472.39750479941648</v>
      </c>
      <c r="U267" s="46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40">
        <f>'lc1.shallow1'!S271</f>
        <v>345.36212806679998</v>
      </c>
      <c r="S268" s="46">
        <f>(SUM(COUNT(R268:R$829))/SUM(COUNT(R$2:R$829)))*100</f>
        <v>67.874396135265698</v>
      </c>
      <c r="T268">
        <f>'LC1.Shallow2'!V281</f>
        <v>490.46154247757539</v>
      </c>
      <c r="U268" s="46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40">
        <f>'lc1.shallow1'!S272</f>
        <v>232.52934872520001</v>
      </c>
      <c r="S269" s="46">
        <f>(SUM(COUNT(R269:R$829))/SUM(COUNT(R$2:R$829)))*100</f>
        <v>67.753623188405797</v>
      </c>
      <c r="T269">
        <f>'LC1.Shallow2'!V282</f>
        <v>543.47614157125508</v>
      </c>
      <c r="U269" s="46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40">
        <f>'lc1.shallow1'!S273</f>
        <v>376.53124887720003</v>
      </c>
      <c r="S270" s="46">
        <f>(SUM(COUNT(R270:R$829))/SUM(COUNT(R$2:R$829)))*100</f>
        <v>67.632850241545896</v>
      </c>
      <c r="T270">
        <f>'LC1.Shallow2'!V283</f>
        <v>702.16787503402679</v>
      </c>
      <c r="U270" s="46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40">
        <f>'lc1.shallow1'!S274</f>
        <v>1375.125949428</v>
      </c>
      <c r="S271" s="46">
        <f>(SUM(COUNT(R271:R$829))/SUM(COUNT(R$2:R$829)))*100</f>
        <v>67.512077294685994</v>
      </c>
      <c r="T271">
        <f>'LC1.Shallow2'!V284</f>
        <v>219.77730963129881</v>
      </c>
      <c r="U271" s="46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40">
        <f>'lc1.shallow1'!S275</f>
        <v>170.40966432359997</v>
      </c>
      <c r="S272" s="46">
        <f>(SUM(COUNT(R272:R$829))/SUM(COUNT(R$2:R$829)))*100</f>
        <v>67.391304347826093</v>
      </c>
      <c r="T272">
        <f>'LC1.Shallow2'!V285</f>
        <v>424.27210699027688</v>
      </c>
      <c r="U272" s="46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40">
        <f>'lc1.shallow1'!S276</f>
        <v>458.58915756480002</v>
      </c>
      <c r="S273" s="46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40">
        <f>'lc1.shallow1'!S277</f>
        <v>322.83761291639996</v>
      </c>
      <c r="S274" s="46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40">
        <f>'lc1.shallow1'!S278</f>
        <v>381.47948212199992</v>
      </c>
      <c r="S275" s="46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40">
        <f>'lc1.shallow1'!S279</f>
        <v>378.88653414000004</v>
      </c>
      <c r="S276" s="46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40">
        <f>'lc1.shallow1'!S280</f>
        <v>209.76301750319999</v>
      </c>
      <c r="S277" s="46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40">
        <f>'lc1.shallow1'!S281</f>
        <v>259.29909035279996</v>
      </c>
      <c r="S278" s="46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40">
        <f>'lc1.shallow1'!S282</f>
        <v>310.07077806839999</v>
      </c>
      <c r="S279" s="46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40">
        <f>'lc1.shallow1'!S283</f>
        <v>324.59504266919998</v>
      </c>
      <c r="S280" s="46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40">
        <f>'lc1.shallow1'!S284</f>
        <v>695.76792855600002</v>
      </c>
      <c r="S281" s="46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40">
        <f>'lc1.shallow1'!S285</f>
        <v>701.31142420799995</v>
      </c>
      <c r="S282" s="46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40">
        <f>'lc1.shallow1'!S286</f>
        <v>408.41660468040004</v>
      </c>
      <c r="S283" s="46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40">
        <f>'lc1.shallow1'!S287</f>
        <v>403.71289013879999</v>
      </c>
      <c r="S284" s="46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40">
        <f>'lc1.shallow1'!S288</f>
        <v>304.02094036199998</v>
      </c>
      <c r="S285" s="46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40">
        <f>'lc1.shallow1'!S289</f>
        <v>271.88618877839997</v>
      </c>
      <c r="S286" s="46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40">
        <f>'lc1.shallow1'!S290</f>
        <v>363.96233133000004</v>
      </c>
      <c r="S287" s="46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40">
        <f>'lc1.shallow1'!S291</f>
        <v>369.70663027080002</v>
      </c>
      <c r="S288" s="46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40">
        <f>'lc1.shallow1'!S292</f>
        <v>393.41266010999999</v>
      </c>
      <c r="S289" s="46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40">
        <f>'lc1.shallow1'!S293</f>
        <v>486.16752629639996</v>
      </c>
      <c r="S290" s="46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40">
        <f>'lc1.shallow1'!S294</f>
        <v>410.51166079440003</v>
      </c>
      <c r="S291" s="46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40">
        <f>'lc1.shallow1'!S295</f>
        <v>349.78244292959994</v>
      </c>
      <c r="S292" s="46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40">
        <f>'lc1.shallow1'!S296</f>
        <v>529.16345576640003</v>
      </c>
      <c r="S293" s="46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40">
        <f>'lc1.shallow1'!S297</f>
        <v>735.35176095600002</v>
      </c>
      <c r="S294" s="46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40">
        <f>'lc1.shallow1'!S298</f>
        <v>627.52139901600003</v>
      </c>
      <c r="S295" s="46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40">
        <f>'lc1.shallow1'!S299</f>
        <v>324.86114390400002</v>
      </c>
      <c r="S296" s="46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40">
        <f>'lc1.shallow1'!S300</f>
        <v>431.21584733279997</v>
      </c>
      <c r="S297" s="46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40">
        <f>'lc1.shallow1'!S301</f>
        <v>1018.406914716</v>
      </c>
      <c r="S298" s="46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40">
        <f>'lc1.shallow1'!S302</f>
        <v>424.61065591560003</v>
      </c>
      <c r="S299" s="46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40">
        <f>'lc1.shallow1'!S303</f>
        <v>485.23301839679993</v>
      </c>
      <c r="S300" s="46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40">
        <f>'lc1.shallow1'!S304</f>
        <v>399.03528383399998</v>
      </c>
      <c r="S301" s="46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40">
        <f>'lc1.shallow1'!S305</f>
        <v>448.40369409120001</v>
      </c>
      <c r="S302" s="46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40">
        <f>'lc1.shallow1'!S306</f>
        <v>415.53655647239998</v>
      </c>
      <c r="S303" s="46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40">
        <f>'lc1.shallow1'!S307</f>
        <v>532.92289657920003</v>
      </c>
      <c r="S304" s="46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40">
        <f>'lc1.shallow1'!S308</f>
        <v>538.82323802040003</v>
      </c>
      <c r="S305" s="46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40">
        <f>'lc1.shallow1'!S309</f>
        <v>738.64209521999999</v>
      </c>
      <c r="S306" s="46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40">
        <f>'lc1.shallow1'!S310</f>
        <v>495.56602590599999</v>
      </c>
      <c r="S307" s="46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40">
        <f>'lc1.shallow1'!S311</f>
        <v>720.78325743599987</v>
      </c>
      <c r="S308" s="46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40">
        <f>'lc1.shallow1'!S312</f>
        <v>524.1258558756</v>
      </c>
      <c r="S309" s="46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40">
        <f>'lc1.shallow1'!S313</f>
        <v>440.60574599879999</v>
      </c>
      <c r="S310" s="46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40">
        <f>'lc1.shallow1'!S314</f>
        <v>442.22755930079995</v>
      </c>
      <c r="S311" s="46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40">
        <f>'lc1.shallow1'!S315</f>
        <v>478.82886111359994</v>
      </c>
      <c r="S312" s="46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40">
        <f>'lc1.shallow1'!S316</f>
        <v>218.14686881759999</v>
      </c>
      <c r="S313" s="46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40">
        <f>'lc1.shallow1'!S317</f>
        <v>828.89742304799995</v>
      </c>
      <c r="S314" s="46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40">
        <f>'lc1.shallow1'!S318</f>
        <v>317.77598741520001</v>
      </c>
      <c r="S315" s="46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40">
        <f>'lc1.shallow1'!S319</f>
        <v>324.06344554079999</v>
      </c>
      <c r="S316" s="46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40">
        <f>'lc1.shallow1'!S320</f>
        <v>557.46071181359991</v>
      </c>
      <c r="S317" s="46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40">
        <f>'lc1.shallow1'!S321</f>
        <v>394.4096748888</v>
      </c>
      <c r="S318" s="46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40">
        <f>'lc1.shallow1'!S322</f>
        <v>364.28415576479995</v>
      </c>
      <c r="S319" s="46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40">
        <f>'lc1.shallow1'!S323</f>
        <v>282.51909409439997</v>
      </c>
      <c r="S320" s="46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40">
        <f>'lc1.shallow1'!S324</f>
        <v>315.84979594679999</v>
      </c>
      <c r="S321" s="46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40">
        <f>'lc1.shallow1'!S325</f>
        <v>519.45341795399997</v>
      </c>
      <c r="S322" s="46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40">
        <f>'lc1.shallow1'!S326</f>
        <v>400.70988477240002</v>
      </c>
      <c r="S323" s="46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40">
        <f>'lc1.shallow1'!S327</f>
        <v>574.30130433599993</v>
      </c>
      <c r="S324" s="46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40">
        <f>'lc1.shallow1'!S328</f>
        <v>557.36467124279989</v>
      </c>
      <c r="S325" s="46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40">
        <f>'lc1.shallow1'!S329</f>
        <v>426.50355406919999</v>
      </c>
      <c r="S326" s="46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40">
        <f>'lc1.shallow1'!S330</f>
        <v>377.02298914079995</v>
      </c>
      <c r="S327" s="46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40">
        <f>'lc1.shallow1'!S331</f>
        <v>1923.5437455839999</v>
      </c>
      <c r="S328" s="46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40">
        <f>'lc1.shallow1'!S332</f>
        <v>571.461750456</v>
      </c>
      <c r="S329" s="46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40">
        <f>'lc1.shallow1'!S333</f>
        <v>502.11652043399999</v>
      </c>
      <c r="S330" s="46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40">
        <f>'lc1.shallow1'!S334</f>
        <v>439.54156993079999</v>
      </c>
      <c r="S331" s="46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40">
        <f>'lc1.shallow1'!S335</f>
        <v>922.46012752800004</v>
      </c>
      <c r="S332" s="46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40">
        <f>'lc1.shallow1'!S336</f>
        <v>311.0256141072</v>
      </c>
      <c r="S333" s="46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40">
        <f>'lc1.shallow1'!S337</f>
        <v>362.4514901604</v>
      </c>
      <c r="S334" s="46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40">
        <f>'lc1.shallow1'!S338</f>
        <v>612.84743144399999</v>
      </c>
      <c r="S335" s="46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40">
        <f>'lc1.shallow1'!S339</f>
        <v>868.83934863599995</v>
      </c>
      <c r="S336" s="46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40">
        <f>'lc1.shallow1'!S340</f>
        <v>487.30940176799999</v>
      </c>
      <c r="S337" s="46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40">
        <f>'lc1.shallow1'!S341</f>
        <v>397.76383855559999</v>
      </c>
      <c r="S338" s="46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40">
        <f>'lc1.shallow1'!S342</f>
        <v>623.36649166799998</v>
      </c>
      <c r="S339" s="46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40">
        <f>'lc1.shallow1'!S343</f>
        <v>352.92078438239997</v>
      </c>
      <c r="S340" s="46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40">
        <f>'lc1.shallow1'!S344</f>
        <v>427.48331964119996</v>
      </c>
      <c r="S341" s="46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40">
        <f>'lc1.shallow1'!S345</f>
        <v>680.32710315600002</v>
      </c>
      <c r="S342" s="46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40">
        <f>'lc1.shallow1'!S346</f>
        <v>388.165050984</v>
      </c>
      <c r="S343" s="46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40">
        <f>'lc1.shallow1'!S347</f>
        <v>532.88155583039998</v>
      </c>
      <c r="S344" s="46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40">
        <f>'lc1.shallow1'!S348</f>
        <v>488.70260133599999</v>
      </c>
      <c r="S345" s="46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40">
        <f>'lc1.shallow1'!S349</f>
        <v>427.24066354799999</v>
      </c>
      <c r="S346" s="46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40">
        <f>'lc1.shallow1'!S350</f>
        <v>1056.169856196</v>
      </c>
      <c r="S347" s="46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40">
        <f>'lc1.shallow1'!S351</f>
        <v>500.85271515599993</v>
      </c>
      <c r="S348" s="46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40">
        <f>'lc1.shallow1'!S352</f>
        <v>308.319881184</v>
      </c>
      <c r="S349" s="46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40">
        <f>'lc1.shallow1'!S353</f>
        <v>319.85507110560002</v>
      </c>
      <c r="S350" s="46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40">
        <f>'lc1.shallow1'!S354</f>
        <v>538.2932992776</v>
      </c>
      <c r="S351" s="46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40">
        <f>'lc1.shallow1'!S355</f>
        <v>296.48742603839997</v>
      </c>
      <c r="S352" s="46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40">
        <f>'lc1.shallow1'!S356</f>
        <v>458.85972900719997</v>
      </c>
      <c r="S353" s="46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40">
        <f>'lc1.shallow1'!S357</f>
        <v>692.46915459599995</v>
      </c>
      <c r="S354" s="46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40">
        <f>'lc1.shallow1'!S358</f>
        <v>694.08113314799994</v>
      </c>
      <c r="S355" s="46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40">
        <f>'lc1.shallow1'!S359</f>
        <v>796.84756525199987</v>
      </c>
      <c r="S356" s="46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40">
        <f>'lc1.shallow1'!S360</f>
        <v>490.79395913280001</v>
      </c>
      <c r="S357" s="46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40">
        <f>'lc1.shallow1'!S361</f>
        <v>311.48745419279999</v>
      </c>
      <c r="S358" s="46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40">
        <f>'lc1.shallow1'!S362</f>
        <v>336.22827186479998</v>
      </c>
      <c r="S359" s="46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40">
        <f>'lc1.shallow1'!S363</f>
        <v>173.58940980599999</v>
      </c>
      <c r="S360" s="46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40">
        <f>'lc1.shallow1'!S364</f>
        <v>191.60474145960001</v>
      </c>
      <c r="S361" s="46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40">
        <f>'lc1.shallow1'!S365</f>
        <v>283.73571970079996</v>
      </c>
      <c r="S362" s="46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40">
        <f>'lc1.shallow1'!S366</f>
        <v>240.12539756399997</v>
      </c>
      <c r="S363" s="46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40">
        <f>'lc1.shallow1'!S367</f>
        <v>265.53521387519999</v>
      </c>
      <c r="S364" s="46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40">
        <f>'lc1.shallow1'!S368</f>
        <v>597.5977253399999</v>
      </c>
      <c r="S365" s="46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40">
        <f>'lc1.shallow1'!S369</f>
        <v>2150.61235872</v>
      </c>
      <c r="S366" s="46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40">
        <f>'lc1.shallow1'!S370</f>
        <v>324.59421415319997</v>
      </c>
      <c r="S367" s="46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40">
        <f>'lc1.shallow1'!S371</f>
        <v>920.59831558799988</v>
      </c>
      <c r="S368" s="46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40">
        <f>'lc1.shallow1'!S372</f>
        <v>207.72413561999997</v>
      </c>
      <c r="S369" s="46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40">
        <f>'lc1.shallow1'!S373</f>
        <v>306.74019422639998</v>
      </c>
      <c r="S370" s="46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40">
        <f>'lc1.shallow1'!S374</f>
        <v>295.51732105319996</v>
      </c>
      <c r="S371" s="46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40">
        <f>'lc1.shallow1'!S375</f>
        <v>544.53603603839997</v>
      </c>
      <c r="S372" s="46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40">
        <f>'lc1.shallow1'!S376</f>
        <v>995.64543361199992</v>
      </c>
      <c r="S373" s="46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40">
        <f>'lc1.shallow1'!S377</f>
        <v>277.58965981559999</v>
      </c>
      <c r="S374" s="46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40">
        <f>'lc1.shallow1'!S378</f>
        <v>142.10710205159998</v>
      </c>
      <c r="S375" s="46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40">
        <f>'lc1.shallow1'!S379</f>
        <v>336.41534147159996</v>
      </c>
      <c r="S376" s="46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40">
        <f>'lc1.shallow1'!S380</f>
        <v>297.09698420999996</v>
      </c>
      <c r="S377" s="46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40">
        <f>'lc1.shallow1'!S381</f>
        <v>227.67040948319999</v>
      </c>
      <c r="S378" s="46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40">
        <f>'lc1.shallow1'!S382</f>
        <v>317.24987039280001</v>
      </c>
      <c r="S379" s="46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40">
        <f>'lc1.shallow1'!S383</f>
        <v>406.7841674796</v>
      </c>
      <c r="S380" s="46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40">
        <f>'lc1.shallow1'!S384</f>
        <v>378.43747818600002</v>
      </c>
      <c r="S381" s="46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40">
        <f>'lc1.shallow1'!S385</f>
        <v>551.58838729799993</v>
      </c>
      <c r="S382" s="46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40">
        <f>'lc1.shallow1'!S386</f>
        <v>952.57500284399987</v>
      </c>
      <c r="S383" s="46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40">
        <f>'lc1.shallow1'!S387</f>
        <v>305.89029078239997</v>
      </c>
      <c r="S384" s="46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40">
        <f>'lc1.shallow1'!S388</f>
        <v>562.28881322759992</v>
      </c>
      <c r="S385" s="46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40">
        <f>'lc1.shallow1'!S389</f>
        <v>538.59676669679993</v>
      </c>
      <c r="S386" s="46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40">
        <f>'lc1.shallow1'!S390</f>
        <v>884.066645892</v>
      </c>
      <c r="S387" s="46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40">
        <f>'lc1.shallow1'!S391</f>
        <v>428.67522851159998</v>
      </c>
      <c r="S388" s="46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40">
        <f>'lc1.shallow1'!S392</f>
        <v>395.51819461079992</v>
      </c>
      <c r="S389" s="46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40">
        <f>'lc1.shallow1'!S393</f>
        <v>562.61687973239998</v>
      </c>
      <c r="S390" s="46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40">
        <f>'lc1.shallow1'!S394</f>
        <v>324.57385488119996</v>
      </c>
      <c r="S391" s="46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40">
        <f>'lc1.shallow1'!S395</f>
        <v>297.41417538479999</v>
      </c>
      <c r="S392" s="46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40">
        <f>'lc1.shallow1'!S396</f>
        <v>827.71073095199995</v>
      </c>
      <c r="S393" s="46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40">
        <f>'lc1.shallow1'!S397</f>
        <v>629.95476178800004</v>
      </c>
      <c r="S394" s="46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40">
        <f>'lc1.shallow1'!S398</f>
        <v>422.82751289519996</v>
      </c>
      <c r="S395" s="46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40">
        <f>'lc1.shallow1'!S399</f>
        <v>800.82554015999995</v>
      </c>
      <c r="S396" s="46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40">
        <f>'lc1.shallow1'!S400</f>
        <v>355.65942845399996</v>
      </c>
      <c r="S397" s="46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40">
        <f>'lc1.shallow1'!S401</f>
        <v>587.81765062800002</v>
      </c>
      <c r="S398" s="46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40">
        <f>'lc1.shallow1'!S402</f>
        <v>1338.5027453519999</v>
      </c>
      <c r="S399" s="46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40">
        <f>'lc1.shallow1'!S403</f>
        <v>390.27689658840001</v>
      </c>
      <c r="S400" s="46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40">
        <f>'lc1.shallow1'!S404</f>
        <v>337.62814766999998</v>
      </c>
      <c r="S401" s="46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40">
        <f>'lc1.shallow1'!S405</f>
        <v>475.61533964519992</v>
      </c>
      <c r="S402" s="46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40">
        <f>'lc1.shallow1'!S406</f>
        <v>590.66353484399997</v>
      </c>
      <c r="S403" s="46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40">
        <f>'lc1.shallow1'!S407</f>
        <v>350.80078474800001</v>
      </c>
      <c r="S404" s="46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40">
        <f>'lc1.shallow1'!S408</f>
        <v>1228.8936904079999</v>
      </c>
      <c r="S405" s="46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40">
        <f>'lc1.shallow1'!S409</f>
        <v>520.82382515399991</v>
      </c>
      <c r="S406" s="46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40">
        <f>'lc1.shallow1'!S410</f>
        <v>892.20606659999999</v>
      </c>
      <c r="S407" s="46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40">
        <f>'lc1.shallow1'!S411</f>
        <v>677.63814291599999</v>
      </c>
      <c r="S408" s="46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40">
        <f>'lc1.shallow1'!S412</f>
        <v>265.7106253764</v>
      </c>
      <c r="S409" s="46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40">
        <f>'lc1.shallow1'!S413</f>
        <v>489.27540097679992</v>
      </c>
      <c r="S410" s="46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40">
        <f>'lc1.shallow1'!S414</f>
        <v>529.49164516680003</v>
      </c>
      <c r="S411" s="46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40">
        <f>'lc1.shallow1'!S415</f>
        <v>416.49544067760002</v>
      </c>
      <c r="S412" s="46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40">
        <f>'lc1.shallow1'!S416</f>
        <v>355.47773653079997</v>
      </c>
      <c r="S413" s="46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40">
        <f>'lc1.shallow1'!S417</f>
        <v>231.98140620000001</v>
      </c>
      <c r="S414" s="46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40">
        <f>'lc1.shallow1'!S418</f>
        <v>195.83761684439997</v>
      </c>
      <c r="S415" s="46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40">
        <f>'lc1.shallow1'!S419</f>
        <v>367.09480267079994</v>
      </c>
      <c r="S416" s="46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40">
        <f>'lc1.shallow1'!S420</f>
        <v>215.50909513079998</v>
      </c>
      <c r="S417" s="46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40">
        <f>'lc1.shallow1'!S421</f>
        <v>1441.2649130519999</v>
      </c>
      <c r="S418" s="46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40">
        <f>'lc1.shallow1'!S422</f>
        <v>416.14450763880001</v>
      </c>
      <c r="S419" s="46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40">
        <f>'lc1.shallow1'!S423</f>
        <v>256.93473901560003</v>
      </c>
      <c r="S420" s="46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40">
        <f>'lc1.shallow1'!S424</f>
        <v>334.53956376359997</v>
      </c>
      <c r="S421" s="46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40">
        <f>'lc1.shallow1'!S425</f>
        <v>248.0075274504</v>
      </c>
      <c r="S422" s="46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40">
        <f>'lc1.shallow1'!S426</f>
        <v>370.21263821159999</v>
      </c>
      <c r="S423" s="46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40">
        <f>'lc1.shallow1'!S427</f>
        <v>132.639857046</v>
      </c>
      <c r="S424" s="46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40">
        <f>'lc1.shallow1'!S428</f>
        <v>539.23461612359995</v>
      </c>
      <c r="S425" s="46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40">
        <f>'lc1.shallow1'!S429</f>
        <v>262.7036244084</v>
      </c>
      <c r="S426" s="46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40">
        <f>'lc1.shallow1'!S430</f>
        <v>228.44034026519998</v>
      </c>
      <c r="S427" s="46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40">
        <f>'lc1.shallow1'!S431</f>
        <v>169.72080871079999</v>
      </c>
      <c r="S428" s="46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40">
        <f>'lc1.shallow1'!S432</f>
        <v>481.77956016119992</v>
      </c>
      <c r="S429" s="46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40">
        <f>'lc1.shallow1'!S433</f>
        <v>434.74715612399996</v>
      </c>
      <c r="S430" s="46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40">
        <f>'lc1.shallow1'!S434</f>
        <v>501.53300428559999</v>
      </c>
      <c r="S431" s="46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40">
        <f>'lc1.shallow1'!S435</f>
        <v>399.67272402239996</v>
      </c>
      <c r="S432" s="46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40">
        <f>'lc1.shallow1'!S436</f>
        <v>773.58524312399993</v>
      </c>
      <c r="S433" s="46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40">
        <f>'lc1.shallow1'!S437</f>
        <v>627.26237750399991</v>
      </c>
      <c r="S434" s="46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40">
        <f>'lc1.shallow1'!S438</f>
        <v>324.24043545239999</v>
      </c>
      <c r="S435" s="46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40">
        <f>'lc1.shallow1'!S439</f>
        <v>612.77538890400001</v>
      </c>
      <c r="S436" s="46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40">
        <f>'lc1.shallow1'!S440</f>
        <v>381.0321108924</v>
      </c>
      <c r="S437" s="46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40">
        <f>'lc1.shallow1'!S441</f>
        <v>467.64322440479992</v>
      </c>
      <c r="S438" s="46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40">
        <f>'lc1.shallow1'!S442</f>
        <v>332.92944139199994</v>
      </c>
      <c r="S439" s="46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40">
        <f>'lc1.shallow1'!S443</f>
        <v>503.32537801199999</v>
      </c>
      <c r="S440" s="46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40">
        <f>'lc1.shallow1'!S444</f>
        <v>449.32859628119996</v>
      </c>
      <c r="S441" s="46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40">
        <f>'lc1.shallow1'!S445</f>
        <v>284.17833353399999</v>
      </c>
      <c r="S442" s="46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40">
        <f>'lc1.shallow1'!S446</f>
        <v>429.63541634640001</v>
      </c>
      <c r="S443" s="46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40">
        <f>'lc1.shallow1'!S447</f>
        <v>419.29928281079992</v>
      </c>
      <c r="S444" s="46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40">
        <f>'lc1.shallow1'!S448</f>
        <v>451.03831608959996</v>
      </c>
      <c r="S445" s="46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40">
        <f>'lc1.shallow1'!S449</f>
        <v>205.18583619239999</v>
      </c>
      <c r="S446" s="46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40">
        <f>'lc1.shallow1'!S450</f>
        <v>206.46930470999999</v>
      </c>
      <c r="S447" s="46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40">
        <f>'lc1.shallow1'!S451</f>
        <v>305.15116365</v>
      </c>
      <c r="S448" s="46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40">
        <f>'lc1.shallow1'!S452</f>
        <v>128.86253534639999</v>
      </c>
      <c r="S449" s="46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40">
        <f>'lc1.shallow1'!S453</f>
        <v>224.95014560759998</v>
      </c>
      <c r="S450" s="46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40">
        <f>'lc1.shallow1'!S454</f>
        <v>199.51222748879997</v>
      </c>
      <c r="S451" s="46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40">
        <f>'lc1.shallow1'!S455</f>
        <v>726.53108295599998</v>
      </c>
      <c r="S452" s="46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40">
        <f>'lc1.shallow1'!S456</f>
        <v>201.97169302680001</v>
      </c>
      <c r="S453" s="46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40">
        <f>'lc1.shallow1'!S457</f>
        <v>215.04255455640001</v>
      </c>
      <c r="S454" s="46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40">
        <f>'lc1.shallow1'!S458</f>
        <v>397.54057774559999</v>
      </c>
      <c r="S455" s="46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40">
        <f>'lc1.shallow1'!S459</f>
        <v>331.26504580799997</v>
      </c>
      <c r="S456" s="46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40">
        <f>'lc1.shallow1'!S460</f>
        <v>251.44762255199998</v>
      </c>
      <c r="S457" s="46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40">
        <f>'lc1.shallow1'!S461</f>
        <v>207.00739573439998</v>
      </c>
      <c r="S458" s="46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40">
        <f>'lc1.shallow1'!S462</f>
        <v>289.23668219519999</v>
      </c>
      <c r="S459" s="46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40">
        <f>'lc1.shallow1'!S463</f>
        <v>213.38112905279999</v>
      </c>
      <c r="S460" s="46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40">
        <f>'lc1.shallow1'!S464</f>
        <v>298.4914458408</v>
      </c>
      <c r="S461" s="46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40">
        <f>'lc1.shallow1'!S465</f>
        <v>239.77259841839998</v>
      </c>
      <c r="S462" s="46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40">
        <f>'lc1.shallow1'!S466</f>
        <v>341.49589063919996</v>
      </c>
      <c r="S463" s="46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40">
        <f>'lc1.shallow1'!S467</f>
        <v>288.16225796520001</v>
      </c>
      <c r="S464" s="46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40">
        <f>'lc1.shallow1'!S468</f>
        <v>628.46442111600004</v>
      </c>
      <c r="S465" s="46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40">
        <f>'lc1.shallow1'!S469</f>
        <v>365.77611556799997</v>
      </c>
      <c r="S466" s="46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40">
        <f>'lc1.shallow1'!S470</f>
        <v>315.97468511759996</v>
      </c>
      <c r="S467" s="46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40">
        <f>'lc1.shallow1'!S471</f>
        <v>263.13168207839999</v>
      </c>
      <c r="S468" s="46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40">
        <f>'lc1.shallow1'!S472</f>
        <v>340.57136300159999</v>
      </c>
      <c r="S469" s="46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40">
        <f>'lc1.shallow1'!S473</f>
        <v>491.54530752479997</v>
      </c>
      <c r="S470" s="46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40">
        <f>'lc1.shallow1'!S474</f>
        <v>522.96727263719993</v>
      </c>
      <c r="S471" s="46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40">
        <f>'lc1.shallow1'!S475</f>
        <v>488.7279820128</v>
      </c>
      <c r="S472" s="46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40">
        <f>'lc1.shallow1'!S476</f>
        <v>564.80771116799997</v>
      </c>
      <c r="S473" s="46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40">
        <f>'lc1.shallow1'!S477</f>
        <v>620.69959341599997</v>
      </c>
      <c r="S474" s="46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40">
        <f>'lc1.shallow1'!S478</f>
        <v>369.94288941960002</v>
      </c>
      <c r="S475" s="46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40">
        <f>'lc1.shallow1'!S479</f>
        <v>353.31197213159999</v>
      </c>
      <c r="S476" s="46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40">
        <f>'lc1.shallow1'!S480</f>
        <v>1192.6595188680001</v>
      </c>
      <c r="S477" s="46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40">
        <f>'lc1.shallow1'!S481</f>
        <v>296.53180105079997</v>
      </c>
      <c r="S478" s="46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40">
        <f>'lc1.shallow1'!S482</f>
        <v>374.15072901359997</v>
      </c>
      <c r="S479" s="46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40">
        <f>'lc1.shallow1'!S483</f>
        <v>430.37954880959995</v>
      </c>
      <c r="S480" s="46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40">
        <f>'lc1.shallow1'!S484</f>
        <v>290.81308407839998</v>
      </c>
      <c r="S481" s="46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40">
        <f>'lc1.shallow1'!S485</f>
        <v>352.85503670280002</v>
      </c>
      <c r="S482" s="46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40">
        <f>'lc1.shallow1'!S486</f>
        <v>379.80762318239999</v>
      </c>
      <c r="S483" s="46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40">
        <f>'lc1.shallow1'!S487</f>
        <v>597.83712472799994</v>
      </c>
      <c r="S484" s="46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40">
        <f>'lc1.shallow1'!S488</f>
        <v>365.67617273759998</v>
      </c>
      <c r="S485" s="46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40">
        <f>'lc1.shallow1'!S489</f>
        <v>141.97767307559999</v>
      </c>
      <c r="S486" s="46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40">
        <f>'lc1.shallow1'!S490</f>
        <v>291.64291543920001</v>
      </c>
      <c r="S487" s="46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40">
        <f>'lc1.shallow1'!S491</f>
        <v>289.08048843</v>
      </c>
      <c r="S488" s="46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40">
        <f>'lc1.shallow1'!S492</f>
        <v>512.32331399279997</v>
      </c>
      <c r="S489" s="46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40">
        <f>'lc1.shallow1'!S493</f>
        <v>328.43019833879998</v>
      </c>
      <c r="S490" s="46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40">
        <f>'lc1.shallow1'!S494</f>
        <v>301.25384863799997</v>
      </c>
      <c r="S491" s="46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40">
        <f>'lc1.shallow1'!S495</f>
        <v>586.83088807199999</v>
      </c>
      <c r="S492" s="46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40">
        <f>'lc1.shallow1'!S496</f>
        <v>341.345992524</v>
      </c>
      <c r="S493" s="46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40">
        <f>'lc1.shallow1'!S497</f>
        <v>339.81993203999997</v>
      </c>
      <c r="S494" s="46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40">
        <f>'lc1.shallow1'!S498</f>
        <v>200.56624366079998</v>
      </c>
      <c r="S495" s="46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40">
        <f>'lc1.shallow1'!S499</f>
        <v>475.4705479296</v>
      </c>
      <c r="S496" s="46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40">
        <f>'lc1.shallow1'!S500</f>
        <v>302.99411169719997</v>
      </c>
      <c r="S497" s="46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40">
        <f>'lc1.shallow1'!S501</f>
        <v>266.38976259239996</v>
      </c>
      <c r="S498" s="46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40">
        <f>'lc1.shallow1'!S502</f>
        <v>245.74821942119996</v>
      </c>
      <c r="S499" s="46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40">
        <f>'lc1.shallow1'!S503</f>
        <v>247.1505681408</v>
      </c>
      <c r="S500" s="46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40">
        <f>'lc1.shallow1'!S504</f>
        <v>285.82777482719996</v>
      </c>
      <c r="S501" s="46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40">
        <f>'lc1.shallow1'!S505</f>
        <v>158.36047018199997</v>
      </c>
      <c r="S502" s="46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40">
        <f>'lc1.shallow1'!S506</f>
        <v>295.58250163079998</v>
      </c>
      <c r="S503" s="46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40">
        <f>'lc1.shallow1'!S507</f>
        <v>253.62070045199997</v>
      </c>
      <c r="S504" s="46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40">
        <f>'lc1.shallow1'!S508</f>
        <v>200.82467223960001</v>
      </c>
      <c r="S505" s="46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40">
        <f>'lc1.shallow1'!S509</f>
        <v>161.11694968200001</v>
      </c>
      <c r="S506" s="46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40">
        <f>'lc1.shallow1'!S510</f>
        <v>274.8412644096</v>
      </c>
      <c r="S507" s="46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40">
        <f>'lc1.shallow1'!S511</f>
        <v>490.56500130239993</v>
      </c>
      <c r="S508" s="46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40">
        <f>'lc1.shallow1'!S512</f>
        <v>411.07709420039998</v>
      </c>
      <c r="S509" s="46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40">
        <f>'lc1.shallow1'!S513</f>
        <v>1139.811568872</v>
      </c>
      <c r="S510" s="46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40">
        <f>'lc1.shallow1'!S514</f>
        <v>620.07208193999998</v>
      </c>
      <c r="S511" s="46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40">
        <f>'lc1.shallow1'!S515</f>
        <v>216.91525891560002</v>
      </c>
      <c r="S512" s="46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40">
        <f>'lc1.shallow1'!S516</f>
        <v>781.22681369999987</v>
      </c>
      <c r="S513" s="46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40">
        <f>'lc1.shallow1'!S517</f>
        <v>543.43400959199994</v>
      </c>
      <c r="S514" s="46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40">
        <f>'lc1.shallow1'!S518</f>
        <v>1051.5127119239999</v>
      </c>
      <c r="S515" s="46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40">
        <f>'lc1.shallow1'!S519</f>
        <v>761.89385024400008</v>
      </c>
      <c r="S516" s="46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40">
        <f>'lc1.shallow1'!S520</f>
        <v>348.5910571128</v>
      </c>
      <c r="S517" s="46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40">
        <f>'lc1.shallow1'!S521</f>
        <v>471.0922074696</v>
      </c>
      <c r="S518" s="46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40">
        <f>'lc1.shallow1'!S522</f>
        <v>310.72042372440001</v>
      </c>
      <c r="S519" s="46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40">
        <f>'lc1.shallow1'!S523</f>
        <v>572.66970084000002</v>
      </c>
      <c r="S520" s="46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40">
        <f>'lc1.shallow1'!S524</f>
        <v>519.08968882680006</v>
      </c>
      <c r="S521" s="46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40">
        <f>'lc1.shallow1'!S525</f>
        <v>549.85940875079996</v>
      </c>
      <c r="S522" s="46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40">
        <f>'lc1.shallow1'!S526</f>
        <v>594.27423407999993</v>
      </c>
      <c r="S523" s="46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40">
        <f>'lc1.shallow1'!S527</f>
        <v>432.540710574</v>
      </c>
      <c r="S524" s="46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40">
        <f>'lc1.shallow1'!S528</f>
        <v>361.72469545199999</v>
      </c>
      <c r="S525" s="46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40">
        <f>'lc1.shallow1'!S529</f>
        <v>478.46509104</v>
      </c>
      <c r="S526" s="46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40">
        <f>'lc1.shallow1'!S530</f>
        <v>535.98747376919994</v>
      </c>
      <c r="S527" s="46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40">
        <f>'lc1.shallow1'!S531</f>
        <v>549.60883838400002</v>
      </c>
      <c r="S528" s="46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40">
        <f>'lc1.shallow1'!S532</f>
        <v>382.26456797879996</v>
      </c>
      <c r="S529" s="46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40">
        <f>'lc1.shallow1'!S533</f>
        <v>351.7976934948</v>
      </c>
      <c r="S530" s="46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40">
        <f>'lc1.shallow1'!S534</f>
        <v>408.53921856239998</v>
      </c>
      <c r="S531" s="46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40">
        <f>'lc1.shallow1'!S535</f>
        <v>543.50656125479998</v>
      </c>
      <c r="S532" s="46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40">
        <f>'lc1.shallow1'!S536</f>
        <v>995.28314539199994</v>
      </c>
      <c r="S533" s="46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40">
        <f>'lc1.shallow1'!S537</f>
        <v>462.88338413639997</v>
      </c>
      <c r="S534" s="46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40">
        <f>'lc1.shallow1'!S538</f>
        <v>546.28963194480002</v>
      </c>
      <c r="S535" s="46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40">
        <f>'lc1.shallow1'!S539</f>
        <v>295.02607423320001</v>
      </c>
      <c r="S536" s="46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40">
        <f>'lc1.shallow1'!S540</f>
        <v>514.91956368720003</v>
      </c>
      <c r="S537" s="46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40">
        <f>'lc1.shallow1'!S541</f>
        <v>317.50392447479999</v>
      </c>
      <c r="S538" s="46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40">
        <f>'lc1.shallow1'!S542</f>
        <v>232.17852098519998</v>
      </c>
      <c r="S539" s="46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40">
        <f>'lc1.shallow1'!S543</f>
        <v>695.71381388399993</v>
      </c>
      <c r="S540" s="46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40">
        <f>'lc1.shallow1'!S544</f>
        <v>406.10013361559999</v>
      </c>
      <c r="S541" s="46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40">
        <f>'lc1.shallow1'!S545</f>
        <v>174.41329327919999</v>
      </c>
      <c r="S542" s="46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40">
        <f>'lc1.shallow1'!S546</f>
        <v>761.10386221199985</v>
      </c>
      <c r="S543" s="46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40">
        <f>'lc1.shallow1'!S547</f>
        <v>390.89291949719996</v>
      </c>
      <c r="S544" s="46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40">
        <f>'lc1.shallow1'!S548</f>
        <v>304.11081833039998</v>
      </c>
      <c r="S545" s="46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40">
        <f>'lc1.shallow1'!S549</f>
        <v>229.15700722559998</v>
      </c>
      <c r="S546" s="46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40">
        <f>'lc1.shallow1'!S550</f>
        <v>231.22656179759997</v>
      </c>
      <c r="S547" s="46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40">
        <f>'lc1.shallow1'!S551</f>
        <v>541.71117215879997</v>
      </c>
      <c r="S548" s="46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40">
        <f>'lc1.shallow1'!S552</f>
        <v>442.19255261040001</v>
      </c>
      <c r="S549" s="46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40">
        <f>'lc1.shallow1'!S553</f>
        <v>317.83491492479999</v>
      </c>
      <c r="S550" s="46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40">
        <f>'lc1.shallow1'!S554</f>
        <v>211.9544650524</v>
      </c>
      <c r="S551" s="46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40">
        <f>'lc1.shallow1'!S555</f>
        <v>330.31339242119998</v>
      </c>
      <c r="S552" s="46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40">
        <f>'lc1.shallow1'!S556</f>
        <v>600.68381828400004</v>
      </c>
      <c r="S553" s="46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40">
        <f>'lc1.shallow1'!S557</f>
        <v>609.0786813599999</v>
      </c>
      <c r="S554" s="46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40">
        <f>'lc1.shallow1'!S558</f>
        <v>590.21580795599994</v>
      </c>
      <c r="S555" s="46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40">
        <f>'lc1.shallow1'!S559</f>
        <v>402.5099137272</v>
      </c>
      <c r="S556" s="46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40">
        <f>'lc1.shallow1'!S560</f>
        <v>397.90004370960003</v>
      </c>
      <c r="S557" s="46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40">
        <f>'lc1.shallow1'!S561</f>
        <v>849.50292898800001</v>
      </c>
      <c r="S558" s="46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40">
        <f>'lc1.shallow1'!S562</f>
        <v>575.98456177199989</v>
      </c>
      <c r="S559" s="46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40">
        <f>'lc1.shallow1'!S563</f>
        <v>1016.6199997199999</v>
      </c>
      <c r="S560" s="46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40">
        <f>'lc1.shallow1'!S564</f>
        <v>288.53053834679997</v>
      </c>
      <c r="S561" s="46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40">
        <f>'lc1.shallow1'!S565</f>
        <v>537.94961933519994</v>
      </c>
      <c r="S562" s="46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40">
        <f>'lc1.shallow1'!S566</f>
        <v>669.75283917599995</v>
      </c>
      <c r="S563" s="46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40">
        <f>'lc1.shallow1'!S567</f>
        <v>936.20858971199993</v>
      </c>
      <c r="S564" s="46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40">
        <f>'lc1.shallow1'!S568</f>
        <v>269.48492832239998</v>
      </c>
      <c r="S565" s="46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40">
        <f>'lc1.shallow1'!S569</f>
        <v>590.97864672000003</v>
      </c>
      <c r="S566" s="46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40">
        <f>'lc1.shallow1'!S570</f>
        <v>956.67375384000002</v>
      </c>
      <c r="S567" s="46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40">
        <f>'lc1.shallow1'!S571</f>
        <v>628.91889739199996</v>
      </c>
      <c r="S568" s="46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40">
        <f>'lc1.shallow1'!S572</f>
        <v>484.41892269239997</v>
      </c>
      <c r="S569" s="46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40">
        <f>'lc1.shallow1'!S573</f>
        <v>291.6961982112</v>
      </c>
      <c r="S570" s="46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40">
        <f>'lc1.shallow1'!S574</f>
        <v>490.15873704359996</v>
      </c>
      <c r="S571" s="46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40">
        <f>'lc1.shallow1'!S575</f>
        <v>908.579168772</v>
      </c>
      <c r="S572" s="46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40">
        <f>'lc1.shallow1'!S576</f>
        <v>451.23539319959997</v>
      </c>
      <c r="S573" s="46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40">
        <f>'lc1.shallow1'!S577</f>
        <v>966.03481377599996</v>
      </c>
      <c r="S574" s="46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40">
        <f>'lc1.shallow1'!S578</f>
        <v>980.73256240799992</v>
      </c>
      <c r="S575" s="46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40">
        <f>'lc1.shallow1'!S579</f>
        <v>554.66293324439994</v>
      </c>
      <c r="S576" s="46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40">
        <f>'lc1.shallow1'!S580</f>
        <v>591.411650388</v>
      </c>
      <c r="S577" s="46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40">
        <f>'lc1.shallow1'!S581</f>
        <v>584.55209175599998</v>
      </c>
      <c r="S578" s="46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40">
        <f>'lc1.shallow1'!S582</f>
        <v>1130.245342656</v>
      </c>
      <c r="S579" s="46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40">
        <f>'lc1.shallow1'!S583</f>
        <v>435.44429176439996</v>
      </c>
      <c r="S580" s="46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40">
        <f>'lc1.shallow1'!S584</f>
        <v>586.99585412399995</v>
      </c>
      <c r="S581" s="46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40">
        <f>'lc1.shallow1'!S585</f>
        <v>495.16153288919998</v>
      </c>
      <c r="S582" s="46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40">
        <f>'lc1.shallow1'!S586</f>
        <v>216.33451922639998</v>
      </c>
      <c r="S583" s="46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40">
        <f>'lc1.shallow1'!S587</f>
        <v>1404.8085649919999</v>
      </c>
      <c r="S584" s="46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40">
        <f>'lc1.shallow1'!S588</f>
        <v>573.97899412799995</v>
      </c>
      <c r="S585" s="46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40">
        <f>'lc1.shallow1'!S589</f>
        <v>285.57040216920001</v>
      </c>
      <c r="S586" s="46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40">
        <f>'lc1.shallow1'!S590</f>
        <v>236.4897693588</v>
      </c>
      <c r="S587" s="46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40">
        <f>'lc1.shallow1'!S591</f>
        <v>226.1467724508</v>
      </c>
      <c r="S588" s="46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40">
        <f>'lc1.shallow1'!S592</f>
        <v>393.85630533</v>
      </c>
      <c r="S589" s="46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40">
        <f>'lc1.shallow1'!S593</f>
        <v>624.52915115999997</v>
      </c>
      <c r="S590" s="46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40">
        <f>'lc1.shallow1'!S594</f>
        <v>855.25759751999988</v>
      </c>
      <c r="S591" s="46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40">
        <f>'lc1.shallow1'!S595</f>
        <v>370.68528318360001</v>
      </c>
      <c r="S592" s="46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40">
        <f>'lc1.shallow1'!S596</f>
        <v>249.29588534039999</v>
      </c>
      <c r="S593" s="46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40">
        <f>'lc1.shallow1'!S597</f>
        <v>235.14177974879999</v>
      </c>
      <c r="S594" s="46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40">
        <f>'lc1.shallow1'!S598</f>
        <v>348.3642750816</v>
      </c>
      <c r="S595" s="46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40">
        <f>'lc1.shallow1'!S599</f>
        <v>229.76409941999998</v>
      </c>
      <c r="S596" s="46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40">
        <f>'lc1.shallow1'!S600</f>
        <v>507.60744959399995</v>
      </c>
      <c r="S597" s="46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40">
        <f>'lc1.shallow1'!S601</f>
        <v>247.38261387119999</v>
      </c>
      <c r="S598" s="46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40">
        <f>'lc1.shallow1'!S602</f>
        <v>268.24814919120001</v>
      </c>
      <c r="S599" s="46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40">
        <f>'lc1.shallow1'!S603</f>
        <v>420.33850639079998</v>
      </c>
      <c r="S600" s="46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40">
        <f>'lc1.shallow1'!S604</f>
        <v>323.3869851252</v>
      </c>
      <c r="S601" s="46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40">
        <f>'lc1.shallow1'!S605</f>
        <v>485.11838257679995</v>
      </c>
      <c r="S602" s="46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40">
        <f>'lc1.shallow1'!S606</f>
        <v>422.62834937999997</v>
      </c>
      <c r="S603" s="46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40">
        <f>'lc1.shallow1'!S607</f>
        <v>568.20544400400001</v>
      </c>
      <c r="S604" s="46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40">
        <f>'lc1.shallow1'!S608</f>
        <v>545.67946115639995</v>
      </c>
      <c r="S605" s="46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40">
        <f>'lc1.shallow1'!S609</f>
        <v>333.67571654759996</v>
      </c>
      <c r="S606" s="46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40">
        <f>'lc1.shallow1'!S610</f>
        <v>352.06354154999997</v>
      </c>
      <c r="S607" s="46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40">
        <f>'lc1.shallow1'!S611</f>
        <v>527.31448898279996</v>
      </c>
      <c r="S608" s="46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40">
        <f>'lc1.shallow1'!S612</f>
        <v>1023.3165465599999</v>
      </c>
      <c r="S609" s="46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40">
        <f>'lc1.shallow1'!S613</f>
        <v>630.17505962400003</v>
      </c>
      <c r="S610" s="46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40">
        <f>'lc1.shallow1'!S614</f>
        <v>418.43505935039997</v>
      </c>
      <c r="S611" s="46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40">
        <f>'lc1.shallow1'!S615</f>
        <v>690.20423437199997</v>
      </c>
      <c r="S612" s="46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40">
        <f>'lc1.shallow1'!S616</f>
        <v>290.47610473799995</v>
      </c>
      <c r="S613" s="46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40">
        <f>'lc1.shallow1'!S617</f>
        <v>364.6605377244</v>
      </c>
      <c r="S614" s="46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40">
        <f>'lc1.shallow1'!S618</f>
        <v>382.1960109588</v>
      </c>
      <c r="S615" s="46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40">
        <f>'lc1.shallow1'!S619</f>
        <v>258.3690652944</v>
      </c>
      <c r="S616" s="46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40">
        <f>'lc1.shallow1'!S620</f>
        <v>294.93870973079999</v>
      </c>
      <c r="S617" s="46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40">
        <f>'lc1.shallow1'!S621</f>
        <v>272.66440725839999</v>
      </c>
      <c r="S618" s="46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40">
        <f>'lc1.shallow1'!S622</f>
        <v>222.31736185439999</v>
      </c>
      <c r="S619" s="46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40">
        <f>'lc1.shallow1'!S623</f>
        <v>292.38263082359998</v>
      </c>
      <c r="S620" s="46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40">
        <f>'lc1.shallow1'!S624</f>
        <v>269.39665482119995</v>
      </c>
      <c r="S621" s="46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40">
        <f>'lc1.shallow1'!S625</f>
        <v>250.07680301159999</v>
      </c>
      <c r="S622" s="46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40">
        <f>'lc1.shallow1'!S626</f>
        <v>469.80067809479999</v>
      </c>
      <c r="S623" s="46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40">
        <f>'lc1.shallow1'!S627</f>
        <v>196.09285053240001</v>
      </c>
      <c r="S624" s="46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40">
        <f>'lc1.shallow1'!S628</f>
        <v>282.52446224639999</v>
      </c>
      <c r="S625" s="46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40">
        <f>'lc1.shallow1'!S629</f>
        <v>268.70402492039995</v>
      </c>
      <c r="S626" s="46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40">
        <f>'lc1.shallow1'!S630</f>
        <v>273.2207490408</v>
      </c>
      <c r="S627" s="46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40">
        <f>'lc1.shallow1'!S631</f>
        <v>327.54282222720002</v>
      </c>
      <c r="S628" s="46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40">
        <f>'lc1.shallow1'!S632</f>
        <v>250.32618023639998</v>
      </c>
      <c r="S629" s="46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40">
        <f>'lc1.shallow1'!S633</f>
        <v>221.95070945879996</v>
      </c>
      <c r="S630" s="46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40">
        <f>'lc1.shallow1'!S634</f>
        <v>705.21018475199992</v>
      </c>
      <c r="S631" s="46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40">
        <f>'lc1.shallow1'!S635</f>
        <v>565.28746028399996</v>
      </c>
      <c r="S632" s="46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40">
        <f>'lc1.shallow1'!S636</f>
        <v>209.62533732</v>
      </c>
      <c r="S633" s="46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40">
        <f>'lc1.shallow1'!S637</f>
        <v>454.61285909039992</v>
      </c>
      <c r="S634" s="46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40">
        <f>'lc1.shallow1'!S638</f>
        <v>295.78946047199997</v>
      </c>
      <c r="S635" s="46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40">
        <f>'lc1.shallow1'!S639</f>
        <v>685.81990084799997</v>
      </c>
      <c r="S636" s="46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40">
        <f>'lc1.shallow1'!S640</f>
        <v>301.35174719399998</v>
      </c>
      <c r="S637" s="46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40">
        <f>'lc1.shallow1'!S641</f>
        <v>522.6325952627999</v>
      </c>
      <c r="S638" s="46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40">
        <f>'lc1.shallow1'!S642</f>
        <v>1459.6096193519998</v>
      </c>
      <c r="S639" s="46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40">
        <f>'lc1.shallow1'!S643</f>
        <v>597.13912171200002</v>
      </c>
      <c r="S640" s="46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40">
        <f>'lc1.shallow1'!S644</f>
        <v>449.46243793679997</v>
      </c>
      <c r="S641" s="46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40">
        <f>'lc1.shallow1'!S645</f>
        <v>648.53387438399989</v>
      </c>
      <c r="S642" s="46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40">
        <f>'lc1.shallow1'!S646</f>
        <v>568.27178450400004</v>
      </c>
      <c r="S643" s="46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40">
        <f>'lc1.shallow1'!S647</f>
        <v>279.47542094400001</v>
      </c>
      <c r="S644" s="46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40">
        <f>'lc1.shallow1'!S648</f>
        <v>815.64442076399996</v>
      </c>
      <c r="S645" s="46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40">
        <f>'lc1.shallow1'!S649</f>
        <v>590.80087504799997</v>
      </c>
      <c r="S646" s="46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40">
        <f>'lc1.shallow1'!S650</f>
        <v>500.99580133559999</v>
      </c>
      <c r="S647" s="46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40">
        <f>'lc1.shallow1'!S651</f>
        <v>566.18413850399998</v>
      </c>
      <c r="S648" s="46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40">
        <f>'lc1.shallow1'!S652</f>
        <v>386.44840096919995</v>
      </c>
      <c r="S649" s="46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40">
        <f>'lc1.shallow1'!S653</f>
        <v>488.8350024792</v>
      </c>
      <c r="S650" s="46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40">
        <f>'lc1.shallow1'!S654</f>
        <v>339.79750384679994</v>
      </c>
      <c r="S651" s="46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40">
        <f>'lc1.shallow1'!S655</f>
        <v>1600.980341064</v>
      </c>
      <c r="S652" s="46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40">
        <f>'lc1.shallow1'!S656</f>
        <v>685.91612883599998</v>
      </c>
      <c r="S653" s="46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40">
        <f>'lc1.shallow1'!S657</f>
        <v>495.20900899919997</v>
      </c>
      <c r="S654" s="46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40">
        <f>'lc1.shallow1'!S658</f>
        <v>418.25182060079999</v>
      </c>
      <c r="S655" s="46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40">
        <f>'lc1.shallow1'!S659</f>
        <v>808.92700987199999</v>
      </c>
      <c r="S656" s="46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40">
        <f>'lc1.shallow1'!S660</f>
        <v>468.92325720359997</v>
      </c>
      <c r="S657" s="46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40">
        <f>'lc1.shallow1'!S661</f>
        <v>541.63886470799991</v>
      </c>
      <c r="S658" s="46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40">
        <f>'lc1.shallow1'!S662</f>
        <v>369.46795900679996</v>
      </c>
      <c r="S659" s="46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40">
        <f>'lc1.shallow1'!S663</f>
        <v>514.82278726560003</v>
      </c>
      <c r="S660" s="46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40">
        <f>'lc1.shallow1'!S664</f>
        <v>628.11297466799999</v>
      </c>
      <c r="S661" s="46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40">
        <f>'lc1.shallow1'!S665</f>
        <v>220.73648677439996</v>
      </c>
      <c r="S662" s="46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40">
        <f>'lc1.shallow1'!S666</f>
        <v>380.12529956639997</v>
      </c>
      <c r="S663" s="46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40">
        <f>'lc1.shallow1'!S667</f>
        <v>369.94972115159999</v>
      </c>
      <c r="S664" s="46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40">
        <f>'lc1.shallow1'!S668</f>
        <v>259.1641891104</v>
      </c>
      <c r="S665" s="46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40">
        <f>'lc1.shallow1'!S669</f>
        <v>315.61021263839996</v>
      </c>
      <c r="S666" s="46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40">
        <f>'lc1.shallow1'!S670</f>
        <v>254.02132465439996</v>
      </c>
      <c r="S667" s="46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40">
        <f>'lc1.shallow1'!S671</f>
        <v>231.87274956959996</v>
      </c>
      <c r="S668" s="46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40">
        <f>'lc1.shallow1'!S672</f>
        <v>578.13831703199992</v>
      </c>
      <c r="S669" s="46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40">
        <f>'lc1.shallow1'!S673</f>
        <v>926.79317258399988</v>
      </c>
      <c r="S670" s="46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40">
        <f>'lc1.shallow1'!S674</f>
        <v>337.49953722719999</v>
      </c>
      <c r="S671" s="46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40">
        <f>'lc1.shallow1'!S675</f>
        <v>1484.267598396</v>
      </c>
      <c r="S672" s="46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40">
        <f>'lc1.shallow1'!S676</f>
        <v>515.7703575743999</v>
      </c>
      <c r="S673" s="46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40">
        <f>'lc1.shallow1'!S677</f>
        <v>149.73657854999999</v>
      </c>
      <c r="S674" s="46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40">
        <f>'lc1.shallow1'!S678</f>
        <v>296.55273644879998</v>
      </c>
      <c r="S675" s="46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40">
        <f>'lc1.shallow1'!S679</f>
        <v>963.10975523999991</v>
      </c>
      <c r="S676" s="46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40">
        <f>'lc1.shallow1'!S680</f>
        <v>630.37479514799998</v>
      </c>
      <c r="S677" s="46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40">
        <f>'lc1.shallow1'!S681</f>
        <v>532.51010729159998</v>
      </c>
      <c r="S678" s="46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40">
        <f>'lc1.shallow1'!S682</f>
        <v>354.16249270439999</v>
      </c>
      <c r="S679" s="46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40">
        <f>'lc1.shallow1'!S683</f>
        <v>204.84880490759997</v>
      </c>
      <c r="S680" s="46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40">
        <f>'lc1.shallow1'!S684</f>
        <v>358.85245878719996</v>
      </c>
      <c r="S681" s="46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40">
        <f>'lc1.shallow1'!S685</f>
        <v>317.58524966519997</v>
      </c>
      <c r="S682" s="46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40">
        <f>'lc1.shallow1'!S686</f>
        <v>300.71414807040003</v>
      </c>
      <c r="S683" s="46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40">
        <f>'lc1.shallow1'!S687</f>
        <v>702.44141512800002</v>
      </c>
      <c r="S684" s="46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40">
        <f>'lc1.shallow1'!S688</f>
        <v>435.99660596640001</v>
      </c>
      <c r="S685" s="46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40">
        <f>'lc1.shallow1'!S689</f>
        <v>651.79236577199993</v>
      </c>
      <c r="S686" s="46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40">
        <f>'lc1.shallow1'!S690</f>
        <v>667.80589481999993</v>
      </c>
      <c r="S687" s="46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40">
        <f>'lc1.shallow1'!S691</f>
        <v>847.03182953999999</v>
      </c>
      <c r="S688" s="46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40">
        <f>'lc1.shallow1'!S692</f>
        <v>636.40146113999992</v>
      </c>
      <c r="S689" s="46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40">
        <f>'lc1.shallow1'!S693</f>
        <v>446.08929527519996</v>
      </c>
      <c r="S690" s="46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40">
        <f>'lc1.shallow1'!S694</f>
        <v>542.86554609599989</v>
      </c>
      <c r="S691" s="46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40">
        <f>'lc1.shallow1'!S695</f>
        <v>2392.33430718</v>
      </c>
      <c r="S692" s="46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40">
        <f>'lc1.shallow1'!S696</f>
        <v>468.42394157399997</v>
      </c>
      <c r="S693" s="46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40">
        <f>'lc1.shallow1'!S697</f>
        <v>534.03109589279995</v>
      </c>
      <c r="S694" s="46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40">
        <f>'lc1.shallow1'!S698</f>
        <v>464.71692044399998</v>
      </c>
      <c r="S695" s="46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40">
        <f>'lc1.shallow1'!S699</f>
        <v>508.87269685080003</v>
      </c>
      <c r="S696" s="46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40">
        <f>'lc1.shallow1'!S700</f>
        <v>352.46048035079997</v>
      </c>
      <c r="S697" s="46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40">
        <f>'lc1.shallow1'!S701</f>
        <v>604.36834173599993</v>
      </c>
      <c r="S698" s="46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40">
        <f>'lc1.shallow1'!S702</f>
        <v>350.98465861799997</v>
      </c>
      <c r="S699" s="46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40">
        <f>'lc1.shallow1'!S703</f>
        <v>507.20584809239995</v>
      </c>
      <c r="S700" s="46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40">
        <f>'lc1.shallow1'!S704</f>
        <v>467.15076103680002</v>
      </c>
      <c r="S701" s="46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40">
        <f>'lc1.shallow1'!S705</f>
        <v>274.72715643719999</v>
      </c>
      <c r="S702" s="46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40">
        <f>'lc1.shallow1'!S706</f>
        <v>297.57187734239994</v>
      </c>
      <c r="S703" s="46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40">
        <f>'lc1.shallow1'!S707</f>
        <v>665.22045790799996</v>
      </c>
      <c r="S704" s="46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40">
        <f>'lc1.shallow1'!S708</f>
        <v>401.48634453119996</v>
      </c>
      <c r="S705" s="46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40">
        <f>'lc1.shallow1'!S709</f>
        <v>181.42899029159997</v>
      </c>
      <c r="S706" s="46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40">
        <f>'lc1.shallow1'!S710</f>
        <v>508.50395833200002</v>
      </c>
      <c r="S707" s="46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40">
        <f>'lc1.shallow1'!S711</f>
        <v>306.15156925320002</v>
      </c>
      <c r="S708" s="46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40">
        <f>'lc1.shallow1'!S712</f>
        <v>449.99547416760004</v>
      </c>
      <c r="S709" s="46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40">
        <f>'lc1.shallow1'!S713</f>
        <v>706.49036999999998</v>
      </c>
      <c r="S710" s="46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40">
        <f>'lc1.shallow1'!S714</f>
        <v>631.52225878799993</v>
      </c>
      <c r="S711" s="46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40">
        <f>'lc1.shallow1'!S715</f>
        <v>237.41663550959998</v>
      </c>
      <c r="S712" s="46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40">
        <f>'lc1.shallow1'!S716</f>
        <v>930.71279097599995</v>
      </c>
      <c r="S713" s="46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40">
        <f>'lc1.shallow1'!S717</f>
        <v>274.24195761479996</v>
      </c>
      <c r="S714" s="46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40">
        <f>'lc1.shallow1'!S718</f>
        <v>1145.634956292</v>
      </c>
      <c r="S715" s="46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40">
        <f>'lc1.shallow1'!S719</f>
        <v>257.17364332440002</v>
      </c>
      <c r="S716" s="46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40">
        <f>'lc1.shallow1'!S720</f>
        <v>189.90610763519999</v>
      </c>
      <c r="S717" s="46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40">
        <f>'lc1.shallow1'!S721</f>
        <v>250.64710588080001</v>
      </c>
      <c r="S718" s="46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40">
        <f>'lc1.shallow1'!S722</f>
        <v>292.72836169560003</v>
      </c>
      <c r="S719" s="46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40">
        <f>'lc1.shallow1'!S723</f>
        <v>267.16982963879997</v>
      </c>
      <c r="S720" s="46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40">
        <f>'lc1.shallow1'!S724</f>
        <v>513.59045251079999</v>
      </c>
      <c r="S721" s="46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40">
        <f>'lc1.shallow1'!S725</f>
        <v>166.99349895239999</v>
      </c>
      <c r="S722" s="46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40">
        <f>'lc1.shallow1'!S726</f>
        <v>414.1182894168</v>
      </c>
      <c r="S723" s="46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40">
        <f>'lc1.shallow1'!S727</f>
        <v>345.45241527359997</v>
      </c>
      <c r="S724" s="46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40">
        <f>'lc1.shallow1'!S728</f>
        <v>712.73759665199998</v>
      </c>
      <c r="S725" s="46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40">
        <f>'lc1.shallow1'!S729</f>
        <v>850.05711143999997</v>
      </c>
      <c r="S726" s="46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40">
        <f>'lc1.shallow1'!S730</f>
        <v>573.77848084799996</v>
      </c>
      <c r="S727" s="46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40">
        <f>'lc1.shallow1'!S731</f>
        <v>551.92539382320001</v>
      </c>
      <c r="S728" s="46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40">
        <f>'lc1.shallow1'!S732</f>
        <v>302.41867518719999</v>
      </c>
      <c r="S729" s="46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40">
        <f>'lc1.shallow1'!S733</f>
        <v>473.28065797919999</v>
      </c>
      <c r="S730" s="46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40">
        <f>'lc1.shallow1'!S734</f>
        <v>372.59441968679999</v>
      </c>
      <c r="S731" s="46">
        <f>(SUM(COUNT(R731:R$829))/SUM(COUNT(R$2:R$829)))*100</f>
        <v>11.956521739130435</v>
      </c>
    </row>
    <row r="732" spans="12:19">
      <c r="R732" s="40">
        <f>'lc1.shallow1'!S735</f>
        <v>178.8322663296</v>
      </c>
      <c r="S732" s="46">
        <f>(SUM(COUNT(R732:R$829))/SUM(COUNT(R$2:R$829)))*100</f>
        <v>11.835748792270531</v>
      </c>
    </row>
    <row r="733" spans="12:19">
      <c r="R733" s="40">
        <f>'lc1.shallow1'!S736</f>
        <v>512.33278293239994</v>
      </c>
      <c r="S733" s="46">
        <f>(SUM(COUNT(R733:R$829))/SUM(COUNT(R$2:R$829)))*100</f>
        <v>11.714975845410629</v>
      </c>
    </row>
    <row r="734" spans="12:19">
      <c r="R734" s="40">
        <f>'lc1.shallow1'!S737</f>
        <v>361.09312695480003</v>
      </c>
      <c r="S734" s="46">
        <f>(SUM(COUNT(R734:R$829))/SUM(COUNT(R$2:R$829)))*100</f>
        <v>11.594202898550725</v>
      </c>
    </row>
    <row r="735" spans="12:19">
      <c r="R735" s="40">
        <f>'lc1.shallow1'!S738</f>
        <v>410.75479081680004</v>
      </c>
      <c r="S735" s="46">
        <f>(SUM(COUNT(R735:R$829))/SUM(COUNT(R$2:R$829)))*100</f>
        <v>11.473429951690822</v>
      </c>
    </row>
    <row r="736" spans="12:19">
      <c r="R736" s="40">
        <f>'lc1.shallow1'!S739</f>
        <v>629.13179272799994</v>
      </c>
      <c r="S736" s="46">
        <f>(SUM(COUNT(R736:R$829))/SUM(COUNT(R$2:R$829)))*100</f>
        <v>11.352657004830919</v>
      </c>
    </row>
    <row r="737" spans="18:19">
      <c r="R737" s="40">
        <f>'lc1.shallow1'!S740</f>
        <v>708.15285136799992</v>
      </c>
      <c r="S737" s="46">
        <f>(SUM(COUNT(R737:R$829))/SUM(COUNT(R$2:R$829)))*100</f>
        <v>11.231884057971014</v>
      </c>
    </row>
    <row r="738" spans="18:19">
      <c r="R738" s="40">
        <f>'lc1.shallow1'!S741</f>
        <v>489.86097865799996</v>
      </c>
      <c r="S738" s="46">
        <f>(SUM(COUNT(R738:R$829))/SUM(COUNT(R$2:R$829)))*100</f>
        <v>11.111111111111111</v>
      </c>
    </row>
    <row r="739" spans="18:19">
      <c r="R739" s="40">
        <f>'lc1.shallow1'!S742</f>
        <v>574.09077385199998</v>
      </c>
      <c r="S739" s="46">
        <f>(SUM(COUNT(R739:R$829))/SUM(COUNT(R$2:R$829)))*100</f>
        <v>10.990338164251208</v>
      </c>
    </row>
    <row r="740" spans="18:19">
      <c r="R740" s="40">
        <f>'lc1.shallow1'!S743</f>
        <v>633.72959461200003</v>
      </c>
      <c r="S740" s="46">
        <f>(SUM(COUNT(R740:R$829))/SUM(COUNT(R$2:R$829)))*100</f>
        <v>10.869565217391305</v>
      </c>
    </row>
    <row r="741" spans="18:19">
      <c r="R741" s="40">
        <f>'lc1.shallow1'!S744</f>
        <v>266.50537887000002</v>
      </c>
      <c r="S741" s="46">
        <f>(SUM(COUNT(R741:R$829))/SUM(COUNT(R$2:R$829)))*100</f>
        <v>10.748792270531402</v>
      </c>
    </row>
    <row r="742" spans="18:19">
      <c r="R742" s="40">
        <f>'lc1.shallow1'!S745</f>
        <v>425.34082278</v>
      </c>
      <c r="S742" s="46">
        <f>(SUM(COUNT(R742:R$829))/SUM(COUNT(R$2:R$829)))*100</f>
        <v>10.628019323671497</v>
      </c>
    </row>
    <row r="743" spans="18:19">
      <c r="R743" s="40">
        <f>'lc1.shallow1'!S746</f>
        <v>158.2381101</v>
      </c>
      <c r="S743" s="46">
        <f>(SUM(COUNT(R743:R$829))/SUM(COUNT(R$2:R$829)))*100</f>
        <v>10.507246376811594</v>
      </c>
    </row>
    <row r="744" spans="18:19">
      <c r="R744" s="40">
        <f>'lc1.shallow1'!S747</f>
        <v>178.47258395879999</v>
      </c>
      <c r="S744" s="46">
        <f>(SUM(COUNT(R744:R$829))/SUM(COUNT(R$2:R$829)))*100</f>
        <v>10.386473429951691</v>
      </c>
    </row>
    <row r="745" spans="18:19">
      <c r="R745" s="40">
        <f>'lc1.shallow1'!S748</f>
        <v>319.60958057400001</v>
      </c>
      <c r="S745" s="46">
        <f>(SUM(COUNT(R745:R$829))/SUM(COUNT(R$2:R$829)))*100</f>
        <v>10.265700483091788</v>
      </c>
    </row>
    <row r="746" spans="18:19">
      <c r="R746" s="40">
        <f>'lc1.shallow1'!S749</f>
        <v>183.0553625748</v>
      </c>
      <c r="S746" s="46">
        <f>(SUM(COUNT(R746:R$829))/SUM(COUNT(R$2:R$829)))*100</f>
        <v>10.144927536231885</v>
      </c>
    </row>
    <row r="747" spans="18:19">
      <c r="R747" s="40">
        <f>'lc1.shallow1'!S750</f>
        <v>264.77651148719997</v>
      </c>
      <c r="S747" s="46">
        <f>(SUM(COUNT(R747:R$829))/SUM(COUNT(R$2:R$829)))*100</f>
        <v>10.024154589371982</v>
      </c>
    </row>
    <row r="748" spans="18:19">
      <c r="R748" s="40">
        <f>'lc1.shallow1'!S751</f>
        <v>249.87769899840001</v>
      </c>
      <c r="S748" s="46">
        <f>(SUM(COUNT(R748:R$829))/SUM(COUNT(R$2:R$829)))*100</f>
        <v>9.9033816425120769</v>
      </c>
    </row>
    <row r="749" spans="18:19">
      <c r="R749" s="40">
        <f>'lc1.shallow1'!S752</f>
        <v>189.06771537479997</v>
      </c>
      <c r="S749" s="46">
        <f>(SUM(COUNT(R749:R$829))/SUM(COUNT(R$2:R$829)))*100</f>
        <v>9.7826086956521738</v>
      </c>
    </row>
    <row r="750" spans="18:19">
      <c r="R750" s="40">
        <f>'lc1.shallow1'!S753</f>
        <v>196.91265538319999</v>
      </c>
      <c r="S750" s="46">
        <f>(SUM(COUNT(R750:R$829))/SUM(COUNT(R$2:R$829)))*100</f>
        <v>9.6618357487922708</v>
      </c>
    </row>
    <row r="751" spans="18:19">
      <c r="R751" s="40">
        <f>'lc1.shallow1'!S754</f>
        <v>317.81226914039996</v>
      </c>
      <c r="S751" s="46">
        <f>(SUM(COUNT(R751:R$829))/SUM(COUNT(R$2:R$829)))*100</f>
        <v>9.541062801932366</v>
      </c>
    </row>
    <row r="752" spans="18:19">
      <c r="R752" s="40">
        <f>'lc1.shallow1'!S755</f>
        <v>1586.6829568559999</v>
      </c>
      <c r="S752" s="46">
        <f>(SUM(COUNT(R752:R$829))/SUM(COUNT(R$2:R$829)))*100</f>
        <v>9.4202898550724647</v>
      </c>
    </row>
    <row r="753" spans="18:19">
      <c r="R753" s="40">
        <f>'lc1.shallow1'!S756</f>
        <v>432.35933026079994</v>
      </c>
      <c r="S753" s="46">
        <f>(SUM(COUNT(R753:R$829))/SUM(COUNT(R$2:R$829)))*100</f>
        <v>9.2995169082125599</v>
      </c>
    </row>
    <row r="754" spans="18:19">
      <c r="R754" s="40">
        <f>'lc1.shallow1'!S757</f>
        <v>452.99199133439993</v>
      </c>
      <c r="S754" s="46">
        <f>(SUM(COUNT(R754:R$829))/SUM(COUNT(R$2:R$829)))*100</f>
        <v>9.1787439613526569</v>
      </c>
    </row>
    <row r="755" spans="18:19">
      <c r="R755" s="40">
        <f>'lc1.shallow1'!S758</f>
        <v>233.13919081439997</v>
      </c>
      <c r="S755" s="46">
        <f>(SUM(COUNT(R755:R$829))/SUM(COUNT(R$2:R$829)))*100</f>
        <v>9.0579710144927539</v>
      </c>
    </row>
    <row r="756" spans="18:19">
      <c r="R756" s="40">
        <f>'lc1.shallow1'!S759</f>
        <v>348.96978813239997</v>
      </c>
      <c r="S756" s="46">
        <f>(SUM(COUNT(R756:R$829))/SUM(COUNT(R$2:R$829)))*100</f>
        <v>8.9371980676328491</v>
      </c>
    </row>
    <row r="757" spans="18:19">
      <c r="R757" s="40">
        <f>'lc1.shallow1'!S760</f>
        <v>1703.5463083919999</v>
      </c>
      <c r="S757" s="46">
        <f>(SUM(COUNT(R757:R$829))/SUM(COUNT(R$2:R$829)))*100</f>
        <v>8.8164251207729478</v>
      </c>
    </row>
    <row r="758" spans="18:19">
      <c r="R758" s="40">
        <f>'lc1.shallow1'!S761</f>
        <v>727.69673221199992</v>
      </c>
      <c r="S758" s="46">
        <f>(SUM(COUNT(R758:R$829))/SUM(COUNT(R$2:R$829)))*100</f>
        <v>8.695652173913043</v>
      </c>
    </row>
    <row r="759" spans="18:19">
      <c r="R759" s="40">
        <f>'lc1.shallow1'!S762</f>
        <v>344.82212536439994</v>
      </c>
      <c r="S759" s="46">
        <f>(SUM(COUNT(R759:R$829))/SUM(COUNT(R$2:R$829)))*100</f>
        <v>8.57487922705314</v>
      </c>
    </row>
    <row r="760" spans="18:19">
      <c r="R760" s="40">
        <f>'lc1.shallow1'!S763</f>
        <v>245.29974342839998</v>
      </c>
      <c r="S760" s="46">
        <f>(SUM(COUNT(R760:R$829))/SUM(COUNT(R$2:R$829)))*100</f>
        <v>8.454106280193237</v>
      </c>
    </row>
    <row r="761" spans="18:19">
      <c r="R761" s="40">
        <f>'lc1.shallow1'!S764</f>
        <v>453.71933915759996</v>
      </c>
      <c r="S761" s="46">
        <f>(SUM(COUNT(R761:R$829))/SUM(COUNT(R$2:R$829)))*100</f>
        <v>8.3333333333333321</v>
      </c>
    </row>
    <row r="762" spans="18:19">
      <c r="R762" s="40">
        <f>'lc1.shallow1'!S765</f>
        <v>586.42290400799993</v>
      </c>
      <c r="S762" s="46">
        <f>(SUM(COUNT(R762:R$829))/SUM(COUNT(R$2:R$829)))*100</f>
        <v>8.2125603864734309</v>
      </c>
    </row>
    <row r="763" spans="18:19">
      <c r="R763" s="40">
        <f>'lc1.shallow1'!S766</f>
        <v>683.37822922800001</v>
      </c>
      <c r="S763" s="46">
        <f>(SUM(COUNT(R763:R$829))/SUM(COUNT(R$2:R$829)))*100</f>
        <v>8.0917874396135261</v>
      </c>
    </row>
    <row r="764" spans="18:19">
      <c r="R764" s="40">
        <f>'lc1.shallow1'!S767</f>
        <v>234.86305952160001</v>
      </c>
      <c r="S764" s="46">
        <f>(SUM(COUNT(R764:R$829))/SUM(COUNT(R$2:R$829)))*100</f>
        <v>7.9710144927536222</v>
      </c>
    </row>
    <row r="765" spans="18:19">
      <c r="R765" s="40">
        <f>'lc1.shallow1'!S768</f>
        <v>381.28355376719992</v>
      </c>
      <c r="S765" s="46">
        <f>(SUM(COUNT(R765:R$829))/SUM(COUNT(R$2:R$829)))*100</f>
        <v>7.85024154589372</v>
      </c>
    </row>
    <row r="766" spans="18:19">
      <c r="R766" s="40">
        <f>'lc1.shallow1'!S769</f>
        <v>277.31422838520001</v>
      </c>
      <c r="S766" s="46">
        <f>(SUM(COUNT(R766:R$829))/SUM(COUNT(R$2:R$829)))*100</f>
        <v>7.7294685990338161</v>
      </c>
    </row>
    <row r="767" spans="18:19">
      <c r="R767" s="40">
        <f>'lc1.shallow1'!S770</f>
        <v>282.9932041692</v>
      </c>
      <c r="S767" s="46">
        <f>(SUM(COUNT(R767:R$829))/SUM(COUNT(R$2:R$829)))*100</f>
        <v>7.608695652173914</v>
      </c>
    </row>
    <row r="768" spans="18:19">
      <c r="R768" s="40">
        <f>'lc1.shallow1'!S771</f>
        <v>236.49650504159999</v>
      </c>
      <c r="S768" s="46">
        <f>(SUM(COUNT(R768:R$829))/SUM(COUNT(R$2:R$829)))*100</f>
        <v>7.4879227053140092</v>
      </c>
    </row>
    <row r="769" spans="18:19">
      <c r="R769" s="40">
        <f>'lc1.shallow1'!S772</f>
        <v>187.35841185479998</v>
      </c>
      <c r="S769" s="46">
        <f>(SUM(COUNT(R769:R$829))/SUM(COUNT(R$2:R$829)))*100</f>
        <v>7.3671497584541061</v>
      </c>
    </row>
    <row r="770" spans="18:19">
      <c r="R770" s="40">
        <f>'lc1.shallow1'!S773</f>
        <v>146.59382881679997</v>
      </c>
      <c r="S770" s="46">
        <f>(SUM(COUNT(R770:R$829))/SUM(COUNT(R$2:R$829)))*100</f>
        <v>7.2463768115942031</v>
      </c>
    </row>
    <row r="771" spans="18:19">
      <c r="R771" s="40">
        <f>'lc1.shallow1'!S774</f>
        <v>481.34384393519997</v>
      </c>
      <c r="S771" s="46">
        <f>(SUM(COUNT(R771:R$829))/SUM(COUNT(R$2:R$829)))*100</f>
        <v>7.1256038647342992</v>
      </c>
    </row>
    <row r="772" spans="18:19">
      <c r="R772" s="40">
        <f>'lc1.shallow1'!S775</f>
        <v>263.88623150879999</v>
      </c>
      <c r="S772" s="46">
        <f>(SUM(COUNT(R772:R$829))/SUM(COUNT(R$2:R$829)))*100</f>
        <v>7.004830917874397</v>
      </c>
    </row>
    <row r="773" spans="18:19">
      <c r="R773" s="40">
        <f>'lc1.shallow1'!S776</f>
        <v>341.42224216559998</v>
      </c>
      <c r="S773" s="46">
        <f>(SUM(COUNT(R773:R$829))/SUM(COUNT(R$2:R$829)))*100</f>
        <v>6.8840579710144931</v>
      </c>
    </row>
    <row r="774" spans="18:19">
      <c r="R774" s="40">
        <f>'lc1.shallow1'!S777</f>
        <v>534.05215198680003</v>
      </c>
      <c r="S774" s="46">
        <f>(SUM(COUNT(R774:R$829))/SUM(COUNT(R$2:R$829)))*100</f>
        <v>6.7632850241545892</v>
      </c>
    </row>
    <row r="775" spans="18:19">
      <c r="R775" s="40">
        <f>'lc1.shallow1'!S778</f>
        <v>285.90431487239999</v>
      </c>
      <c r="S775" s="46">
        <f>(SUM(COUNT(R775:R$829))/SUM(COUNT(R$2:R$829)))*100</f>
        <v>6.6425120772946862</v>
      </c>
    </row>
    <row r="776" spans="18:19">
      <c r="R776" s="40">
        <f>'lc1.shallow1'!S779</f>
        <v>259.87049296559996</v>
      </c>
      <c r="S776" s="46">
        <f>(SUM(COUNT(R776:R$829))/SUM(COUNT(R$2:R$829)))*100</f>
        <v>6.5217391304347823</v>
      </c>
    </row>
    <row r="777" spans="18:19">
      <c r="R777" s="40">
        <f>'lc1.shallow1'!S780</f>
        <v>430.80921489479999</v>
      </c>
      <c r="S777" s="46">
        <f>(SUM(COUNT(R777:R$829))/SUM(COUNT(R$2:R$829)))*100</f>
        <v>6.4009661835748801</v>
      </c>
    </row>
    <row r="778" spans="18:19">
      <c r="R778" s="40">
        <f>'lc1.shallow1'!S781</f>
        <v>401.3889537444</v>
      </c>
      <c r="S778" s="46">
        <f>(SUM(COUNT(R778:R$829))/SUM(COUNT(R$2:R$829)))*100</f>
        <v>6.2801932367149762</v>
      </c>
    </row>
    <row r="779" spans="18:19">
      <c r="R779" s="40">
        <f>'lc1.shallow1'!S782</f>
        <v>887.90012061599998</v>
      </c>
      <c r="S779" s="46">
        <f>(SUM(COUNT(R779:R$829))/SUM(COUNT(R$2:R$829)))*100</f>
        <v>6.1594202898550732</v>
      </c>
    </row>
    <row r="780" spans="18:19">
      <c r="R780" s="40">
        <f>'lc1.shallow1'!S783</f>
        <v>274.12373131439995</v>
      </c>
      <c r="S780" s="46">
        <f>(SUM(COUNT(R780:R$829))/SUM(COUNT(R$2:R$829)))*100</f>
        <v>6.0386473429951693</v>
      </c>
    </row>
    <row r="781" spans="18:19">
      <c r="R781" s="40">
        <f>'lc1.shallow1'!S784</f>
        <v>284.48154952200002</v>
      </c>
      <c r="S781" s="46">
        <f>(SUM(COUNT(R781:R$829))/SUM(COUNT(R$2:R$829)))*100</f>
        <v>5.9178743961352653</v>
      </c>
    </row>
    <row r="782" spans="18:19">
      <c r="R782" s="40">
        <f>'lc1.shallow1'!S785</f>
        <v>371.56909994759997</v>
      </c>
      <c r="S782" s="46">
        <f>(SUM(COUNT(R782:R$829))/SUM(COUNT(R$2:R$829)))*100</f>
        <v>5.7971014492753623</v>
      </c>
    </row>
    <row r="783" spans="18:19">
      <c r="R783" s="40">
        <f>'lc1.shallow1'!S786</f>
        <v>354.14423371199996</v>
      </c>
      <c r="S783" s="46">
        <f>(SUM(COUNT(R783:R$829))/SUM(COUNT(R$2:R$829)))*100</f>
        <v>5.6763285024154593</v>
      </c>
    </row>
    <row r="784" spans="18:19">
      <c r="R784" s="40">
        <f>'lc1.shallow1'!S787</f>
        <v>361.20143035199993</v>
      </c>
      <c r="S784" s="46">
        <f>(SUM(COUNT(R784:R$829))/SUM(COUNT(R$2:R$829)))*100</f>
        <v>5.5555555555555554</v>
      </c>
    </row>
    <row r="785" spans="18:19">
      <c r="R785" s="40">
        <f>'lc1.shallow1'!S788</f>
        <v>626.07908745600002</v>
      </c>
      <c r="S785" s="46">
        <f>(SUM(COUNT(R785:R$829))/SUM(COUNT(R$2:R$829)))*100</f>
        <v>5.4347826086956523</v>
      </c>
    </row>
    <row r="786" spans="18:19">
      <c r="R786" s="40">
        <f>'lc1.shallow1'!S789</f>
        <v>750.57994594800005</v>
      </c>
      <c r="S786" s="46">
        <f>(SUM(COUNT(R786:R$829))/SUM(COUNT(R$2:R$829)))*100</f>
        <v>5.3140096618357484</v>
      </c>
    </row>
    <row r="787" spans="18:19">
      <c r="R787" s="40">
        <f>'lc1.shallow1'!S790</f>
        <v>606.75563924399989</v>
      </c>
      <c r="S787" s="46">
        <f>(SUM(COUNT(R787:R$829))/SUM(COUNT(R$2:R$829)))*100</f>
        <v>5.1932367149758454</v>
      </c>
    </row>
    <row r="788" spans="18:19">
      <c r="R788" s="40">
        <f>'lc1.shallow1'!S791</f>
        <v>309.74578936799998</v>
      </c>
      <c r="S788" s="46">
        <f>(SUM(COUNT(R788:R$829))/SUM(COUNT(R$2:R$829)))*100</f>
        <v>5.0724637681159424</v>
      </c>
    </row>
    <row r="789" spans="18:19">
      <c r="R789" s="40">
        <f>'lc1.shallow1'!S792</f>
        <v>1492.501589496</v>
      </c>
      <c r="S789" s="46">
        <f>(SUM(COUNT(R789:R$829))/SUM(COUNT(R$2:R$829)))*100</f>
        <v>4.9516908212560384</v>
      </c>
    </row>
    <row r="790" spans="18:19">
      <c r="R790" s="40">
        <f>'lc1.shallow1'!S793</f>
        <v>257.71247138399997</v>
      </c>
      <c r="S790" s="46">
        <f>(SUM(COUNT(R790:R$829))/SUM(COUNT(R$2:R$829)))*100</f>
        <v>4.8309178743961354</v>
      </c>
    </row>
    <row r="791" spans="18:19">
      <c r="R791" s="40">
        <f>'lc1.shallow1'!S794</f>
        <v>333.53715133559996</v>
      </c>
      <c r="S791" s="46">
        <f>(SUM(COUNT(R791:R$829))/SUM(COUNT(R$2:R$829)))*100</f>
        <v>4.7101449275362324</v>
      </c>
    </row>
    <row r="792" spans="18:19">
      <c r="R792" s="40">
        <f>'lc1.shallow1'!S795</f>
        <v>538.06742709119999</v>
      </c>
      <c r="S792" s="46">
        <f>(SUM(COUNT(R792:R$829))/SUM(COUNT(R$2:R$829)))*100</f>
        <v>4.5893719806763285</v>
      </c>
    </row>
    <row r="793" spans="18:19">
      <c r="R793" s="40">
        <f>'lc1.shallow1'!S796</f>
        <v>462.93164646239995</v>
      </c>
      <c r="S793" s="46">
        <f>(SUM(COUNT(R793:R$829))/SUM(COUNT(R$2:R$829)))*100</f>
        <v>4.4685990338164245</v>
      </c>
    </row>
    <row r="794" spans="18:19">
      <c r="R794" s="40">
        <f>'lc1.shallow1'!S797</f>
        <v>330.68828113439997</v>
      </c>
      <c r="S794" s="46">
        <f>(SUM(COUNT(R794:R$829))/SUM(COUNT(R$2:R$829)))*100</f>
        <v>4.3478260869565215</v>
      </c>
    </row>
    <row r="795" spans="18:19">
      <c r="R795" s="40">
        <f>'lc1.shallow1'!S798</f>
        <v>571.04159075999996</v>
      </c>
      <c r="S795" s="46">
        <f>(SUM(COUNT(R795:R$829))/SUM(COUNT(R$2:R$829)))*100</f>
        <v>4.2270531400966185</v>
      </c>
    </row>
    <row r="796" spans="18:19">
      <c r="R796" s="40">
        <f>'lc1.shallow1'!S799</f>
        <v>806.41707281999993</v>
      </c>
      <c r="S796" s="46">
        <f>(SUM(COUNT(R796:R$829))/SUM(COUNT(R$2:R$829)))*100</f>
        <v>4.1062801932367154</v>
      </c>
    </row>
    <row r="797" spans="18:19">
      <c r="R797" s="40">
        <f>'lc1.shallow1'!S800</f>
        <v>972.38008449599999</v>
      </c>
      <c r="S797" s="46">
        <f>(SUM(COUNT(R797:R$829))/SUM(COUNT(R$2:R$829)))*100</f>
        <v>3.9855072463768111</v>
      </c>
    </row>
    <row r="798" spans="18:19">
      <c r="R798" s="40">
        <f>'lc1.shallow1'!S801</f>
        <v>669.53721689999998</v>
      </c>
      <c r="S798" s="46">
        <f>(SUM(COUNT(R798:R$829))/SUM(COUNT(R$2:R$829)))*100</f>
        <v>3.8647342995169081</v>
      </c>
    </row>
    <row r="799" spans="18:19">
      <c r="R799" s="40">
        <f>'lc1.shallow1'!S802</f>
        <v>463.91957204279993</v>
      </c>
      <c r="S799" s="46">
        <f>(SUM(COUNT(R799:R$829))/SUM(COUNT(R$2:R$829)))*100</f>
        <v>3.7439613526570046</v>
      </c>
    </row>
    <row r="800" spans="18:19">
      <c r="R800" s="40">
        <f>'lc1.shallow1'!S803</f>
        <v>461.81560416479994</v>
      </c>
      <c r="S800" s="46">
        <f>(SUM(COUNT(R800:R$829))/SUM(COUNT(R$2:R$829)))*100</f>
        <v>3.6231884057971016</v>
      </c>
    </row>
    <row r="801" spans="18:19">
      <c r="R801" s="40">
        <f>'lc1.shallow1'!S804</f>
        <v>583.53224439600001</v>
      </c>
      <c r="S801" s="46">
        <f>(SUM(COUNT(R801:R$829))/SUM(COUNT(R$2:R$829)))*100</f>
        <v>3.5024154589371985</v>
      </c>
    </row>
    <row r="802" spans="18:19">
      <c r="R802" s="40">
        <f>'lc1.shallow1'!S805</f>
        <v>508.28856915720002</v>
      </c>
      <c r="S802" s="46">
        <f>(SUM(COUNT(R802:R$829))/SUM(COUNT(R$2:R$829)))*100</f>
        <v>3.3816425120772946</v>
      </c>
    </row>
    <row r="803" spans="18:19">
      <c r="R803" s="40">
        <f>'lc1.shallow1'!S806</f>
        <v>294.07871858279998</v>
      </c>
      <c r="S803" s="46">
        <f>(SUM(COUNT(R803:R$829))/SUM(COUNT(R$2:R$829)))*100</f>
        <v>3.2608695652173911</v>
      </c>
    </row>
    <row r="804" spans="18:19">
      <c r="R804" s="40">
        <f>'lc1.shallow1'!S807</f>
        <v>684.38967749999995</v>
      </c>
      <c r="S804" s="46">
        <f>(SUM(COUNT(R804:R$829))/SUM(COUNT(R$2:R$829)))*100</f>
        <v>3.1400966183574881</v>
      </c>
    </row>
    <row r="805" spans="18:19">
      <c r="R805" s="40">
        <f>'lc1.shallow1'!S808</f>
        <v>249.20326097399999</v>
      </c>
      <c r="S805" s="46">
        <f>(SUM(COUNT(R805:R$829))/SUM(COUNT(R$2:R$829)))*100</f>
        <v>3.0193236714975846</v>
      </c>
    </row>
    <row r="806" spans="18:19">
      <c r="R806" s="40">
        <f>'lc1.shallow1'!S809</f>
        <v>308.79832695239998</v>
      </c>
      <c r="S806" s="46">
        <f>(SUM(COUNT(R806:R$829))/SUM(COUNT(R$2:R$829)))*100</f>
        <v>2.8985507246376812</v>
      </c>
    </row>
    <row r="807" spans="18:19">
      <c r="R807" s="40">
        <f>'lc1.shallow1'!S810</f>
        <v>421.43433487200002</v>
      </c>
      <c r="S807" s="46">
        <f>(SUM(COUNT(R807:R$829))/SUM(COUNT(R$2:R$829)))*100</f>
        <v>2.7777777777777777</v>
      </c>
    </row>
    <row r="808" spans="18:19">
      <c r="R808" s="40">
        <f>'lc1.shallow1'!S811</f>
        <v>387.71572340759997</v>
      </c>
      <c r="S808" s="46">
        <f>(SUM(COUNT(R808:R$829))/SUM(COUNT(R$2:R$829)))*100</f>
        <v>2.6570048309178742</v>
      </c>
    </row>
    <row r="809" spans="18:19">
      <c r="R809" s="40">
        <f>'lc1.shallow1'!S812</f>
        <v>267.10020524879997</v>
      </c>
      <c r="S809" s="46">
        <f>(SUM(COUNT(R809:R$829))/SUM(COUNT(R$2:R$829)))*100</f>
        <v>2.5362318840579712</v>
      </c>
    </row>
    <row r="810" spans="18:19">
      <c r="R810" s="40">
        <f>'lc1.shallow1'!S813</f>
        <v>206.03799400079998</v>
      </c>
      <c r="S810" s="46">
        <f>(SUM(COUNT(R810:R$829))/SUM(COUNT(R$2:R$829)))*100</f>
        <v>2.4154589371980677</v>
      </c>
    </row>
    <row r="811" spans="18:19">
      <c r="R811" s="40">
        <f>'lc1.shallow1'!S814</f>
        <v>731.89465865999989</v>
      </c>
      <c r="S811" s="46">
        <f>(SUM(COUNT(R811:R$829))/SUM(COUNT(R$2:R$829)))*100</f>
        <v>2.2946859903381642</v>
      </c>
    </row>
    <row r="812" spans="18:19">
      <c r="R812" s="40">
        <f>'lc1.shallow1'!S815</f>
        <v>230.13650534879997</v>
      </c>
      <c r="S812" s="46">
        <f>(SUM(COUNT(R812:R$829))/SUM(COUNT(R$2:R$829)))*100</f>
        <v>2.1739130434782608</v>
      </c>
    </row>
    <row r="813" spans="18:19">
      <c r="R813" s="40">
        <f>'lc1.shallow1'!S816</f>
        <v>394.79834629560003</v>
      </c>
      <c r="S813" s="46">
        <f>(SUM(COUNT(R813:R$829))/SUM(COUNT(R$2:R$829)))*100</f>
        <v>2.0531400966183577</v>
      </c>
    </row>
    <row r="814" spans="18:19">
      <c r="R814" s="40">
        <f>'lc1.shallow1'!S817</f>
        <v>190.7592074364</v>
      </c>
      <c r="S814" s="46">
        <f>(SUM(COUNT(R814:R$829))/SUM(COUNT(R$2:R$829)))*100</f>
        <v>1.932367149758454</v>
      </c>
    </row>
    <row r="815" spans="18:19">
      <c r="R815" s="40">
        <f>'lc1.shallow1'!S818</f>
        <v>256.78684152119996</v>
      </c>
      <c r="S815" s="46">
        <f>(SUM(COUNT(R815:R$829))/SUM(COUNT(R$2:R$829)))*100</f>
        <v>1.8115942028985508</v>
      </c>
    </row>
    <row r="816" spans="18:19">
      <c r="R816" s="40">
        <f>'lc1.shallow1'!S819</f>
        <v>209.71744963079999</v>
      </c>
      <c r="S816" s="46">
        <f>(SUM(COUNT(R816:R$829))/SUM(COUNT(R$2:R$829)))*100</f>
        <v>1.6908212560386473</v>
      </c>
    </row>
    <row r="817" spans="18:19">
      <c r="R817" s="40">
        <f>'lc1.shallow1'!S820</f>
        <v>186.24736078800001</v>
      </c>
      <c r="S817" s="46">
        <f>(SUM(COUNT(R817:R$829))/SUM(COUNT(R$2:R$829)))*100</f>
        <v>1.5700483091787441</v>
      </c>
    </row>
    <row r="818" spans="18:19">
      <c r="R818" s="40">
        <f>'lc1.shallow1'!S821</f>
        <v>173.92920700319999</v>
      </c>
      <c r="S818" s="46">
        <f>(SUM(COUNT(R818:R$829))/SUM(COUNT(R$2:R$829)))*100</f>
        <v>1.4492753623188406</v>
      </c>
    </row>
    <row r="819" spans="18:19">
      <c r="R819" s="40">
        <f>'lc1.shallow1'!S822</f>
        <v>235.6754016372</v>
      </c>
      <c r="S819" s="46">
        <f>(SUM(COUNT(R819:R$829))/SUM(COUNT(R$2:R$829)))*100</f>
        <v>1.3285024154589371</v>
      </c>
    </row>
    <row r="820" spans="18:19">
      <c r="R820" s="40">
        <f>'lc1.shallow1'!S823</f>
        <v>160.3483701312</v>
      </c>
      <c r="S820" s="46">
        <f>(SUM(COUNT(R820:R$829))/SUM(COUNT(R$2:R$829)))*100</f>
        <v>1.2077294685990339</v>
      </c>
    </row>
    <row r="821" spans="18:19">
      <c r="R821" s="40">
        <f>'lc1.shallow1'!S824</f>
        <v>165.07898623199998</v>
      </c>
      <c r="S821" s="46">
        <f>(SUM(COUNT(R821:R$829))/SUM(COUNT(R$2:R$829)))*100</f>
        <v>1.0869565217391304</v>
      </c>
    </row>
    <row r="822" spans="18:19">
      <c r="R822" s="40">
        <f>'lc1.shallow1'!S825</f>
        <v>385.48057883039996</v>
      </c>
      <c r="S822" s="46">
        <f>(SUM(COUNT(R822:R$829))/SUM(COUNT(R$2:R$829)))*100</f>
        <v>0.96618357487922701</v>
      </c>
    </row>
    <row r="823" spans="18:19">
      <c r="R823" s="40">
        <f>'lc1.shallow1'!S826</f>
        <v>212.76238896119997</v>
      </c>
      <c r="S823" s="46">
        <f>(SUM(COUNT(R823:R$829))/SUM(COUNT(R$2:R$829)))*100</f>
        <v>0.84541062801932365</v>
      </c>
    </row>
    <row r="824" spans="18:19">
      <c r="R824" s="40">
        <f>'lc1.shallow1'!S827</f>
        <v>700.819089996</v>
      </c>
      <c r="S824" s="46">
        <f>(SUM(COUNT(R824:R$829))/SUM(COUNT(R$2:R$829)))*100</f>
        <v>0.72463768115942029</v>
      </c>
    </row>
    <row r="825" spans="18:19">
      <c r="R825" s="40">
        <f>'lc1.shallow1'!S828</f>
        <v>1829.076400332</v>
      </c>
      <c r="S825" s="46">
        <f>(SUM(COUNT(R825:R$829))/SUM(COUNT(R$2:R$829)))*100</f>
        <v>0.60386473429951693</v>
      </c>
    </row>
    <row r="826" spans="18:19">
      <c r="R826" s="40">
        <f>'lc1.shallow1'!S829</f>
        <v>405.87108757559997</v>
      </c>
      <c r="S826" s="46">
        <f>(SUM(COUNT(R826:R$829))/SUM(COUNT(R$2:R$829)))*100</f>
        <v>0.48309178743961351</v>
      </c>
    </row>
    <row r="827" spans="18:19">
      <c r="R827" s="40">
        <f>'lc1.shallow1'!S830</f>
        <v>1916.5285900680001</v>
      </c>
      <c r="S827" s="46">
        <f>(SUM(COUNT(R827:R$829))/SUM(COUNT(R$2:R$829)))*100</f>
        <v>0.36231884057971014</v>
      </c>
    </row>
    <row r="828" spans="18:19">
      <c r="R828" s="40">
        <f>'lc1.shallow1'!S831</f>
        <v>266.90137522679998</v>
      </c>
      <c r="S828" s="46">
        <f>(SUM(COUNT(R828:R$829))/SUM(COUNT(R$2:R$829)))*100</f>
        <v>0.24154589371980675</v>
      </c>
    </row>
    <row r="829" spans="18:19">
      <c r="R829" s="40">
        <f>'lc1.shallow1'!S832</f>
        <v>220.390267986</v>
      </c>
      <c r="S829" s="46">
        <f>(SUM(COUNT(R829:R$829))/SUM(COUNT(R$2:R$829)))*100</f>
        <v>0.12077294685990338</v>
      </c>
    </row>
    <row r="830" spans="18:19">
      <c r="R830" s="40"/>
    </row>
    <row r="831" spans="18:19">
      <c r="R831" s="40"/>
    </row>
    <row r="832" spans="18:19">
      <c r="R832" s="40"/>
    </row>
    <row r="833" spans="18:18">
      <c r="R833" s="40"/>
    </row>
    <row r="834" spans="18:18">
      <c r="R834" s="40"/>
    </row>
    <row r="835" spans="18:18">
      <c r="R835" s="40"/>
    </row>
    <row r="836" spans="18:18">
      <c r="R836" s="40"/>
    </row>
    <row r="837" spans="18:18">
      <c r="R837" s="40"/>
    </row>
    <row r="838" spans="18:18">
      <c r="R838" s="4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7" t="s">
        <v>183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15.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5.6">
      <c r="A3" s="37" t="s">
        <v>184</v>
      </c>
      <c r="B3" s="39" t="s">
        <v>185</v>
      </c>
      <c r="C3" s="39" t="s">
        <v>186</v>
      </c>
      <c r="D3" s="39" t="s">
        <v>187</v>
      </c>
      <c r="E3" s="39" t="s">
        <v>188</v>
      </c>
      <c r="F3" s="39" t="s">
        <v>189</v>
      </c>
      <c r="G3" s="39" t="s">
        <v>190</v>
      </c>
      <c r="H3" s="39" t="s">
        <v>191</v>
      </c>
      <c r="I3" s="39" t="s">
        <v>192</v>
      </c>
      <c r="J3" s="39" t="s">
        <v>193</v>
      </c>
      <c r="K3" s="39" t="s">
        <v>194</v>
      </c>
      <c r="L3" s="38"/>
      <c r="M3" s="39" t="s">
        <v>195</v>
      </c>
      <c r="N3" s="38"/>
      <c r="O3" s="38"/>
      <c r="P3" s="38"/>
      <c r="Q3" s="38"/>
      <c r="R3" s="38"/>
    </row>
    <row r="4" spans="1:19" ht="15.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1">
        <v>3.18E-5</v>
      </c>
      <c r="N4" s="38"/>
      <c r="O4" s="38"/>
      <c r="P4" s="38"/>
      <c r="Q4" s="39" t="s">
        <v>196</v>
      </c>
      <c r="R4" s="39" t="s">
        <v>197</v>
      </c>
      <c r="S4" t="s">
        <v>263</v>
      </c>
    </row>
    <row r="5" spans="1:19" ht="15.6">
      <c r="A5" s="37">
        <v>-104.701058</v>
      </c>
      <c r="B5" s="39">
        <v>32.23314688</v>
      </c>
      <c r="C5" s="39">
        <v>58.241574780000001</v>
      </c>
      <c r="D5" s="39">
        <v>43.814159459999999</v>
      </c>
      <c r="E5" s="41">
        <v>3.4699999999999998E-6</v>
      </c>
      <c r="F5" s="41">
        <v>2.61E-6</v>
      </c>
      <c r="G5" s="39">
        <v>1518</v>
      </c>
      <c r="H5" s="41">
        <v>5.3800000000000001E-12</v>
      </c>
      <c r="I5" s="39">
        <v>-1.0101147749999999</v>
      </c>
      <c r="J5" s="39">
        <v>1998.695686</v>
      </c>
      <c r="K5" s="39">
        <v>24.050468970000001</v>
      </c>
      <c r="L5" s="38"/>
      <c r="M5" s="38"/>
      <c r="N5" s="38"/>
      <c r="O5" s="38"/>
      <c r="P5" s="38"/>
      <c r="Q5" s="39">
        <v>247.1</v>
      </c>
      <c r="R5" s="41">
        <v>5.64</v>
      </c>
      <c r="S5" s="40">
        <f>C5*R$5</f>
        <v>328.48248175919997</v>
      </c>
    </row>
    <row r="6" spans="1:19" ht="15.6">
      <c r="A6" s="37">
        <v>-104.70105119999999</v>
      </c>
      <c r="B6" s="39">
        <v>32.233146099999999</v>
      </c>
      <c r="C6" s="39">
        <v>92.295352379999997</v>
      </c>
      <c r="D6" s="39">
        <v>41.25660757</v>
      </c>
      <c r="E6" s="41">
        <v>5.4999999999999999E-6</v>
      </c>
      <c r="F6" s="41">
        <v>2.4600000000000002E-6</v>
      </c>
      <c r="G6" s="39">
        <v>2075</v>
      </c>
      <c r="H6" s="41">
        <v>7.3599999999999993E-12</v>
      </c>
      <c r="I6" s="39">
        <v>-1.6138983790000001</v>
      </c>
      <c r="J6" s="39">
        <v>2982.444892</v>
      </c>
      <c r="K6" s="39">
        <v>30.426208190000001</v>
      </c>
      <c r="L6" s="38"/>
      <c r="M6" s="38"/>
      <c r="N6" s="38"/>
      <c r="O6" s="38"/>
      <c r="P6" s="38"/>
      <c r="Q6" s="39">
        <v>232.7</v>
      </c>
      <c r="R6" s="38"/>
      <c r="S6" s="40">
        <f t="shared" ref="S6:S69" si="0">C6*R$5</f>
        <v>520.54578742319995</v>
      </c>
    </row>
    <row r="7" spans="1:19" ht="15.6">
      <c r="A7" s="37">
        <v>-104.7010597</v>
      </c>
      <c r="B7" s="39">
        <v>32.23314027</v>
      </c>
      <c r="C7" s="39">
        <v>106.3413496</v>
      </c>
      <c r="D7" s="39">
        <v>58.58452518</v>
      </c>
      <c r="E7" s="41">
        <v>6.3300000000000004E-6</v>
      </c>
      <c r="F7" s="41">
        <v>3.49E-6</v>
      </c>
      <c r="G7" s="39">
        <v>3198</v>
      </c>
      <c r="H7" s="41">
        <v>1.1300000000000001E-11</v>
      </c>
      <c r="I7" s="39">
        <v>-2.0476456330000001</v>
      </c>
      <c r="J7" s="39">
        <v>4879.5993340000005</v>
      </c>
      <c r="K7" s="39">
        <v>34.461832190000003</v>
      </c>
      <c r="L7" s="38"/>
      <c r="M7" s="38"/>
      <c r="N7" s="38"/>
      <c r="O7" s="38"/>
      <c r="P7" s="38"/>
      <c r="Q7" s="39">
        <v>330.4</v>
      </c>
      <c r="R7" s="38"/>
      <c r="S7" s="40">
        <f t="shared" si="0"/>
        <v>599.765211744</v>
      </c>
    </row>
    <row r="8" spans="1:19" ht="15.6">
      <c r="A8" s="37">
        <v>-104.7010708</v>
      </c>
      <c r="B8" s="39">
        <v>32.233139309999999</v>
      </c>
      <c r="C8" s="39">
        <v>86.960142750000003</v>
      </c>
      <c r="D8" s="39">
        <v>45.513001520000003</v>
      </c>
      <c r="E8" s="41">
        <v>5.1800000000000004E-6</v>
      </c>
      <c r="F8" s="41">
        <v>2.7099999999999999E-6</v>
      </c>
      <c r="G8" s="39">
        <v>2747</v>
      </c>
      <c r="H8" s="41">
        <v>9.7400000000000001E-12</v>
      </c>
      <c r="I8" s="39">
        <v>-1.1990353680000001</v>
      </c>
      <c r="J8" s="39">
        <v>3099.9508129999999</v>
      </c>
      <c r="K8" s="39">
        <v>11.38569075</v>
      </c>
      <c r="L8" s="38"/>
      <c r="M8" s="38"/>
      <c r="N8" s="38"/>
      <c r="O8" s="38"/>
      <c r="P8" s="38"/>
      <c r="Q8" s="39">
        <v>256.7</v>
      </c>
      <c r="R8" s="38"/>
      <c r="S8" s="40">
        <f t="shared" si="0"/>
        <v>490.45520511000001</v>
      </c>
    </row>
    <row r="9" spans="1:19" ht="15.6">
      <c r="A9" s="37">
        <v>-104.70104499999999</v>
      </c>
      <c r="B9" s="39">
        <v>32.233140319999997</v>
      </c>
      <c r="C9" s="39">
        <v>47.546206050000002</v>
      </c>
      <c r="D9" s="39">
        <v>40.674219460000003</v>
      </c>
      <c r="E9" s="41">
        <v>2.83E-6</v>
      </c>
      <c r="F9" s="41">
        <v>2.4200000000000001E-6</v>
      </c>
      <c r="G9" s="39">
        <v>1322</v>
      </c>
      <c r="H9" s="41">
        <v>4.6899999999999996E-12</v>
      </c>
      <c r="I9" s="39">
        <v>-2.0277540109999999</v>
      </c>
      <c r="J9" s="39">
        <v>1514.7263379999999</v>
      </c>
      <c r="K9" s="39">
        <v>12.723508730000001</v>
      </c>
      <c r="L9" s="38"/>
      <c r="M9" s="38"/>
      <c r="N9" s="38"/>
      <c r="O9" s="38"/>
      <c r="P9" s="38"/>
      <c r="Q9" s="39">
        <v>229.4</v>
      </c>
      <c r="R9" s="38"/>
      <c r="S9" s="40">
        <f t="shared" si="0"/>
        <v>268.160602122</v>
      </c>
    </row>
    <row r="10" spans="1:19" ht="15.6">
      <c r="A10" s="37">
        <v>-104.7010731</v>
      </c>
      <c r="B10" s="39">
        <v>32.233137470000003</v>
      </c>
      <c r="C10" s="39">
        <v>64.438553749999997</v>
      </c>
      <c r="D10" s="39">
        <v>36.199525059999999</v>
      </c>
      <c r="E10" s="41">
        <v>3.8399999999999997E-6</v>
      </c>
      <c r="F10" s="41">
        <v>2.1600000000000001E-6</v>
      </c>
      <c r="G10" s="39">
        <v>1201</v>
      </c>
      <c r="H10" s="41">
        <v>4.26E-12</v>
      </c>
      <c r="I10" s="39">
        <v>-1.3359950920000001</v>
      </c>
      <c r="J10" s="39">
        <v>1827.0386659999999</v>
      </c>
      <c r="K10" s="39">
        <v>34.265211649999998</v>
      </c>
      <c r="L10" s="38"/>
      <c r="M10" s="38"/>
      <c r="N10" s="38"/>
      <c r="O10" s="38"/>
      <c r="P10" s="38"/>
      <c r="Q10" s="39">
        <v>204.1</v>
      </c>
      <c r="R10" s="38"/>
      <c r="S10" s="40">
        <f t="shared" si="0"/>
        <v>363.43344314999996</v>
      </c>
    </row>
    <row r="11" spans="1:19" ht="15.6">
      <c r="A11" s="37">
        <v>-104.70109170000001</v>
      </c>
      <c r="B11" s="39">
        <v>32.233134849999999</v>
      </c>
      <c r="C11" s="39">
        <v>155.42973409999999</v>
      </c>
      <c r="D11" s="39">
        <v>109.5826484</v>
      </c>
      <c r="E11" s="41">
        <v>9.2599999999999994E-6</v>
      </c>
      <c r="F11" s="41">
        <v>6.5300000000000002E-6</v>
      </c>
      <c r="G11" s="39">
        <v>8510</v>
      </c>
      <c r="H11" s="41">
        <v>3.0200000000000003E-11</v>
      </c>
      <c r="I11" s="39">
        <v>-2.3463357820000001</v>
      </c>
      <c r="J11" s="39">
        <v>13340.588170000001</v>
      </c>
      <c r="K11" s="39">
        <v>36.20970913</v>
      </c>
      <c r="L11" s="38"/>
      <c r="M11" s="38"/>
      <c r="N11" s="38"/>
      <c r="O11" s="38"/>
      <c r="P11" s="38"/>
      <c r="Q11" s="39">
        <v>618</v>
      </c>
      <c r="R11" s="38"/>
      <c r="S11" s="40">
        <f t="shared" si="0"/>
        <v>876.62370032399986</v>
      </c>
    </row>
    <row r="12" spans="1:19" ht="15.6">
      <c r="A12" s="37">
        <v>-104.7010847</v>
      </c>
      <c r="B12" s="39">
        <v>32.233123169999999</v>
      </c>
      <c r="C12" s="39">
        <v>340.02396620000002</v>
      </c>
      <c r="D12" s="39">
        <v>171.77298039999999</v>
      </c>
      <c r="E12" s="41">
        <v>2.02E-5</v>
      </c>
      <c r="F12" s="41">
        <v>1.0200000000000001E-5</v>
      </c>
      <c r="G12" s="39">
        <v>33875</v>
      </c>
      <c r="H12" s="41">
        <v>1.2E-10</v>
      </c>
      <c r="I12" s="39">
        <v>-1.6627451769999999</v>
      </c>
      <c r="J12" s="39">
        <v>45747.08872</v>
      </c>
      <c r="K12" s="39">
        <v>25.951572110000001</v>
      </c>
      <c r="L12" s="38"/>
      <c r="M12" s="38"/>
      <c r="N12" s="38"/>
      <c r="O12" s="38"/>
      <c r="P12" s="38"/>
      <c r="Q12" s="39">
        <v>968.7</v>
      </c>
      <c r="R12" s="38"/>
      <c r="S12" s="40">
        <f t="shared" si="0"/>
        <v>1917.735169368</v>
      </c>
    </row>
    <row r="13" spans="1:19" ht="15.6">
      <c r="A13" s="37">
        <v>-104.7010563</v>
      </c>
      <c r="B13" s="39">
        <v>32.23313169</v>
      </c>
      <c r="C13" s="39">
        <v>103.37645500000001</v>
      </c>
      <c r="D13" s="39">
        <v>57.171733109999998</v>
      </c>
      <c r="E13" s="41">
        <v>6.1600000000000003E-6</v>
      </c>
      <c r="F13" s="41">
        <v>3.4000000000000001E-6</v>
      </c>
      <c r="G13" s="39">
        <v>3978</v>
      </c>
      <c r="H13" s="41">
        <v>1.41E-11</v>
      </c>
      <c r="I13" s="39">
        <v>-0.65436165400000001</v>
      </c>
      <c r="J13" s="39">
        <v>4629.1587460000001</v>
      </c>
      <c r="K13" s="39">
        <v>14.066459630000001</v>
      </c>
      <c r="L13" s="38"/>
      <c r="M13" s="38"/>
      <c r="N13" s="38"/>
      <c r="O13" s="38"/>
      <c r="P13" s="38"/>
      <c r="Q13" s="39">
        <v>322.39999999999998</v>
      </c>
      <c r="R13" s="38"/>
      <c r="S13" s="40">
        <f t="shared" si="0"/>
        <v>583.04320619999999</v>
      </c>
    </row>
    <row r="14" spans="1:19" ht="15.6">
      <c r="A14" s="37">
        <v>-104.7010636</v>
      </c>
      <c r="B14" s="39">
        <v>32.233125139999999</v>
      </c>
      <c r="C14" s="39">
        <v>234.6083568</v>
      </c>
      <c r="D14" s="39">
        <v>128.4665522</v>
      </c>
      <c r="E14" s="41">
        <v>1.4E-5</v>
      </c>
      <c r="F14" s="41">
        <v>7.6499999999999996E-6</v>
      </c>
      <c r="G14" s="39">
        <v>13643</v>
      </c>
      <c r="H14" s="41">
        <v>4.8400000000000002E-11</v>
      </c>
      <c r="I14" s="39">
        <v>-2.6564897709999999</v>
      </c>
      <c r="J14" s="39">
        <v>23606.555769999999</v>
      </c>
      <c r="K14" s="39">
        <v>42.206732170000002</v>
      </c>
      <c r="L14" s="38"/>
      <c r="M14" s="38"/>
      <c r="N14" s="38"/>
      <c r="O14" s="38"/>
      <c r="P14" s="38"/>
      <c r="Q14" s="39">
        <v>724.4</v>
      </c>
      <c r="R14" s="38"/>
      <c r="S14" s="40">
        <f t="shared" si="0"/>
        <v>1323.1911323519998</v>
      </c>
    </row>
    <row r="15" spans="1:19" ht="15.6">
      <c r="A15" s="37">
        <v>-104.7010585</v>
      </c>
      <c r="B15" s="39">
        <v>32.233128469999997</v>
      </c>
      <c r="C15" s="39">
        <v>58.666255939999999</v>
      </c>
      <c r="D15" s="39">
        <v>39.226879050000001</v>
      </c>
      <c r="E15" s="41">
        <v>3.49E-6</v>
      </c>
      <c r="F15" s="41">
        <v>2.34E-6</v>
      </c>
      <c r="G15" s="39">
        <v>1042</v>
      </c>
      <c r="H15" s="41">
        <v>3.7E-12</v>
      </c>
      <c r="I15" s="39">
        <v>-2.9045359739999999</v>
      </c>
      <c r="J15" s="39">
        <v>1802.4831360000001</v>
      </c>
      <c r="K15" s="39">
        <v>42.19085999</v>
      </c>
      <c r="L15" s="38"/>
      <c r="M15" s="38"/>
      <c r="N15" s="38"/>
      <c r="O15" s="38"/>
      <c r="P15" s="38"/>
      <c r="Q15" s="39">
        <v>221.2</v>
      </c>
      <c r="R15" s="38"/>
      <c r="S15" s="40">
        <f t="shared" si="0"/>
        <v>330.87768350159996</v>
      </c>
    </row>
    <row r="16" spans="1:19" ht="15.6">
      <c r="A16" s="37">
        <v>-104.70107350000001</v>
      </c>
      <c r="B16" s="39">
        <v>32.233124070000002</v>
      </c>
      <c r="C16" s="39">
        <v>121.6835214</v>
      </c>
      <c r="D16" s="39">
        <v>83.639118949999997</v>
      </c>
      <c r="E16" s="41">
        <v>7.25E-6</v>
      </c>
      <c r="F16" s="41">
        <v>4.9799999999999998E-6</v>
      </c>
      <c r="G16" s="39">
        <v>6882</v>
      </c>
      <c r="H16" s="41">
        <v>2.4400000000000001E-11</v>
      </c>
      <c r="I16" s="39">
        <v>-3.1036708019999999</v>
      </c>
      <c r="J16" s="39">
        <v>7971.5045790000004</v>
      </c>
      <c r="K16" s="39">
        <v>13.667489850000001</v>
      </c>
      <c r="L16" s="38"/>
      <c r="M16" s="38"/>
      <c r="N16" s="38"/>
      <c r="O16" s="38"/>
      <c r="P16" s="38"/>
      <c r="Q16" s="39">
        <v>471.7</v>
      </c>
      <c r="R16" s="38"/>
      <c r="S16" s="40">
        <f t="shared" si="0"/>
        <v>686.29506069599995</v>
      </c>
    </row>
    <row r="17" spans="1:19" ht="15.6">
      <c r="A17" s="37">
        <v>-104.70107489999999</v>
      </c>
      <c r="B17" s="39">
        <v>32.233117219999997</v>
      </c>
      <c r="C17" s="39">
        <v>182.24305680000001</v>
      </c>
      <c r="D17" s="39">
        <v>88.100600850000006</v>
      </c>
      <c r="E17" s="41">
        <v>1.0900000000000001E-5</v>
      </c>
      <c r="F17" s="41">
        <v>5.2499999999999997E-6</v>
      </c>
      <c r="G17" s="39">
        <v>10451</v>
      </c>
      <c r="H17" s="41">
        <v>3.71E-11</v>
      </c>
      <c r="I17" s="39">
        <v>-2.9695827189999999</v>
      </c>
      <c r="J17" s="39">
        <v>12575.606599999999</v>
      </c>
      <c r="K17" s="39">
        <v>16.89466492</v>
      </c>
      <c r="L17" s="38"/>
      <c r="M17" s="38"/>
      <c r="N17" s="38"/>
      <c r="O17" s="38"/>
      <c r="P17" s="38"/>
      <c r="Q17" s="39">
        <v>496.8</v>
      </c>
      <c r="R17" s="38"/>
      <c r="S17" s="40">
        <f t="shared" si="0"/>
        <v>1027.850840352</v>
      </c>
    </row>
    <row r="18" spans="1:19" ht="15.6">
      <c r="A18" s="37">
        <v>-104.7010449</v>
      </c>
      <c r="B18" s="39">
        <v>32.233116029999998</v>
      </c>
      <c r="C18" s="39">
        <v>97.262459379999996</v>
      </c>
      <c r="D18" s="39">
        <v>51.365864170000002</v>
      </c>
      <c r="E18" s="41">
        <v>5.7899999999999996E-6</v>
      </c>
      <c r="F18" s="41">
        <v>3.0599999999999999E-6</v>
      </c>
      <c r="G18" s="39">
        <v>2893</v>
      </c>
      <c r="H18" s="41">
        <v>1.0299999999999999E-11</v>
      </c>
      <c r="I18" s="39">
        <v>-0.31296437100000002</v>
      </c>
      <c r="J18" s="39">
        <v>3913.0818060000001</v>
      </c>
      <c r="K18" s="39">
        <v>26.06850193</v>
      </c>
      <c r="L18" s="38"/>
      <c r="M18" s="38"/>
      <c r="N18" s="38"/>
      <c r="O18" s="38"/>
      <c r="P18" s="38"/>
      <c r="Q18" s="39">
        <v>289.7</v>
      </c>
      <c r="R18" s="38"/>
      <c r="S18" s="40">
        <f t="shared" si="0"/>
        <v>548.56027090319992</v>
      </c>
    </row>
    <row r="19" spans="1:19" ht="15.6">
      <c r="A19" s="37">
        <v>-104.701053</v>
      </c>
      <c r="B19" s="39">
        <v>32.233110549999999</v>
      </c>
      <c r="C19" s="39">
        <v>77.538603519999995</v>
      </c>
      <c r="D19" s="39">
        <v>60.746931160000003</v>
      </c>
      <c r="E19" s="41">
        <v>4.6199999999999998E-6</v>
      </c>
      <c r="F19" s="41">
        <v>3.6200000000000001E-6</v>
      </c>
      <c r="G19" s="39">
        <v>3361</v>
      </c>
      <c r="H19" s="41">
        <v>1.1900000000000001E-11</v>
      </c>
      <c r="I19" s="39">
        <v>-0.91586282600000002</v>
      </c>
      <c r="J19" s="39">
        <v>3689.2781460000001</v>
      </c>
      <c r="K19" s="39">
        <v>8.8981674290000008</v>
      </c>
      <c r="L19" s="38"/>
      <c r="M19" s="38"/>
      <c r="N19" s="38"/>
      <c r="O19" s="38"/>
      <c r="P19" s="38"/>
      <c r="Q19" s="39">
        <v>342.6</v>
      </c>
      <c r="R19" s="38"/>
      <c r="S19" s="40">
        <f t="shared" si="0"/>
        <v>437.31772385279993</v>
      </c>
    </row>
    <row r="20" spans="1:19" ht="15.6">
      <c r="A20" s="37">
        <v>-104.7010976</v>
      </c>
      <c r="B20" s="39">
        <v>32.233107150000002</v>
      </c>
      <c r="C20" s="39">
        <v>227.76219800000001</v>
      </c>
      <c r="D20" s="39">
        <v>76.562120649999997</v>
      </c>
      <c r="E20" s="41">
        <v>1.36E-5</v>
      </c>
      <c r="F20" s="41">
        <v>4.5600000000000004E-6</v>
      </c>
      <c r="G20" s="39">
        <v>8193</v>
      </c>
      <c r="H20" s="41">
        <v>2.9100000000000002E-11</v>
      </c>
      <c r="I20" s="39">
        <v>-0.36382193099999999</v>
      </c>
      <c r="J20" s="39">
        <v>13658.238149999999</v>
      </c>
      <c r="K20" s="39">
        <v>40.014225019999998</v>
      </c>
      <c r="L20" s="38"/>
      <c r="M20" s="38"/>
      <c r="N20" s="38"/>
      <c r="O20" s="38"/>
      <c r="P20" s="38"/>
      <c r="Q20" s="39">
        <v>431.7</v>
      </c>
      <c r="R20" s="38"/>
      <c r="S20" s="40">
        <f t="shared" si="0"/>
        <v>1284.5787967199999</v>
      </c>
    </row>
    <row r="21" spans="1:19" ht="15.6">
      <c r="A21" s="37">
        <v>-104.7010916</v>
      </c>
      <c r="B21" s="39">
        <v>32.233102270000003</v>
      </c>
      <c r="C21" s="39">
        <v>356.23785830000003</v>
      </c>
      <c r="D21" s="39">
        <v>155.317409</v>
      </c>
      <c r="E21" s="41">
        <v>2.12E-5</v>
      </c>
      <c r="F21" s="41">
        <v>9.2499999999999995E-6</v>
      </c>
      <c r="G21" s="39">
        <v>23318</v>
      </c>
      <c r="H21" s="41">
        <v>8.2699999999999996E-11</v>
      </c>
      <c r="I21" s="39">
        <v>-2.6059601539999999</v>
      </c>
      <c r="J21" s="39">
        <v>43337.044459999997</v>
      </c>
      <c r="K21" s="39">
        <v>46.193838800000002</v>
      </c>
      <c r="L21" s="38"/>
      <c r="M21" s="38"/>
      <c r="N21" s="38"/>
      <c r="O21" s="38"/>
      <c r="P21" s="38"/>
      <c r="Q21" s="39">
        <v>875.9</v>
      </c>
      <c r="R21" s="38"/>
      <c r="S21" s="40">
        <f t="shared" si="0"/>
        <v>2009.1815208120001</v>
      </c>
    </row>
    <row r="22" spans="1:19" ht="15.6">
      <c r="A22" s="37">
        <v>-104.7010466</v>
      </c>
      <c r="B22" s="39">
        <v>32.233104949999998</v>
      </c>
      <c r="C22" s="39">
        <v>107.6029747</v>
      </c>
      <c r="D22" s="39">
        <v>86.372863690000003</v>
      </c>
      <c r="E22" s="41">
        <v>6.4099999999999996E-6</v>
      </c>
      <c r="F22" s="41">
        <v>5.1399999999999999E-6</v>
      </c>
      <c r="G22" s="39">
        <v>6104</v>
      </c>
      <c r="H22" s="41">
        <v>2.1599999999999998E-11</v>
      </c>
      <c r="I22" s="39">
        <v>-2.1503083410000001</v>
      </c>
      <c r="J22" s="39">
        <v>7279.4853750000002</v>
      </c>
      <c r="K22" s="39">
        <v>16.147918629999999</v>
      </c>
      <c r="L22" s="38"/>
      <c r="M22" s="38"/>
      <c r="N22" s="38"/>
      <c r="O22" s="38"/>
      <c r="P22" s="38"/>
      <c r="Q22" s="39">
        <v>487.1</v>
      </c>
      <c r="R22" s="38"/>
      <c r="S22" s="40">
        <f t="shared" si="0"/>
        <v>606.88077730800001</v>
      </c>
    </row>
    <row r="23" spans="1:19" ht="15.6">
      <c r="A23" s="37">
        <v>-104.70107350000001</v>
      </c>
      <c r="B23" s="39">
        <v>32.233102209999998</v>
      </c>
      <c r="C23" s="39">
        <v>71.847424230000001</v>
      </c>
      <c r="D23" s="39">
        <v>53.472923940000001</v>
      </c>
      <c r="E23" s="41">
        <v>4.2799999999999997E-6</v>
      </c>
      <c r="F23" s="41">
        <v>3.18E-6</v>
      </c>
      <c r="G23" s="39">
        <v>2324</v>
      </c>
      <c r="H23" s="41">
        <v>8.2400000000000004E-12</v>
      </c>
      <c r="I23" s="39">
        <v>-0.54657824099999996</v>
      </c>
      <c r="J23" s="39">
        <v>3009.1526309999999</v>
      </c>
      <c r="K23" s="39">
        <v>22.768955739999999</v>
      </c>
      <c r="L23" s="38"/>
      <c r="M23" s="38"/>
      <c r="N23" s="38"/>
      <c r="O23" s="38"/>
      <c r="P23" s="38"/>
      <c r="Q23" s="39">
        <v>301.5</v>
      </c>
      <c r="R23" s="38"/>
      <c r="S23" s="40">
        <f t="shared" si="0"/>
        <v>405.21947265719996</v>
      </c>
    </row>
    <row r="24" spans="1:19" ht="15.6">
      <c r="A24" s="37">
        <v>-104.701108</v>
      </c>
      <c r="B24" s="39">
        <v>32.233089409999998</v>
      </c>
      <c r="C24" s="39">
        <v>525.38664370000004</v>
      </c>
      <c r="D24" s="39">
        <v>446.86309640000002</v>
      </c>
      <c r="E24" s="41">
        <v>3.1300000000000002E-5</v>
      </c>
      <c r="F24" s="41">
        <v>2.6599999999999999E-5</v>
      </c>
      <c r="G24" s="39">
        <v>90626</v>
      </c>
      <c r="H24" s="41">
        <v>3.2099999999999998E-10</v>
      </c>
      <c r="I24" s="39">
        <v>-3.8045326999999997E-2</v>
      </c>
      <c r="J24" s="39">
        <v>183887.66570000001</v>
      </c>
      <c r="K24" s="39">
        <v>50.716651030000001</v>
      </c>
      <c r="L24" s="38"/>
      <c r="M24" s="38"/>
      <c r="N24" s="38"/>
      <c r="O24" s="38"/>
      <c r="P24" s="38"/>
      <c r="Q24" s="39">
        <v>2519.9</v>
      </c>
      <c r="R24" s="38"/>
      <c r="S24" s="40">
        <f t="shared" si="0"/>
        <v>2963.1806704680002</v>
      </c>
    </row>
    <row r="25" spans="1:19" ht="15.6">
      <c r="A25" s="37">
        <v>-104.7010504</v>
      </c>
      <c r="B25" s="39">
        <v>32.233097569999998</v>
      </c>
      <c r="C25" s="39">
        <v>124.9855577</v>
      </c>
      <c r="D25" s="39">
        <v>34.731475140000001</v>
      </c>
      <c r="E25" s="41">
        <v>7.4399999999999999E-6</v>
      </c>
      <c r="F25" s="41">
        <v>2.0700000000000001E-6</v>
      </c>
      <c r="G25" s="39">
        <v>1866</v>
      </c>
      <c r="H25" s="41">
        <v>6.6199999999999997E-12</v>
      </c>
      <c r="I25" s="39">
        <v>-1.4493021479999999</v>
      </c>
      <c r="J25" s="39">
        <v>3400.0252580000001</v>
      </c>
      <c r="K25" s="39">
        <v>45.11805476</v>
      </c>
      <c r="L25" s="38"/>
      <c r="M25" s="38"/>
      <c r="N25" s="38"/>
      <c r="O25" s="38"/>
      <c r="P25" s="38"/>
      <c r="Q25" s="39">
        <v>195.9</v>
      </c>
      <c r="R25" s="38"/>
      <c r="S25" s="40">
        <f t="shared" si="0"/>
        <v>704.91854542800002</v>
      </c>
    </row>
    <row r="26" spans="1:19" ht="15.6">
      <c r="A26" s="37">
        <v>-104.70108380000001</v>
      </c>
      <c r="B26" s="39">
        <v>32.233100659999998</v>
      </c>
      <c r="C26" s="39">
        <v>57.476480670000001</v>
      </c>
      <c r="D26" s="39">
        <v>34.866440799999999</v>
      </c>
      <c r="E26" s="41">
        <v>3.4199999999999999E-6</v>
      </c>
      <c r="F26" s="41">
        <v>2.08E-6</v>
      </c>
      <c r="G26" s="39">
        <v>1144</v>
      </c>
      <c r="H26" s="41">
        <v>4.0600000000000001E-12</v>
      </c>
      <c r="I26" s="39">
        <v>-2.7918442489999999</v>
      </c>
      <c r="J26" s="39">
        <v>1569.628465</v>
      </c>
      <c r="K26" s="39">
        <v>27.11651032</v>
      </c>
      <c r="L26" s="38"/>
      <c r="M26" s="38"/>
      <c r="N26" s="38"/>
      <c r="O26" s="38"/>
      <c r="P26" s="38"/>
      <c r="Q26" s="39">
        <v>196.6</v>
      </c>
      <c r="R26" s="38"/>
      <c r="S26" s="40">
        <f t="shared" si="0"/>
        <v>324.16735097879996</v>
      </c>
    </row>
    <row r="27" spans="1:19" ht="15.6">
      <c r="A27" s="37">
        <v>-104.7010604</v>
      </c>
      <c r="B27" s="39">
        <v>32.233096140000001</v>
      </c>
      <c r="C27" s="39">
        <v>92.010711580000006</v>
      </c>
      <c r="D27" s="39">
        <v>26.279432570000001</v>
      </c>
      <c r="E27" s="41">
        <v>5.48E-6</v>
      </c>
      <c r="F27" s="41">
        <v>1.57E-6</v>
      </c>
      <c r="G27" s="39">
        <v>1089</v>
      </c>
      <c r="H27" s="41">
        <v>3.8600000000000001E-12</v>
      </c>
      <c r="I27" s="39">
        <v>-2.622791849</v>
      </c>
      <c r="J27" s="39">
        <v>1893.8843460000001</v>
      </c>
      <c r="K27" s="39">
        <v>42.499128720000002</v>
      </c>
      <c r="L27" s="38"/>
      <c r="M27" s="38"/>
      <c r="N27" s="38"/>
      <c r="O27" s="38"/>
      <c r="P27" s="38"/>
      <c r="Q27" s="39">
        <v>148.19999999999999</v>
      </c>
      <c r="R27" s="38"/>
      <c r="S27" s="40">
        <f t="shared" si="0"/>
        <v>518.94041331120002</v>
      </c>
    </row>
    <row r="28" spans="1:19" ht="15.6">
      <c r="A28" s="37">
        <v>-104.70105100000001</v>
      </c>
      <c r="B28" s="39">
        <v>32.23309167</v>
      </c>
      <c r="C28" s="39">
        <v>158.50690220000001</v>
      </c>
      <c r="D28" s="39">
        <v>134.6554907</v>
      </c>
      <c r="E28" s="41">
        <v>9.4399999999999994E-6</v>
      </c>
      <c r="F28" s="41">
        <v>8.0199999999999994E-6</v>
      </c>
      <c r="G28" s="39">
        <v>7670</v>
      </c>
      <c r="H28" s="41">
        <v>2.72E-11</v>
      </c>
      <c r="I28" s="39">
        <v>-2.000556091</v>
      </c>
      <c r="J28" s="39">
        <v>16717.499790000002</v>
      </c>
      <c r="K28" s="39">
        <v>54.119933629999998</v>
      </c>
      <c r="L28" s="38"/>
      <c r="M28" s="38"/>
      <c r="N28" s="38"/>
      <c r="O28" s="38"/>
      <c r="P28" s="38"/>
      <c r="Q28" s="39">
        <v>759.3</v>
      </c>
      <c r="R28" s="38"/>
      <c r="S28" s="40">
        <f t="shared" si="0"/>
        <v>893.978928408</v>
      </c>
    </row>
    <row r="29" spans="1:19" ht="15.6">
      <c r="A29" s="37">
        <v>-104.7010884</v>
      </c>
      <c r="B29" s="39">
        <v>32.233091850000001</v>
      </c>
      <c r="C29" s="39">
        <v>180.2922322</v>
      </c>
      <c r="D29" s="39">
        <v>114.1540076</v>
      </c>
      <c r="E29" s="41">
        <v>1.0699999999999999E-5</v>
      </c>
      <c r="F29" s="41">
        <v>6.8000000000000001E-6</v>
      </c>
      <c r="G29" s="39">
        <v>14498</v>
      </c>
      <c r="H29" s="41">
        <v>5.1399999999999998E-11</v>
      </c>
      <c r="I29" s="39">
        <v>-5.1177478999999998E-2</v>
      </c>
      <c r="J29" s="39">
        <v>16120.082490000001</v>
      </c>
      <c r="K29" s="39">
        <v>10.062495</v>
      </c>
      <c r="L29" s="38"/>
      <c r="M29" s="38"/>
      <c r="N29" s="38"/>
      <c r="O29" s="38"/>
      <c r="P29" s="38"/>
      <c r="Q29" s="39">
        <v>643.70000000000005</v>
      </c>
      <c r="R29" s="38"/>
      <c r="S29" s="40">
        <f t="shared" si="0"/>
        <v>1016.848189608</v>
      </c>
    </row>
    <row r="30" spans="1:19" ht="15.6">
      <c r="A30" s="37">
        <v>-104.70107590000001</v>
      </c>
      <c r="B30" s="39">
        <v>32.233092319999997</v>
      </c>
      <c r="C30" s="39">
        <v>54.000082740000003</v>
      </c>
      <c r="D30" s="39">
        <v>34.454654720000001</v>
      </c>
      <c r="E30" s="41">
        <v>3.2200000000000001E-6</v>
      </c>
      <c r="F30" s="41">
        <v>2.0499999999999999E-6</v>
      </c>
      <c r="G30" s="39">
        <v>1290</v>
      </c>
      <c r="H30" s="41">
        <v>4.5800000000000003E-12</v>
      </c>
      <c r="I30" s="39">
        <v>-1.62351607</v>
      </c>
      <c r="J30" s="39">
        <v>1457.274645</v>
      </c>
      <c r="K30" s="39">
        <v>11.47859433</v>
      </c>
      <c r="L30" s="38"/>
      <c r="M30" s="38"/>
      <c r="N30" s="38"/>
      <c r="O30" s="38"/>
      <c r="P30" s="38"/>
      <c r="Q30" s="39">
        <v>194.3</v>
      </c>
      <c r="R30" s="38"/>
      <c r="S30" s="40">
        <f t="shared" si="0"/>
        <v>304.56046665359997</v>
      </c>
    </row>
    <row r="31" spans="1:19" ht="15.6">
      <c r="A31" s="37">
        <v>-104.701049</v>
      </c>
      <c r="B31" s="39">
        <v>32.233087140000002</v>
      </c>
      <c r="C31" s="39">
        <v>123.1788777</v>
      </c>
      <c r="D31" s="39">
        <v>48.957732559999997</v>
      </c>
      <c r="E31" s="41">
        <v>7.34E-6</v>
      </c>
      <c r="F31" s="41">
        <v>2.92E-6</v>
      </c>
      <c r="G31" s="39">
        <v>2729</v>
      </c>
      <c r="H31" s="41">
        <v>9.6800000000000008E-12</v>
      </c>
      <c r="I31" s="39">
        <v>-2.3807615649999998</v>
      </c>
      <c r="J31" s="39">
        <v>4723.4206059999997</v>
      </c>
      <c r="K31" s="39">
        <v>42.224073869999998</v>
      </c>
      <c r="L31" s="38"/>
      <c r="M31" s="38"/>
      <c r="N31" s="38"/>
      <c r="O31" s="38"/>
      <c r="P31" s="38"/>
      <c r="Q31" s="39">
        <v>276.10000000000002</v>
      </c>
      <c r="R31" s="38"/>
      <c r="S31" s="40">
        <f t="shared" si="0"/>
        <v>694.72887022800001</v>
      </c>
    </row>
    <row r="32" spans="1:19" ht="15.6">
      <c r="A32" s="37">
        <v>-104.70104430000001</v>
      </c>
      <c r="B32" s="39">
        <v>32.233085240000001</v>
      </c>
      <c r="C32" s="39">
        <v>112.5892829</v>
      </c>
      <c r="D32" s="39">
        <v>64.820386959999993</v>
      </c>
      <c r="E32" s="41">
        <v>6.7100000000000001E-6</v>
      </c>
      <c r="F32" s="41">
        <v>3.8600000000000003E-6</v>
      </c>
      <c r="G32" s="39">
        <v>4960</v>
      </c>
      <c r="H32" s="41">
        <v>1.7599999999999999E-11</v>
      </c>
      <c r="I32" s="39">
        <v>-0.56481390300000001</v>
      </c>
      <c r="J32" s="39">
        <v>5716.2044519999999</v>
      </c>
      <c r="K32" s="39">
        <v>13.22913584</v>
      </c>
      <c r="L32" s="38"/>
      <c r="M32" s="38"/>
      <c r="N32" s="38"/>
      <c r="O32" s="38"/>
      <c r="P32" s="38"/>
      <c r="Q32" s="39">
        <v>365.5</v>
      </c>
      <c r="R32" s="38"/>
      <c r="S32" s="40">
        <f t="shared" si="0"/>
        <v>635.00355555599992</v>
      </c>
    </row>
    <row r="33" spans="1:19" ht="15.6">
      <c r="A33" s="37">
        <v>-104.701097</v>
      </c>
      <c r="B33" s="39">
        <v>32.233082860000003</v>
      </c>
      <c r="C33" s="39">
        <v>108.53216759999999</v>
      </c>
      <c r="D33" s="39">
        <v>57.643372999999997</v>
      </c>
      <c r="E33" s="41">
        <v>6.46E-6</v>
      </c>
      <c r="F33" s="41">
        <v>3.4300000000000002E-6</v>
      </c>
      <c r="G33" s="39">
        <v>4009</v>
      </c>
      <c r="H33" s="41">
        <v>1.42E-11</v>
      </c>
      <c r="I33" s="39">
        <v>-2.936376214</v>
      </c>
      <c r="J33" s="39">
        <v>4900.1225750000003</v>
      </c>
      <c r="K33" s="39">
        <v>18.185720069999999</v>
      </c>
      <c r="L33" s="38"/>
      <c r="M33" s="38"/>
      <c r="N33" s="38"/>
      <c r="O33" s="38"/>
      <c r="P33" s="38"/>
      <c r="Q33" s="39">
        <v>325.10000000000002</v>
      </c>
      <c r="R33" s="38"/>
      <c r="S33" s="40">
        <f t="shared" si="0"/>
        <v>612.12142526399998</v>
      </c>
    </row>
    <row r="34" spans="1:19" ht="15.6">
      <c r="A34" s="37">
        <v>-104.7010995</v>
      </c>
      <c r="B34" s="39">
        <v>32.23307922</v>
      </c>
      <c r="C34" s="39">
        <v>117.613872</v>
      </c>
      <c r="D34" s="39">
        <v>37.57458991</v>
      </c>
      <c r="E34" s="41">
        <v>6.9999999999999999E-6</v>
      </c>
      <c r="F34" s="41">
        <v>2.2400000000000002E-6</v>
      </c>
      <c r="G34" s="39">
        <v>2825</v>
      </c>
      <c r="H34" s="41">
        <v>9.9999999999999994E-12</v>
      </c>
      <c r="I34" s="39">
        <v>-2.998873519</v>
      </c>
      <c r="J34" s="39">
        <v>3461.4007099999999</v>
      </c>
      <c r="K34" s="39">
        <v>18.385641060000001</v>
      </c>
      <c r="L34" s="38"/>
      <c r="M34" s="38"/>
      <c r="N34" s="38"/>
      <c r="O34" s="38"/>
      <c r="P34" s="38"/>
      <c r="Q34" s="39">
        <v>211.9</v>
      </c>
      <c r="R34" s="38"/>
      <c r="S34" s="40">
        <f t="shared" si="0"/>
        <v>663.34223808000002</v>
      </c>
    </row>
    <row r="35" spans="1:19" ht="15.6">
      <c r="A35" s="37">
        <v>-104.7011028</v>
      </c>
      <c r="B35" s="39">
        <v>32.233075470000003</v>
      </c>
      <c r="C35" s="39">
        <v>94.706350479999998</v>
      </c>
      <c r="D35" s="39">
        <v>41.035721070000001</v>
      </c>
      <c r="E35" s="41">
        <v>5.6400000000000002E-6</v>
      </c>
      <c r="F35" s="41">
        <v>2.4399999999999999E-6</v>
      </c>
      <c r="G35" s="39">
        <v>2598</v>
      </c>
      <c r="H35" s="41">
        <v>9.2099999999999997E-12</v>
      </c>
      <c r="I35" s="39">
        <v>-0.24995741099999999</v>
      </c>
      <c r="J35" s="39">
        <v>3043.9691859999998</v>
      </c>
      <c r="K35" s="39">
        <v>14.65091002</v>
      </c>
      <c r="L35" s="38"/>
      <c r="M35" s="38"/>
      <c r="N35" s="38"/>
      <c r="O35" s="38"/>
      <c r="P35" s="38"/>
      <c r="Q35" s="39">
        <v>231.4</v>
      </c>
      <c r="R35" s="38"/>
      <c r="S35" s="40">
        <f t="shared" si="0"/>
        <v>534.1438167071999</v>
      </c>
    </row>
    <row r="36" spans="1:19" ht="15.6">
      <c r="A36" s="37">
        <v>-104.70109960000001</v>
      </c>
      <c r="B36" s="39">
        <v>32.233058909999997</v>
      </c>
      <c r="C36" s="39">
        <v>86.637452330000002</v>
      </c>
      <c r="D36" s="39">
        <v>55.27501693</v>
      </c>
      <c r="E36" s="41">
        <v>5.1599999999999997E-6</v>
      </c>
      <c r="F36" s="41">
        <v>3.2899999999999998E-6</v>
      </c>
      <c r="G36" s="39">
        <v>3292</v>
      </c>
      <c r="H36" s="41">
        <v>1.1700000000000001E-11</v>
      </c>
      <c r="I36" s="39">
        <v>-0.17253939600000001</v>
      </c>
      <c r="J36" s="39">
        <v>3750.8840439999999</v>
      </c>
      <c r="K36" s="39">
        <v>12.234023730000001</v>
      </c>
      <c r="L36" s="38"/>
      <c r="M36" s="38"/>
      <c r="N36" s="38"/>
      <c r="O36" s="38"/>
      <c r="P36" s="38"/>
      <c r="Q36" s="39">
        <v>311.7</v>
      </c>
      <c r="R36" s="38"/>
      <c r="S36" s="40">
        <f t="shared" si="0"/>
        <v>488.63523114119999</v>
      </c>
    </row>
    <row r="37" spans="1:19" ht="15.6">
      <c r="A37" s="37">
        <v>-104.7010729</v>
      </c>
      <c r="B37" s="39">
        <v>32.233143419999998</v>
      </c>
      <c r="C37" s="39">
        <v>81.821401620000003</v>
      </c>
      <c r="D37" s="39">
        <v>50.79229239</v>
      </c>
      <c r="E37" s="41">
        <v>4.87E-6</v>
      </c>
      <c r="F37" s="41">
        <v>3.0199999999999999E-6</v>
      </c>
      <c r="G37" s="39">
        <v>2387</v>
      </c>
      <c r="H37" s="41">
        <v>8.4699999999999993E-12</v>
      </c>
      <c r="I37" s="39">
        <v>-2.792705159</v>
      </c>
      <c r="J37" s="39">
        <v>3255.0960660000001</v>
      </c>
      <c r="K37" s="39">
        <v>26.668830910000001</v>
      </c>
      <c r="L37" s="38"/>
      <c r="M37" s="38"/>
      <c r="N37" s="38"/>
      <c r="O37" s="38"/>
      <c r="P37" s="38"/>
      <c r="Q37" s="39">
        <v>286.39999999999998</v>
      </c>
      <c r="R37" s="38"/>
      <c r="S37" s="40">
        <f t="shared" si="0"/>
        <v>461.47270513680002</v>
      </c>
    </row>
    <row r="38" spans="1:19" ht="15.6">
      <c r="A38" s="37">
        <v>-104.70107350000001</v>
      </c>
      <c r="B38" s="39">
        <v>32.233130619999997</v>
      </c>
      <c r="C38" s="39">
        <v>183.77730339999999</v>
      </c>
      <c r="D38" s="39">
        <v>64.381245809999996</v>
      </c>
      <c r="E38" s="41">
        <v>1.0900000000000001E-5</v>
      </c>
      <c r="F38" s="41">
        <v>3.8299999999999998E-6</v>
      </c>
      <c r="G38" s="39">
        <v>5668</v>
      </c>
      <c r="H38" s="41">
        <v>2.01E-11</v>
      </c>
      <c r="I38" s="39">
        <v>-2.0769840670000002</v>
      </c>
      <c r="J38" s="39">
        <v>9267.238335</v>
      </c>
      <c r="K38" s="39">
        <v>38.838305490000003</v>
      </c>
      <c r="L38" s="38"/>
      <c r="M38" s="38"/>
      <c r="N38" s="38"/>
      <c r="O38" s="38"/>
      <c r="P38" s="38"/>
      <c r="Q38" s="39">
        <v>363.1</v>
      </c>
      <c r="R38" s="38"/>
      <c r="S38" s="40">
        <f t="shared" si="0"/>
        <v>1036.503991176</v>
      </c>
    </row>
    <row r="39" spans="1:19" ht="15.6">
      <c r="A39" s="37">
        <v>-104.7010782</v>
      </c>
      <c r="B39" s="39">
        <v>32.233129490000003</v>
      </c>
      <c r="C39" s="39">
        <v>103.757852</v>
      </c>
      <c r="D39" s="39">
        <v>79.461120919999999</v>
      </c>
      <c r="E39" s="41">
        <v>6.1800000000000001E-6</v>
      </c>
      <c r="F39" s="41">
        <v>4.7299999999999996E-6</v>
      </c>
      <c r="G39" s="39">
        <v>4337</v>
      </c>
      <c r="H39" s="41">
        <v>1.54E-11</v>
      </c>
      <c r="I39" s="39">
        <v>-1.5365345260000001</v>
      </c>
      <c r="J39" s="39">
        <v>6457.6535389999999</v>
      </c>
      <c r="K39" s="39">
        <v>32.839382389999997</v>
      </c>
      <c r="L39" s="38"/>
      <c r="M39" s="38"/>
      <c r="N39" s="38"/>
      <c r="O39" s="38"/>
      <c r="P39" s="38"/>
      <c r="Q39" s="39">
        <v>448.1</v>
      </c>
      <c r="R39" s="38"/>
      <c r="S39" s="40">
        <f t="shared" si="0"/>
        <v>585.19428527999992</v>
      </c>
    </row>
    <row r="40" spans="1:19" ht="15.6">
      <c r="A40" s="37">
        <v>-104.70106850000001</v>
      </c>
      <c r="B40" s="39">
        <v>32.233128239999999</v>
      </c>
      <c r="C40" s="39">
        <v>123.53249529999999</v>
      </c>
      <c r="D40" s="39">
        <v>74.187158499999995</v>
      </c>
      <c r="E40" s="41">
        <v>7.3599999999999998E-6</v>
      </c>
      <c r="F40" s="41">
        <v>4.42E-6</v>
      </c>
      <c r="G40" s="39">
        <v>5909</v>
      </c>
      <c r="H40" s="41">
        <v>2.0999999999999999E-11</v>
      </c>
      <c r="I40" s="39">
        <v>-3.0945773459999999</v>
      </c>
      <c r="J40" s="39">
        <v>7178.0922019999998</v>
      </c>
      <c r="K40" s="39">
        <v>17.680076639999999</v>
      </c>
      <c r="L40" s="38"/>
      <c r="M40" s="38"/>
      <c r="N40" s="38"/>
      <c r="O40" s="38"/>
      <c r="P40" s="38"/>
      <c r="Q40" s="39">
        <v>418.4</v>
      </c>
      <c r="R40" s="38"/>
      <c r="S40" s="40">
        <f t="shared" si="0"/>
        <v>696.72327349199998</v>
      </c>
    </row>
    <row r="41" spans="1:19" ht="15.6">
      <c r="A41" s="37">
        <v>-104.7010502</v>
      </c>
      <c r="B41" s="39">
        <v>32.233115069999997</v>
      </c>
      <c r="C41" s="39">
        <v>31.274980060000001</v>
      </c>
      <c r="D41" s="39">
        <v>24.587673339999998</v>
      </c>
      <c r="E41" s="41">
        <v>1.86E-6</v>
      </c>
      <c r="F41" s="41">
        <v>1.46E-6</v>
      </c>
      <c r="G41" s="39">
        <v>552</v>
      </c>
      <c r="H41" s="41">
        <v>1.9600000000000001E-12</v>
      </c>
      <c r="I41" s="39">
        <v>-7.8287813999999997E-2</v>
      </c>
      <c r="J41" s="39">
        <v>602.30096289999994</v>
      </c>
      <c r="K41" s="39">
        <v>8.3514664570000008</v>
      </c>
      <c r="L41" s="38"/>
      <c r="M41" s="38"/>
      <c r="N41" s="38"/>
      <c r="O41" s="38"/>
      <c r="P41" s="38"/>
      <c r="Q41" s="39">
        <v>138.69999999999999</v>
      </c>
      <c r="R41" s="38"/>
      <c r="S41" s="40">
        <f t="shared" si="0"/>
        <v>176.39088753839999</v>
      </c>
    </row>
    <row r="42" spans="1:19" ht="15.6">
      <c r="A42" s="37">
        <v>-104.7010456</v>
      </c>
      <c r="B42" s="39">
        <v>32.233109419999998</v>
      </c>
      <c r="C42" s="39">
        <v>35.523669810000001</v>
      </c>
      <c r="D42" s="39">
        <v>23.748571720000001</v>
      </c>
      <c r="E42" s="41">
        <v>2.12E-6</v>
      </c>
      <c r="F42" s="41">
        <v>1.4100000000000001E-6</v>
      </c>
      <c r="G42" s="39">
        <v>578</v>
      </c>
      <c r="H42" s="41">
        <v>2.0499999999999999E-12</v>
      </c>
      <c r="I42" s="39">
        <v>-9.0331539000000002E-2</v>
      </c>
      <c r="J42" s="39">
        <v>660.77621439999996</v>
      </c>
      <c r="K42" s="39">
        <v>12.52711774</v>
      </c>
      <c r="L42" s="38"/>
      <c r="M42" s="38"/>
      <c r="N42" s="38"/>
      <c r="O42" s="38"/>
      <c r="P42" s="38"/>
      <c r="Q42" s="39">
        <v>133.9</v>
      </c>
      <c r="R42" s="38"/>
      <c r="S42" s="40">
        <f t="shared" si="0"/>
        <v>200.35349772839999</v>
      </c>
    </row>
    <row r="43" spans="1:19" ht="15.6">
      <c r="A43" s="37">
        <v>-104.70104240000001</v>
      </c>
      <c r="B43" s="39">
        <v>32.233101499999997</v>
      </c>
      <c r="C43" s="39">
        <v>70.221211330000003</v>
      </c>
      <c r="D43" s="39">
        <v>42.73990044</v>
      </c>
      <c r="E43" s="41">
        <v>4.1799999999999998E-6</v>
      </c>
      <c r="F43" s="41">
        <v>2.5500000000000001E-6</v>
      </c>
      <c r="G43" s="39">
        <v>1332</v>
      </c>
      <c r="H43" s="41">
        <v>4.7200000000000001E-12</v>
      </c>
      <c r="I43" s="39">
        <v>-1.5632026080000001</v>
      </c>
      <c r="J43" s="39">
        <v>2350.7200109999999</v>
      </c>
      <c r="K43" s="39">
        <v>43.336509919999997</v>
      </c>
      <c r="L43" s="38"/>
      <c r="M43" s="38"/>
      <c r="N43" s="38"/>
      <c r="O43" s="38"/>
      <c r="P43" s="38"/>
      <c r="Q43" s="39">
        <v>241</v>
      </c>
      <c r="R43" s="38"/>
      <c r="S43" s="40">
        <f t="shared" si="0"/>
        <v>396.04763190120002</v>
      </c>
    </row>
    <row r="44" spans="1:19" ht="15.6">
      <c r="A44" s="37">
        <v>-104.7010446</v>
      </c>
      <c r="B44" s="39">
        <v>32.233099709999998</v>
      </c>
      <c r="C44" s="39">
        <v>30.015325870000002</v>
      </c>
      <c r="D44" s="39">
        <v>26.55490073</v>
      </c>
      <c r="E44" s="41">
        <v>1.79E-6</v>
      </c>
      <c r="F44" s="41">
        <v>1.5799999999999999E-6</v>
      </c>
      <c r="G44" s="39">
        <v>452</v>
      </c>
      <c r="H44" s="41">
        <v>1.6E-12</v>
      </c>
      <c r="I44" s="39">
        <v>-0.185529269</v>
      </c>
      <c r="J44" s="39">
        <v>624.29064400000004</v>
      </c>
      <c r="K44" s="39">
        <v>27.59782573</v>
      </c>
      <c r="L44" s="38"/>
      <c r="M44" s="38"/>
      <c r="N44" s="38"/>
      <c r="O44" s="38"/>
      <c r="P44" s="38"/>
      <c r="Q44" s="39">
        <v>149.69999999999999</v>
      </c>
      <c r="R44" s="38"/>
      <c r="S44" s="40">
        <f t="shared" si="0"/>
        <v>169.28643790679999</v>
      </c>
    </row>
    <row r="45" spans="1:19" ht="15.6">
      <c r="A45" s="37">
        <v>-104.7010461</v>
      </c>
      <c r="B45" s="39">
        <v>32.233098990000002</v>
      </c>
      <c r="C45" s="39">
        <v>41.14108659</v>
      </c>
      <c r="D45" s="39">
        <v>22.378446759999999</v>
      </c>
      <c r="E45" s="41">
        <v>2.4499999999999998E-6</v>
      </c>
      <c r="F45" s="41">
        <v>1.33E-6</v>
      </c>
      <c r="G45" s="39">
        <v>506</v>
      </c>
      <c r="H45" s="41">
        <v>1.79E-12</v>
      </c>
      <c r="I45" s="39">
        <v>-1.362946137</v>
      </c>
      <c r="J45" s="39">
        <v>721.11541409999995</v>
      </c>
      <c r="K45" s="39">
        <v>29.830927190000001</v>
      </c>
      <c r="L45" s="38"/>
      <c r="M45" s="38"/>
      <c r="N45" s="38"/>
      <c r="O45" s="38"/>
      <c r="P45" s="38"/>
      <c r="Q45" s="39">
        <v>126.2</v>
      </c>
      <c r="R45" s="38"/>
      <c r="S45" s="40">
        <f t="shared" si="0"/>
        <v>232.0357283676</v>
      </c>
    </row>
    <row r="46" spans="1:19" ht="15.6">
      <c r="A46" s="37">
        <v>-104.70106970000001</v>
      </c>
      <c r="B46" s="39">
        <v>32.233097979999997</v>
      </c>
      <c r="C46" s="39">
        <v>57.078249190000001</v>
      </c>
      <c r="D46" s="39">
        <v>36.734689680000002</v>
      </c>
      <c r="E46" s="41">
        <v>3.4000000000000001E-6</v>
      </c>
      <c r="F46" s="41">
        <v>2.1900000000000002E-6</v>
      </c>
      <c r="G46" s="39">
        <v>1370</v>
      </c>
      <c r="H46" s="41">
        <v>4.8599999999999999E-12</v>
      </c>
      <c r="I46" s="39">
        <v>-2.015655068</v>
      </c>
      <c r="J46" s="39">
        <v>1642.2758249999999</v>
      </c>
      <c r="K46" s="39">
        <v>16.57917754</v>
      </c>
      <c r="L46" s="38"/>
      <c r="M46" s="38"/>
      <c r="N46" s="38"/>
      <c r="O46" s="38"/>
      <c r="P46" s="38"/>
      <c r="Q46" s="39">
        <v>207.2</v>
      </c>
      <c r="R46" s="38"/>
      <c r="S46" s="40">
        <f t="shared" si="0"/>
        <v>321.9213254316</v>
      </c>
    </row>
    <row r="47" spans="1:19" ht="15.6">
      <c r="A47" s="37">
        <v>-104.7011028</v>
      </c>
      <c r="B47" s="39">
        <v>32.23308214</v>
      </c>
      <c r="C47" s="39">
        <v>67.966587529999998</v>
      </c>
      <c r="D47" s="39">
        <v>41.55717946</v>
      </c>
      <c r="E47" s="41">
        <v>4.0500000000000002E-6</v>
      </c>
      <c r="F47" s="41">
        <v>2.4700000000000001E-6</v>
      </c>
      <c r="G47" s="39">
        <v>1652</v>
      </c>
      <c r="H47" s="41">
        <v>5.8599999999999997E-12</v>
      </c>
      <c r="I47" s="39">
        <v>-2.8227101929999998</v>
      </c>
      <c r="J47" s="39">
        <v>2212.282635</v>
      </c>
      <c r="K47" s="39">
        <v>25.325997059999999</v>
      </c>
      <c r="L47" s="38"/>
      <c r="M47" s="38"/>
      <c r="N47" s="38"/>
      <c r="O47" s="38"/>
      <c r="P47" s="38"/>
      <c r="Q47" s="39">
        <v>234.3</v>
      </c>
      <c r="R47" s="38"/>
      <c r="S47" s="40">
        <f t="shared" si="0"/>
        <v>383.33155366919999</v>
      </c>
    </row>
    <row r="48" spans="1:19" ht="15.6">
      <c r="A48" s="37">
        <v>-104.7010657</v>
      </c>
      <c r="B48" s="39">
        <v>32.233076009999998</v>
      </c>
      <c r="C48" s="39">
        <v>156.56821819999999</v>
      </c>
      <c r="D48" s="39">
        <v>90.267249719999995</v>
      </c>
      <c r="E48" s="41">
        <v>9.3200000000000006E-6</v>
      </c>
      <c r="F48" s="41">
        <v>5.3800000000000002E-6</v>
      </c>
      <c r="G48" s="39">
        <v>5765</v>
      </c>
      <c r="H48" s="41">
        <v>2.0399999999999999E-11</v>
      </c>
      <c r="I48" s="39">
        <v>-0.76651583499999998</v>
      </c>
      <c r="J48" s="39">
        <v>11069.6248</v>
      </c>
      <c r="K48" s="39">
        <v>47.920547419999998</v>
      </c>
      <c r="L48" s="38"/>
      <c r="M48" s="38"/>
      <c r="N48" s="38"/>
      <c r="O48" s="38"/>
      <c r="P48" s="38"/>
      <c r="Q48" s="39">
        <v>509</v>
      </c>
      <c r="R48" s="38"/>
      <c r="S48" s="40">
        <f t="shared" si="0"/>
        <v>883.04475064799988</v>
      </c>
    </row>
    <row r="49" spans="1:19" ht="15.6">
      <c r="A49" s="37">
        <v>-104.7010985</v>
      </c>
      <c r="B49" s="39">
        <v>32.233074930000001</v>
      </c>
      <c r="C49" s="39">
        <v>149.34573510000001</v>
      </c>
      <c r="D49" s="39">
        <v>52.453644050000001</v>
      </c>
      <c r="E49" s="41">
        <v>8.8899999999999996E-6</v>
      </c>
      <c r="F49" s="41">
        <v>3.1200000000000002E-6</v>
      </c>
      <c r="G49" s="39">
        <v>4004</v>
      </c>
      <c r="H49" s="41">
        <v>1.42E-11</v>
      </c>
      <c r="I49" s="39">
        <v>-2.2779063659999998</v>
      </c>
      <c r="J49" s="39">
        <v>6135.7487979999996</v>
      </c>
      <c r="K49" s="39">
        <v>34.743091159999999</v>
      </c>
      <c r="L49" s="38"/>
      <c r="M49" s="38"/>
      <c r="N49" s="38"/>
      <c r="O49" s="38"/>
      <c r="P49" s="38"/>
      <c r="Q49" s="39">
        <v>295.8</v>
      </c>
      <c r="R49" s="38"/>
      <c r="S49" s="40">
        <f t="shared" si="0"/>
        <v>842.30994596400001</v>
      </c>
    </row>
    <row r="50" spans="1:19" ht="15.6">
      <c r="A50" s="37">
        <v>-104.701103</v>
      </c>
      <c r="B50" s="39">
        <v>32.233063199999997</v>
      </c>
      <c r="C50" s="39">
        <v>65.738857190000004</v>
      </c>
      <c r="D50" s="39">
        <v>26.388836489999999</v>
      </c>
      <c r="E50" s="41">
        <v>3.9099999999999998E-6</v>
      </c>
      <c r="F50" s="41">
        <v>1.57E-6</v>
      </c>
      <c r="G50" s="39">
        <v>1160</v>
      </c>
      <c r="H50" s="41">
        <v>4.1100000000000001E-12</v>
      </c>
      <c r="I50" s="39">
        <v>-2.5632613470000001</v>
      </c>
      <c r="J50" s="39">
        <v>1358.755995</v>
      </c>
      <c r="K50" s="39">
        <v>14.6277916</v>
      </c>
      <c r="L50" s="38"/>
      <c r="M50" s="38"/>
      <c r="N50" s="38"/>
      <c r="O50" s="38"/>
      <c r="P50" s="38"/>
      <c r="Q50" s="39">
        <v>148.80000000000001</v>
      </c>
      <c r="R50" s="38"/>
      <c r="S50" s="40">
        <f t="shared" si="0"/>
        <v>370.76715455160002</v>
      </c>
    </row>
    <row r="51" spans="1:19" ht="15.6">
      <c r="A51" s="37">
        <v>-104.7011064</v>
      </c>
      <c r="B51" s="39">
        <v>32.2330635</v>
      </c>
      <c r="C51" s="39">
        <v>34.943401850000001</v>
      </c>
      <c r="D51" s="39">
        <v>24.261520690000001</v>
      </c>
      <c r="E51" s="41">
        <v>2.08E-6</v>
      </c>
      <c r="F51" s="41">
        <v>1.44E-6</v>
      </c>
      <c r="G51" s="39">
        <v>493</v>
      </c>
      <c r="H51" s="41">
        <v>1.75E-12</v>
      </c>
      <c r="I51" s="39">
        <v>-7.0656189999999994E-2</v>
      </c>
      <c r="J51" s="39">
        <v>664.02171559999999</v>
      </c>
      <c r="K51" s="39">
        <v>25.755440159999999</v>
      </c>
      <c r="L51" s="38"/>
      <c r="M51" s="38"/>
      <c r="N51" s="38"/>
      <c r="O51" s="38"/>
      <c r="P51" s="38"/>
      <c r="Q51" s="39">
        <v>136.80000000000001</v>
      </c>
      <c r="R51" s="38"/>
      <c r="S51" s="40">
        <f t="shared" si="0"/>
        <v>197.080786434</v>
      </c>
    </row>
    <row r="52" spans="1:19" ht="15.6">
      <c r="A52" s="37">
        <v>-104.7010555</v>
      </c>
      <c r="B52" s="39">
        <v>32.233135619999999</v>
      </c>
      <c r="C52" s="39">
        <v>89.819992769999999</v>
      </c>
      <c r="D52" s="39">
        <v>58.857516150000002</v>
      </c>
      <c r="E52" s="41">
        <v>5.3499999999999996E-6</v>
      </c>
      <c r="F52" s="41">
        <v>3.5099999999999999E-6</v>
      </c>
      <c r="G52" s="39">
        <v>3119</v>
      </c>
      <c r="H52" s="41">
        <v>1.1100000000000001E-11</v>
      </c>
      <c r="I52" s="39">
        <v>-1.6335605520000001</v>
      </c>
      <c r="J52" s="39">
        <v>4140.7024899999997</v>
      </c>
      <c r="K52" s="39">
        <v>24.674617229999999</v>
      </c>
      <c r="L52" s="38"/>
      <c r="M52" s="38"/>
      <c r="N52" s="38"/>
      <c r="O52" s="38"/>
      <c r="P52" s="38"/>
      <c r="Q52" s="39">
        <v>331.9</v>
      </c>
      <c r="R52" s="38"/>
      <c r="S52" s="40">
        <f t="shared" si="0"/>
        <v>506.58475922279996</v>
      </c>
    </row>
    <row r="53" spans="1:19" ht="15.6">
      <c r="A53" s="37">
        <v>-104.7010703</v>
      </c>
      <c r="B53" s="39">
        <v>32.233110310000001</v>
      </c>
      <c r="C53" s="39">
        <v>28.450484840000001</v>
      </c>
      <c r="D53" s="39">
        <v>21.224405109999999</v>
      </c>
      <c r="E53" s="41">
        <v>1.6899999999999999E-6</v>
      </c>
      <c r="F53" s="41">
        <v>1.26E-6</v>
      </c>
      <c r="G53" s="39">
        <v>335</v>
      </c>
      <c r="H53" s="41">
        <v>1.19E-12</v>
      </c>
      <c r="I53" s="39">
        <v>-2.5625823680000002</v>
      </c>
      <c r="J53" s="39">
        <v>472.95985530000002</v>
      </c>
      <c r="K53" s="39">
        <v>29.169464130000001</v>
      </c>
      <c r="L53" s="38"/>
      <c r="M53" s="38"/>
      <c r="N53" s="38"/>
      <c r="O53" s="38"/>
      <c r="P53" s="38"/>
      <c r="Q53" s="39">
        <v>119.7</v>
      </c>
      <c r="R53" s="38"/>
      <c r="S53" s="40">
        <f t="shared" si="0"/>
        <v>160.46073449759999</v>
      </c>
    </row>
    <row r="54" spans="1:19" ht="15.6">
      <c r="A54" s="37">
        <v>-104.701076</v>
      </c>
      <c r="B54" s="39">
        <v>32.23308875</v>
      </c>
      <c r="C54" s="39">
        <v>42.553753550000003</v>
      </c>
      <c r="D54" s="39">
        <v>23.65973357</v>
      </c>
      <c r="E54" s="41">
        <v>2.5299999999999999E-6</v>
      </c>
      <c r="F54" s="41">
        <v>1.4100000000000001E-6</v>
      </c>
      <c r="G54" s="39">
        <v>701</v>
      </c>
      <c r="H54" s="41">
        <v>2.4900000000000001E-12</v>
      </c>
      <c r="I54" s="39">
        <v>-1.782721432</v>
      </c>
      <c r="J54" s="39">
        <v>788.58190100000002</v>
      </c>
      <c r="K54" s="39">
        <v>11.10625299</v>
      </c>
      <c r="L54" s="38"/>
      <c r="M54" s="38"/>
      <c r="N54" s="38"/>
      <c r="O54" s="38"/>
      <c r="P54" s="38"/>
      <c r="Q54" s="39">
        <v>133.4</v>
      </c>
      <c r="R54" s="38"/>
      <c r="S54" s="40">
        <f t="shared" si="0"/>
        <v>240.00317002200001</v>
      </c>
    </row>
    <row r="55" spans="1:19" ht="15.6">
      <c r="A55" s="37">
        <v>-104.7010745</v>
      </c>
      <c r="B55" s="39">
        <v>32.233087619999999</v>
      </c>
      <c r="C55" s="39">
        <v>33.324987440000001</v>
      </c>
      <c r="D55" s="39">
        <v>21.129007009999999</v>
      </c>
      <c r="E55" s="41">
        <v>1.9800000000000001E-6</v>
      </c>
      <c r="F55" s="41">
        <v>1.26E-6</v>
      </c>
      <c r="G55" s="39">
        <v>465</v>
      </c>
      <c r="H55" s="41">
        <v>1.65E-12</v>
      </c>
      <c r="I55" s="39">
        <v>-1.9520581800000001</v>
      </c>
      <c r="J55" s="39">
        <v>551.50336019999997</v>
      </c>
      <c r="K55" s="39">
        <v>15.685010549999999</v>
      </c>
      <c r="L55" s="38"/>
      <c r="M55" s="38"/>
      <c r="N55" s="38"/>
      <c r="O55" s="38"/>
      <c r="P55" s="38"/>
      <c r="Q55" s="39">
        <v>119.1</v>
      </c>
      <c r="R55" s="38"/>
      <c r="S55" s="40">
        <f t="shared" si="0"/>
        <v>187.9529291616</v>
      </c>
    </row>
    <row r="56" spans="1:19" ht="15.6">
      <c r="A56" s="37">
        <v>-104.7010914</v>
      </c>
      <c r="B56" s="39">
        <v>32.233084519999998</v>
      </c>
      <c r="C56" s="39">
        <v>40.042643419999997</v>
      </c>
      <c r="D56" s="39">
        <v>22.301275619999998</v>
      </c>
      <c r="E56" s="41">
        <v>2.3800000000000001E-6</v>
      </c>
      <c r="F56" s="41">
        <v>1.33E-6</v>
      </c>
      <c r="G56" s="39">
        <v>509</v>
      </c>
      <c r="H56" s="41">
        <v>1.81E-12</v>
      </c>
      <c r="I56" s="39">
        <v>-2.972636729</v>
      </c>
      <c r="J56" s="39">
        <v>699.44170859999997</v>
      </c>
      <c r="K56" s="39">
        <v>27.227674050000001</v>
      </c>
      <c r="L56" s="38"/>
      <c r="M56" s="38"/>
      <c r="N56" s="38"/>
      <c r="O56" s="38"/>
      <c r="P56" s="38"/>
      <c r="Q56" s="39">
        <v>125.8</v>
      </c>
      <c r="R56" s="38"/>
      <c r="S56" s="40">
        <f t="shared" si="0"/>
        <v>225.84050888879997</v>
      </c>
    </row>
    <row r="57" spans="1:19" ht="15.6">
      <c r="A57" s="37">
        <v>-104.70107040000001</v>
      </c>
      <c r="B57" s="39">
        <v>32.233080180000002</v>
      </c>
      <c r="C57" s="39">
        <v>52.156375769999997</v>
      </c>
      <c r="D57" s="39">
        <v>31.198560690000001</v>
      </c>
      <c r="E57" s="41">
        <v>3.1099999999999999E-6</v>
      </c>
      <c r="F57" s="41">
        <v>1.86E-6</v>
      </c>
      <c r="G57" s="39">
        <v>1049</v>
      </c>
      <c r="H57" s="41">
        <v>3.7200000000000003E-12</v>
      </c>
      <c r="I57" s="39">
        <v>-2.055769245</v>
      </c>
      <c r="J57" s="39">
        <v>1274.503539</v>
      </c>
      <c r="K57" s="39">
        <v>17.69344156</v>
      </c>
      <c r="L57" s="38"/>
      <c r="M57" s="38"/>
      <c r="N57" s="38"/>
      <c r="O57" s="38"/>
      <c r="P57" s="38"/>
      <c r="Q57" s="39">
        <v>175.9</v>
      </c>
      <c r="R57" s="38"/>
      <c r="S57" s="40">
        <f t="shared" si="0"/>
        <v>294.16195934279995</v>
      </c>
    </row>
    <row r="58" spans="1:19" ht="15.6">
      <c r="A58" s="37">
        <v>-104.701069</v>
      </c>
      <c r="B58" s="39">
        <v>32.233069100000002</v>
      </c>
      <c r="C58" s="39">
        <v>59.063031209999998</v>
      </c>
      <c r="D58" s="39">
        <v>51.128576750000001</v>
      </c>
      <c r="E58" s="41">
        <v>3.5200000000000002E-6</v>
      </c>
      <c r="F58" s="41">
        <v>3.0400000000000001E-6</v>
      </c>
      <c r="G58" s="39">
        <v>1612</v>
      </c>
      <c r="H58" s="41">
        <v>5.7199999999999999E-12</v>
      </c>
      <c r="I58" s="39">
        <v>-0.11190254400000001</v>
      </c>
      <c r="J58" s="39">
        <v>2365.2579820000001</v>
      </c>
      <c r="K58" s="39">
        <v>31.846757849999999</v>
      </c>
      <c r="L58" s="38"/>
      <c r="M58" s="38"/>
      <c r="N58" s="38"/>
      <c r="O58" s="38"/>
      <c r="P58" s="38"/>
      <c r="Q58" s="39">
        <v>288.3</v>
      </c>
      <c r="R58" s="38"/>
      <c r="S58" s="40">
        <f t="shared" si="0"/>
        <v>333.11549602439999</v>
      </c>
    </row>
    <row r="59" spans="1:19" ht="15.6">
      <c r="A59" s="37">
        <v>-104.70110680000001</v>
      </c>
      <c r="B59" s="39">
        <v>32.232986259999997</v>
      </c>
      <c r="C59" s="39">
        <v>382.81600020000002</v>
      </c>
      <c r="D59" s="39">
        <v>111.5952894</v>
      </c>
      <c r="E59" s="41">
        <v>2.2799999999999999E-5</v>
      </c>
      <c r="F59" s="41">
        <v>6.6499999999999999E-6</v>
      </c>
      <c r="G59" s="39">
        <v>26356</v>
      </c>
      <c r="H59" s="41">
        <v>9.35E-11</v>
      </c>
      <c r="I59" s="39">
        <v>-2.4269554800000002</v>
      </c>
      <c r="J59" s="39">
        <v>33460.700239999998</v>
      </c>
      <c r="K59" s="39">
        <v>21.232969390000001</v>
      </c>
      <c r="L59" s="38"/>
      <c r="M59" s="38"/>
      <c r="N59" s="38"/>
      <c r="O59" s="38"/>
      <c r="P59" s="38"/>
      <c r="Q59" s="39">
        <v>629.29999999999995</v>
      </c>
      <c r="R59" s="38"/>
      <c r="S59" s="40">
        <f t="shared" si="0"/>
        <v>2159.0822411280001</v>
      </c>
    </row>
    <row r="60" spans="1:19" ht="15.6">
      <c r="A60" s="37">
        <v>-104.701077</v>
      </c>
      <c r="B60" s="39">
        <v>32.232968270000001</v>
      </c>
      <c r="C60" s="39">
        <v>209.81563180000001</v>
      </c>
      <c r="D60" s="39">
        <v>165.06118459999999</v>
      </c>
      <c r="E60" s="41">
        <v>1.2500000000000001E-5</v>
      </c>
      <c r="F60" s="41">
        <v>9.8300000000000008E-6</v>
      </c>
      <c r="G60" s="39">
        <v>23761</v>
      </c>
      <c r="H60" s="41">
        <v>8.4299999999999996E-11</v>
      </c>
      <c r="I60" s="39">
        <v>-1.718005612</v>
      </c>
      <c r="J60" s="39">
        <v>27125.757819999999</v>
      </c>
      <c r="K60" s="39">
        <v>12.404290570000001</v>
      </c>
      <c r="L60" s="38"/>
      <c r="M60" s="38"/>
      <c r="N60" s="38"/>
      <c r="O60" s="38"/>
      <c r="P60" s="38"/>
      <c r="Q60" s="39">
        <v>930.8</v>
      </c>
      <c r="R60" s="38"/>
      <c r="S60" s="40">
        <f t="shared" si="0"/>
        <v>1183.360163352</v>
      </c>
    </row>
    <row r="61" spans="1:19" ht="15.6">
      <c r="A61" s="37">
        <v>-104.7010934</v>
      </c>
      <c r="B61" s="39">
        <v>32.23296732</v>
      </c>
      <c r="C61" s="39">
        <v>214.78406369999999</v>
      </c>
      <c r="D61" s="39">
        <v>134.26659119999999</v>
      </c>
      <c r="E61" s="41">
        <v>1.2799999999999999E-5</v>
      </c>
      <c r="F61" s="41">
        <v>7.9999999999999996E-6</v>
      </c>
      <c r="G61" s="39">
        <v>14033</v>
      </c>
      <c r="H61" s="41">
        <v>4.9799999999999999E-11</v>
      </c>
      <c r="I61" s="39">
        <v>-1.102977152</v>
      </c>
      <c r="J61" s="39">
        <v>22587.548569999999</v>
      </c>
      <c r="K61" s="39">
        <v>37.872850800000002</v>
      </c>
      <c r="L61" s="38"/>
      <c r="M61" s="38"/>
      <c r="N61" s="38"/>
      <c r="O61" s="38"/>
      <c r="P61" s="38"/>
      <c r="Q61" s="39">
        <v>757.1</v>
      </c>
      <c r="R61" s="38"/>
      <c r="S61" s="40">
        <f t="shared" si="0"/>
        <v>1211.3821192679998</v>
      </c>
    </row>
    <row r="62" spans="1:19" ht="15.6">
      <c r="A62" s="37">
        <v>-104.7010873</v>
      </c>
      <c r="B62" s="39">
        <v>32.232967729999999</v>
      </c>
      <c r="C62" s="39">
        <v>257.18835660000002</v>
      </c>
      <c r="D62" s="39">
        <v>96.292590680000004</v>
      </c>
      <c r="E62" s="41">
        <v>1.5299999999999999E-5</v>
      </c>
      <c r="F62" s="41">
        <v>5.7300000000000002E-6</v>
      </c>
      <c r="G62" s="39">
        <v>10255</v>
      </c>
      <c r="H62" s="41">
        <v>3.6399999999999998E-11</v>
      </c>
      <c r="I62" s="39">
        <v>-1.2290392050000001</v>
      </c>
      <c r="J62" s="39">
        <v>19397.388129999999</v>
      </c>
      <c r="K62" s="39">
        <v>47.132057519999996</v>
      </c>
      <c r="L62" s="38"/>
      <c r="M62" s="38"/>
      <c r="N62" s="38"/>
      <c r="O62" s="38"/>
      <c r="P62" s="38"/>
      <c r="Q62" s="39">
        <v>543</v>
      </c>
      <c r="R62" s="38"/>
      <c r="S62" s="40">
        <f t="shared" si="0"/>
        <v>1450.542331224</v>
      </c>
    </row>
    <row r="63" spans="1:19" ht="15.6">
      <c r="A63" s="37">
        <v>-104.70107539999999</v>
      </c>
      <c r="B63" s="39">
        <v>32.232954159999998</v>
      </c>
      <c r="C63" s="39">
        <v>187.1058951</v>
      </c>
      <c r="D63" s="39">
        <v>114.9763066</v>
      </c>
      <c r="E63" s="41">
        <v>1.11E-5</v>
      </c>
      <c r="F63" s="41">
        <v>6.8499999999999996E-6</v>
      </c>
      <c r="G63" s="39">
        <v>14116</v>
      </c>
      <c r="H63" s="41">
        <v>5.01E-11</v>
      </c>
      <c r="I63" s="39">
        <v>-1.5432564200000001</v>
      </c>
      <c r="J63" s="39">
        <v>16849.806039999999</v>
      </c>
      <c r="K63" s="39">
        <v>16.224554940000001</v>
      </c>
      <c r="L63" s="38"/>
      <c r="M63" s="38"/>
      <c r="N63" s="38"/>
      <c r="O63" s="38"/>
      <c r="P63" s="38"/>
      <c r="Q63" s="39">
        <v>648.4</v>
      </c>
      <c r="R63" s="38"/>
      <c r="S63" s="40">
        <f t="shared" si="0"/>
        <v>1055.2772483639999</v>
      </c>
    </row>
    <row r="64" spans="1:19" ht="15.6">
      <c r="A64" s="37">
        <v>-104.7010933</v>
      </c>
      <c r="B64" s="39">
        <v>32.232940399999997</v>
      </c>
      <c r="C64" s="39">
        <v>333.54994549999998</v>
      </c>
      <c r="D64" s="39">
        <v>265.16600570000003</v>
      </c>
      <c r="E64" s="41">
        <v>1.9899999999999999E-5</v>
      </c>
      <c r="F64" s="41">
        <v>1.5800000000000001E-5</v>
      </c>
      <c r="G64" s="39">
        <v>45584</v>
      </c>
      <c r="H64" s="41">
        <v>1.6200000000000001E-10</v>
      </c>
      <c r="I64" s="39">
        <v>-2.4496649580000001</v>
      </c>
      <c r="J64" s="39">
        <v>69275.2022</v>
      </c>
      <c r="K64" s="39">
        <v>34.19867636</v>
      </c>
      <c r="L64" s="38"/>
      <c r="M64" s="38"/>
      <c r="N64" s="38"/>
      <c r="O64" s="38"/>
      <c r="P64" s="38"/>
      <c r="Q64" s="39">
        <v>1495.3</v>
      </c>
      <c r="R64" s="38"/>
      <c r="S64" s="40">
        <f t="shared" si="0"/>
        <v>1881.2216926199999</v>
      </c>
    </row>
    <row r="65" spans="1:19" ht="15.6">
      <c r="A65" s="37">
        <v>-104.7010988</v>
      </c>
      <c r="B65" s="39">
        <v>32.233012700000003</v>
      </c>
      <c r="C65" s="39">
        <v>146.76170870000001</v>
      </c>
      <c r="D65" s="39">
        <v>87.685909820000006</v>
      </c>
      <c r="E65" s="41">
        <v>8.7399999999999993E-6</v>
      </c>
      <c r="F65" s="41">
        <v>5.22E-6</v>
      </c>
      <c r="G65" s="39">
        <v>4226</v>
      </c>
      <c r="H65" s="41">
        <v>1.5E-11</v>
      </c>
      <c r="I65" s="39">
        <v>-0.60994104599999999</v>
      </c>
      <c r="J65" s="39">
        <v>10079.561830000001</v>
      </c>
      <c r="K65" s="39">
        <v>58.073574319999999</v>
      </c>
      <c r="L65" s="38"/>
      <c r="M65" s="38"/>
      <c r="N65" s="38"/>
      <c r="O65" s="38"/>
      <c r="P65" s="38"/>
      <c r="Q65" s="39">
        <v>494.5</v>
      </c>
      <c r="R65" s="38"/>
      <c r="S65" s="40">
        <f t="shared" si="0"/>
        <v>827.73603706800009</v>
      </c>
    </row>
    <row r="66" spans="1:19" ht="15.6">
      <c r="A66" s="37">
        <v>-104.7011103</v>
      </c>
      <c r="B66" s="39">
        <v>32.232989170000003</v>
      </c>
      <c r="C66" s="39">
        <v>75.492580540000006</v>
      </c>
      <c r="D66" s="39">
        <v>61.738804790000003</v>
      </c>
      <c r="E66" s="41">
        <v>4.5000000000000001E-6</v>
      </c>
      <c r="F66" s="41">
        <v>3.6799999999999999E-6</v>
      </c>
      <c r="G66" s="39">
        <v>2520</v>
      </c>
      <c r="H66" s="41">
        <v>8.9400000000000003E-12</v>
      </c>
      <c r="I66" s="39">
        <v>-2.7099378719999998</v>
      </c>
      <c r="J66" s="39">
        <v>3650.5774759999999</v>
      </c>
      <c r="K66" s="39">
        <v>30.969825549999999</v>
      </c>
      <c r="L66" s="38"/>
      <c r="M66" s="38"/>
      <c r="N66" s="38"/>
      <c r="O66" s="38"/>
      <c r="P66" s="38"/>
      <c r="Q66" s="39">
        <v>348.2</v>
      </c>
      <c r="R66" s="38"/>
      <c r="S66" s="40">
        <f t="shared" si="0"/>
        <v>425.77815424560004</v>
      </c>
    </row>
    <row r="67" spans="1:19" ht="15.6">
      <c r="A67" s="37">
        <v>-104.70108070000001</v>
      </c>
      <c r="B67" s="39">
        <v>32.232983699999998</v>
      </c>
      <c r="C67" s="39">
        <v>147.25044339999999</v>
      </c>
      <c r="D67" s="39">
        <v>61.616261600000001</v>
      </c>
      <c r="E67" s="41">
        <v>8.7700000000000007E-6</v>
      </c>
      <c r="F67" s="41">
        <v>3.67E-6</v>
      </c>
      <c r="G67" s="39">
        <v>5676</v>
      </c>
      <c r="H67" s="41">
        <v>2.01E-11</v>
      </c>
      <c r="I67" s="39">
        <v>-2.4724418400000001</v>
      </c>
      <c r="J67" s="39">
        <v>7106.4227199999996</v>
      </c>
      <c r="K67" s="39">
        <v>20.128590379999999</v>
      </c>
      <c r="L67" s="38"/>
      <c r="M67" s="38"/>
      <c r="N67" s="38"/>
      <c r="O67" s="38"/>
      <c r="P67" s="38"/>
      <c r="Q67" s="39">
        <v>347.5</v>
      </c>
      <c r="R67" s="38"/>
      <c r="S67" s="40">
        <f t="shared" si="0"/>
        <v>830.49250077599993</v>
      </c>
    </row>
    <row r="68" spans="1:19" ht="15.6">
      <c r="A68" s="37">
        <v>-104.7010787</v>
      </c>
      <c r="B68" s="39">
        <v>32.232980120000001</v>
      </c>
      <c r="C68" s="39">
        <v>131.82939540000001</v>
      </c>
      <c r="D68" s="39">
        <v>54.888145029999997</v>
      </c>
      <c r="E68" s="41">
        <v>7.8499999999999994E-6</v>
      </c>
      <c r="F68" s="41">
        <v>3.27E-6</v>
      </c>
      <c r="G68" s="39">
        <v>4435</v>
      </c>
      <c r="H68" s="41">
        <v>1.5700000000000001E-11</v>
      </c>
      <c r="I68" s="39">
        <v>-3.06827585</v>
      </c>
      <c r="J68" s="39">
        <v>5667.4786830000003</v>
      </c>
      <c r="K68" s="39">
        <v>21.746507609999998</v>
      </c>
      <c r="L68" s="38"/>
      <c r="M68" s="38"/>
      <c r="N68" s="38"/>
      <c r="O68" s="38"/>
      <c r="P68" s="38"/>
      <c r="Q68" s="39">
        <v>309.5</v>
      </c>
      <c r="R68" s="38"/>
      <c r="S68" s="40">
        <f t="shared" si="0"/>
        <v>743.51779005599997</v>
      </c>
    </row>
    <row r="69" spans="1:19" ht="15.6">
      <c r="A69" s="37">
        <v>-104.7011026</v>
      </c>
      <c r="B69" s="39">
        <v>32.232975719999999</v>
      </c>
      <c r="C69" s="39">
        <v>294.72961620000001</v>
      </c>
      <c r="D69" s="39">
        <v>228.9781381</v>
      </c>
      <c r="E69" s="41">
        <v>1.7600000000000001E-5</v>
      </c>
      <c r="F69" s="41">
        <v>1.36E-5</v>
      </c>
      <c r="G69" s="39">
        <v>30334</v>
      </c>
      <c r="H69" s="41">
        <v>1.08E-10</v>
      </c>
      <c r="I69" s="39">
        <v>-2.7629890869999998</v>
      </c>
      <c r="J69" s="39">
        <v>52858.74886</v>
      </c>
      <c r="K69" s="39">
        <v>42.61309499</v>
      </c>
      <c r="L69" s="38"/>
      <c r="M69" s="38"/>
      <c r="N69" s="38"/>
      <c r="O69" s="38"/>
      <c r="P69" s="38"/>
      <c r="Q69" s="39">
        <v>1291.2</v>
      </c>
      <c r="R69" s="38"/>
      <c r="S69" s="40">
        <f t="shared" si="0"/>
        <v>1662.2750353679999</v>
      </c>
    </row>
    <row r="70" spans="1:19" ht="15.6">
      <c r="A70" s="37">
        <v>-104.7010693</v>
      </c>
      <c r="B70" s="39">
        <v>32.23297685</v>
      </c>
      <c r="C70" s="39">
        <v>51.408973510000003</v>
      </c>
      <c r="D70" s="39">
        <v>40.657690909999999</v>
      </c>
      <c r="E70" s="41">
        <v>3.0599999999999999E-6</v>
      </c>
      <c r="F70" s="41">
        <v>2.4200000000000001E-6</v>
      </c>
      <c r="G70" s="39">
        <v>1489</v>
      </c>
      <c r="H70" s="41">
        <v>5.2800000000000001E-12</v>
      </c>
      <c r="I70" s="39">
        <v>-2.1846227699999998</v>
      </c>
      <c r="J70" s="39">
        <v>1637.1207890000001</v>
      </c>
      <c r="K70" s="39">
        <v>9.0476396309999991</v>
      </c>
      <c r="L70" s="38"/>
      <c r="M70" s="38"/>
      <c r="N70" s="38"/>
      <c r="O70" s="38"/>
      <c r="P70" s="38"/>
      <c r="Q70" s="39">
        <v>229.3</v>
      </c>
      <c r="R70" s="38"/>
      <c r="S70" s="40">
        <f t="shared" ref="S70:S133" si="1">C70*R$5</f>
        <v>289.94661059639998</v>
      </c>
    </row>
    <row r="71" spans="1:19" ht="15.6">
      <c r="A71" s="37">
        <v>-104.7011107</v>
      </c>
      <c r="B71" s="39">
        <v>32.232968030000002</v>
      </c>
      <c r="C71" s="39">
        <v>176.42147739999999</v>
      </c>
      <c r="D71" s="39">
        <v>115.83318939999999</v>
      </c>
      <c r="E71" s="41">
        <v>1.0499999999999999E-5</v>
      </c>
      <c r="F71" s="41">
        <v>6.9E-6</v>
      </c>
      <c r="G71" s="39">
        <v>12848</v>
      </c>
      <c r="H71" s="41">
        <v>4.5600000000000003E-11</v>
      </c>
      <c r="I71" s="39">
        <v>-0.161283854</v>
      </c>
      <c r="J71" s="39">
        <v>16006.027190000001</v>
      </c>
      <c r="K71" s="39">
        <v>19.730237580000001</v>
      </c>
      <c r="L71" s="38"/>
      <c r="M71" s="38"/>
      <c r="N71" s="38"/>
      <c r="O71" s="38"/>
      <c r="P71" s="38"/>
      <c r="Q71" s="39">
        <v>653.20000000000005</v>
      </c>
      <c r="R71" s="38"/>
      <c r="S71" s="40">
        <f t="shared" si="1"/>
        <v>995.01713253599985</v>
      </c>
    </row>
    <row r="72" spans="1:19" ht="15.6">
      <c r="A72" s="37">
        <v>-104.70108260000001</v>
      </c>
      <c r="B72" s="39">
        <v>32.232956600000001</v>
      </c>
      <c r="C72" s="39">
        <v>78.462159659999998</v>
      </c>
      <c r="D72" s="39">
        <v>60.917691949999998</v>
      </c>
      <c r="E72" s="41">
        <v>4.6700000000000002E-6</v>
      </c>
      <c r="F72" s="41">
        <v>3.63E-6</v>
      </c>
      <c r="G72" s="39">
        <v>3165</v>
      </c>
      <c r="H72" s="41">
        <v>1.1200000000000001E-11</v>
      </c>
      <c r="I72" s="39">
        <v>-0.25724052400000003</v>
      </c>
      <c r="J72" s="39">
        <v>3743.7150000000001</v>
      </c>
      <c r="K72" s="39">
        <v>15.458308130000001</v>
      </c>
      <c r="L72" s="38"/>
      <c r="M72" s="38"/>
      <c r="N72" s="38"/>
      <c r="O72" s="38"/>
      <c r="P72" s="38"/>
      <c r="Q72" s="39">
        <v>343.5</v>
      </c>
      <c r="R72" s="38"/>
      <c r="S72" s="40">
        <f t="shared" si="1"/>
        <v>442.52658048239994</v>
      </c>
    </row>
    <row r="73" spans="1:19" ht="15.6">
      <c r="A73" s="37">
        <v>-104.7010848</v>
      </c>
      <c r="B73" s="39">
        <v>32.232919440000003</v>
      </c>
      <c r="C73" s="39">
        <v>72.143624630000005</v>
      </c>
      <c r="D73" s="39">
        <v>27.731565119999999</v>
      </c>
      <c r="E73" s="41">
        <v>4.3000000000000003E-6</v>
      </c>
      <c r="F73" s="41">
        <v>1.6500000000000001E-6</v>
      </c>
      <c r="G73" s="39">
        <v>1349</v>
      </c>
      <c r="H73" s="41">
        <v>4.7800000000000002E-12</v>
      </c>
      <c r="I73" s="39">
        <v>-2.9227032500000001</v>
      </c>
      <c r="J73" s="39">
        <v>1567.0087470000001</v>
      </c>
      <c r="K73" s="39">
        <v>13.91241417</v>
      </c>
      <c r="L73" s="38"/>
      <c r="M73" s="38"/>
      <c r="N73" s="38"/>
      <c r="O73" s="38"/>
      <c r="P73" s="38"/>
      <c r="Q73" s="39">
        <v>156.4</v>
      </c>
      <c r="R73" s="38"/>
      <c r="S73" s="40">
        <f t="shared" si="1"/>
        <v>406.89004291319998</v>
      </c>
    </row>
    <row r="74" spans="1:19" ht="15.6">
      <c r="A74" s="37">
        <v>-104.70108209999999</v>
      </c>
      <c r="B74" s="39">
        <v>32.232973149999999</v>
      </c>
      <c r="C74" s="39">
        <v>124.61283709999999</v>
      </c>
      <c r="D74" s="39">
        <v>110.0342716</v>
      </c>
      <c r="E74" s="41">
        <v>7.4200000000000001E-6</v>
      </c>
      <c r="F74" s="41">
        <v>6.55E-6</v>
      </c>
      <c r="G74" s="39">
        <v>8552</v>
      </c>
      <c r="H74" s="41">
        <v>3.0300000000000001E-11</v>
      </c>
      <c r="I74" s="39">
        <v>-2.1838696149999999</v>
      </c>
      <c r="J74" s="39">
        <v>10739.642830000001</v>
      </c>
      <c r="K74" s="39">
        <v>20.369791289999998</v>
      </c>
      <c r="L74" s="38"/>
      <c r="M74" s="38"/>
      <c r="N74" s="38"/>
      <c r="O74" s="38"/>
      <c r="P74" s="38"/>
      <c r="Q74" s="39">
        <v>620.5</v>
      </c>
      <c r="R74" s="38"/>
      <c r="S74" s="40">
        <f t="shared" si="1"/>
        <v>702.81640124399996</v>
      </c>
    </row>
    <row r="75" spans="1:19" ht="15.6">
      <c r="A75" s="37">
        <v>-104.7010878</v>
      </c>
      <c r="B75" s="39">
        <v>32.232955650000001</v>
      </c>
      <c r="C75" s="39">
        <v>71.138299250000003</v>
      </c>
      <c r="D75" s="39">
        <v>60.991633100000001</v>
      </c>
      <c r="E75" s="41">
        <v>4.2400000000000001E-6</v>
      </c>
      <c r="F75" s="41">
        <v>3.63E-6</v>
      </c>
      <c r="G75" s="39">
        <v>3040</v>
      </c>
      <c r="H75" s="41">
        <v>1.0799999999999999E-11</v>
      </c>
      <c r="I75" s="39">
        <v>-1.7689077900000001</v>
      </c>
      <c r="J75" s="39">
        <v>3398.386904</v>
      </c>
      <c r="K75" s="39">
        <v>10.54579463</v>
      </c>
      <c r="L75" s="38"/>
      <c r="M75" s="38"/>
      <c r="N75" s="38"/>
      <c r="O75" s="38"/>
      <c r="P75" s="38"/>
      <c r="Q75" s="39">
        <v>343.9</v>
      </c>
      <c r="R75" s="38"/>
      <c r="S75" s="40">
        <f t="shared" si="1"/>
        <v>401.22000777</v>
      </c>
    </row>
    <row r="76" spans="1:19" ht="15.6">
      <c r="A76" s="37">
        <v>-104.70106029999999</v>
      </c>
      <c r="B76" s="39">
        <v>32.232886379999997</v>
      </c>
      <c r="C76" s="39">
        <v>83.706351119999994</v>
      </c>
      <c r="D76" s="39">
        <v>28.533493419999999</v>
      </c>
      <c r="E76" s="41">
        <v>4.9899999999999997E-6</v>
      </c>
      <c r="F76" s="41">
        <v>1.7E-6</v>
      </c>
      <c r="G76" s="39">
        <v>1283</v>
      </c>
      <c r="H76" s="41">
        <v>4.5499999999999998E-12</v>
      </c>
      <c r="I76" s="39">
        <v>-1.3756585649999999</v>
      </c>
      <c r="J76" s="39">
        <v>1870.7357199999999</v>
      </c>
      <c r="K76" s="39">
        <v>31.41735701</v>
      </c>
      <c r="L76" s="38"/>
      <c r="M76" s="38"/>
      <c r="N76" s="38"/>
      <c r="O76" s="38"/>
      <c r="P76" s="38"/>
      <c r="Q76" s="39">
        <v>160.9</v>
      </c>
      <c r="R76" s="38"/>
      <c r="S76" s="40">
        <f t="shared" si="1"/>
        <v>472.10382031679995</v>
      </c>
    </row>
    <row r="77" spans="1:19" ht="15.6">
      <c r="A77" s="37">
        <v>-104.7010492</v>
      </c>
      <c r="B77" s="39">
        <v>32.23287036</v>
      </c>
      <c r="C77" s="39">
        <v>108.8400832</v>
      </c>
      <c r="D77" s="39">
        <v>47.684856760000002</v>
      </c>
      <c r="E77" s="41">
        <v>6.4799999999999998E-6</v>
      </c>
      <c r="F77" s="41">
        <v>2.8399999999999999E-6</v>
      </c>
      <c r="G77" s="39">
        <v>3542</v>
      </c>
      <c r="H77" s="41">
        <v>1.26E-11</v>
      </c>
      <c r="I77" s="39">
        <v>-1.711872624</v>
      </c>
      <c r="J77" s="39">
        <v>4065.073746</v>
      </c>
      <c r="K77" s="39">
        <v>12.86750938</v>
      </c>
      <c r="L77" s="38"/>
      <c r="M77" s="38"/>
      <c r="N77" s="38"/>
      <c r="O77" s="38"/>
      <c r="P77" s="38"/>
      <c r="Q77" s="39">
        <v>268.89999999999998</v>
      </c>
      <c r="R77" s="38"/>
      <c r="S77" s="40">
        <f t="shared" si="1"/>
        <v>613.85806924799999</v>
      </c>
    </row>
    <row r="78" spans="1:19" ht="15.6">
      <c r="A78" s="37">
        <v>-104.7010551</v>
      </c>
      <c r="B78" s="39">
        <v>32.232868160000002</v>
      </c>
      <c r="C78" s="39">
        <v>178.6991343</v>
      </c>
      <c r="D78" s="39">
        <v>101.0022039</v>
      </c>
      <c r="E78" s="41">
        <v>1.06E-5</v>
      </c>
      <c r="F78" s="41">
        <v>6.02E-6</v>
      </c>
      <c r="G78" s="39">
        <v>11732</v>
      </c>
      <c r="H78" s="41">
        <v>4.1599999999999997E-11</v>
      </c>
      <c r="I78" s="39">
        <v>-1.599631636</v>
      </c>
      <c r="J78" s="39">
        <v>14136.84122</v>
      </c>
      <c r="K78" s="39">
        <v>17.011163849999999</v>
      </c>
      <c r="L78" s="38"/>
      <c r="M78" s="38"/>
      <c r="N78" s="38"/>
      <c r="O78" s="38"/>
      <c r="P78" s="38"/>
      <c r="Q78" s="39">
        <v>569.6</v>
      </c>
      <c r="R78" s="38"/>
      <c r="S78" s="40">
        <f t="shared" si="1"/>
        <v>1007.863117452</v>
      </c>
    </row>
    <row r="79" spans="1:19" ht="15.6">
      <c r="A79" s="37">
        <v>-104.7010664</v>
      </c>
      <c r="B79" s="39">
        <v>32.232811519999998</v>
      </c>
      <c r="C79" s="39">
        <v>165.64250200000001</v>
      </c>
      <c r="D79" s="39">
        <v>84.328252750000004</v>
      </c>
      <c r="E79" s="41">
        <v>9.8600000000000005E-6</v>
      </c>
      <c r="F79" s="41">
        <v>5.0200000000000002E-6</v>
      </c>
      <c r="G79" s="39">
        <v>7538</v>
      </c>
      <c r="H79" s="41">
        <v>2.6699999999999999E-11</v>
      </c>
      <c r="I79" s="39">
        <v>-2.5900019209999998</v>
      </c>
      <c r="J79" s="39">
        <v>10940.67117</v>
      </c>
      <c r="K79" s="39">
        <v>31.101119090000001</v>
      </c>
      <c r="L79" s="38"/>
      <c r="M79" s="38"/>
      <c r="N79" s="38"/>
      <c r="O79" s="38"/>
      <c r="P79" s="38"/>
      <c r="Q79" s="39">
        <v>475.5</v>
      </c>
      <c r="R79" s="38"/>
      <c r="S79" s="40">
        <f t="shared" si="1"/>
        <v>934.22371127999997</v>
      </c>
    </row>
    <row r="80" spans="1:19" ht="15.6">
      <c r="A80" s="37">
        <v>-104.7010482</v>
      </c>
      <c r="B80" s="39">
        <v>32.23287715</v>
      </c>
      <c r="C80" s="39">
        <v>49.373882469999998</v>
      </c>
      <c r="D80" s="39">
        <v>22.576673790000001</v>
      </c>
      <c r="E80" s="41">
        <v>2.9399999999999998E-6</v>
      </c>
      <c r="F80" s="41">
        <v>1.3400000000000001E-6</v>
      </c>
      <c r="G80" s="39">
        <v>715</v>
      </c>
      <c r="H80" s="41">
        <v>2.5400000000000001E-12</v>
      </c>
      <c r="I80" s="39">
        <v>-1.297416328</v>
      </c>
      <c r="J80" s="39">
        <v>873.08457999999996</v>
      </c>
      <c r="K80" s="39">
        <v>18.106445090000001</v>
      </c>
      <c r="L80" s="38"/>
      <c r="M80" s="38"/>
      <c r="N80" s="38"/>
      <c r="O80" s="38"/>
      <c r="P80" s="38"/>
      <c r="Q80" s="39">
        <v>127.3</v>
      </c>
      <c r="R80" s="38"/>
      <c r="S80" s="40">
        <f t="shared" si="1"/>
        <v>278.46869713079997</v>
      </c>
    </row>
    <row r="81" spans="1:19" ht="15.6">
      <c r="A81" s="37">
        <v>-104.7010586</v>
      </c>
      <c r="B81" s="39">
        <v>32.232870599999998</v>
      </c>
      <c r="C81" s="39">
        <v>31.098570800000001</v>
      </c>
      <c r="D81" s="39">
        <v>26.854219189999998</v>
      </c>
      <c r="E81" s="41">
        <v>1.8500000000000001E-6</v>
      </c>
      <c r="F81" s="41">
        <v>1.5999999999999999E-6</v>
      </c>
      <c r="G81" s="39">
        <v>536</v>
      </c>
      <c r="H81" s="41">
        <v>1.9E-12</v>
      </c>
      <c r="I81" s="39">
        <v>-1.7605587090000001</v>
      </c>
      <c r="J81" s="39">
        <v>654.11188660000005</v>
      </c>
      <c r="K81" s="39">
        <v>18.056832329999999</v>
      </c>
      <c r="L81" s="38"/>
      <c r="M81" s="38"/>
      <c r="N81" s="38"/>
      <c r="O81" s="38"/>
      <c r="P81" s="38"/>
      <c r="Q81" s="39">
        <v>151.4</v>
      </c>
      <c r="R81" s="38"/>
      <c r="S81" s="40">
        <f t="shared" si="1"/>
        <v>175.395939312</v>
      </c>
    </row>
    <row r="82" spans="1:19" ht="15.6">
      <c r="A82" s="37">
        <v>-104.70105650000001</v>
      </c>
      <c r="B82" s="39">
        <v>32.232828910000002</v>
      </c>
      <c r="C82" s="39">
        <v>99.68191204</v>
      </c>
      <c r="D82" s="39">
        <v>69.08554015</v>
      </c>
      <c r="E82" s="41">
        <v>5.9399999999999999E-6</v>
      </c>
      <c r="F82" s="41">
        <v>4.1099999999999996E-6</v>
      </c>
      <c r="G82" s="39">
        <v>3653</v>
      </c>
      <c r="H82" s="41">
        <v>1.3E-11</v>
      </c>
      <c r="I82" s="39">
        <v>-3.2334425E-2</v>
      </c>
      <c r="J82" s="39">
        <v>5393.8963729999996</v>
      </c>
      <c r="K82" s="39">
        <v>32.275302539999998</v>
      </c>
      <c r="L82" s="38"/>
      <c r="M82" s="38"/>
      <c r="N82" s="38"/>
      <c r="O82" s="38"/>
      <c r="P82" s="38"/>
      <c r="Q82" s="39">
        <v>389.6</v>
      </c>
      <c r="R82" s="38"/>
      <c r="S82" s="40">
        <f t="shared" si="1"/>
        <v>562.20598390559996</v>
      </c>
    </row>
    <row r="83" spans="1:19" ht="15.6">
      <c r="A83" s="37">
        <v>-104.7010587</v>
      </c>
      <c r="B83" s="39">
        <v>32.232824860000001</v>
      </c>
      <c r="C83" s="39">
        <v>57.156232809999999</v>
      </c>
      <c r="D83" s="39">
        <v>32.995436400000003</v>
      </c>
      <c r="E83" s="41">
        <v>3.4000000000000001E-6</v>
      </c>
      <c r="F83" s="41">
        <v>1.9700000000000002E-6</v>
      </c>
      <c r="G83" s="39">
        <v>1220</v>
      </c>
      <c r="H83" s="41">
        <v>4.3300000000000003E-12</v>
      </c>
      <c r="I83" s="39">
        <v>-2.512069485</v>
      </c>
      <c r="J83" s="39">
        <v>1477.12264</v>
      </c>
      <c r="K83" s="39">
        <v>17.40699335</v>
      </c>
      <c r="L83" s="38"/>
      <c r="M83" s="38"/>
      <c r="N83" s="38"/>
      <c r="O83" s="38"/>
      <c r="P83" s="38"/>
      <c r="Q83" s="39">
        <v>186.1</v>
      </c>
      <c r="R83" s="38"/>
      <c r="S83" s="40">
        <f t="shared" si="1"/>
        <v>322.36115304839996</v>
      </c>
    </row>
    <row r="84" spans="1:19" ht="15.6">
      <c r="A84" s="37">
        <v>-104.7010666</v>
      </c>
      <c r="B84" s="39">
        <v>32.23289776</v>
      </c>
      <c r="C84" s="39">
        <v>32.141233339999999</v>
      </c>
      <c r="D84" s="39">
        <v>20.13418274</v>
      </c>
      <c r="E84" s="41">
        <v>1.9099999999999999E-6</v>
      </c>
      <c r="F84" s="41">
        <v>1.1999999999999999E-6</v>
      </c>
      <c r="G84" s="39">
        <v>421</v>
      </c>
      <c r="H84" s="41">
        <v>1.4899999999999999E-12</v>
      </c>
      <c r="I84" s="39">
        <v>-2.5808139579999998</v>
      </c>
      <c r="J84" s="39">
        <v>506.86887669999999</v>
      </c>
      <c r="K84" s="39">
        <v>16.941043459999999</v>
      </c>
      <c r="L84" s="38"/>
      <c r="M84" s="38"/>
      <c r="N84" s="38"/>
      <c r="O84" s="38"/>
      <c r="P84" s="38"/>
      <c r="Q84" s="39">
        <v>113.5</v>
      </c>
      <c r="R84" s="38"/>
      <c r="S84" s="40">
        <f t="shared" si="1"/>
        <v>181.27655603759999</v>
      </c>
    </row>
    <row r="85" spans="1:19" ht="15.6">
      <c r="A85" s="37">
        <v>-104.7010626</v>
      </c>
      <c r="B85" s="39">
        <v>32.232890009999998</v>
      </c>
      <c r="C85" s="39">
        <v>35.619080930000003</v>
      </c>
      <c r="D85" s="39">
        <v>24.748999850000001</v>
      </c>
      <c r="E85" s="41">
        <v>2.12E-6</v>
      </c>
      <c r="F85" s="41">
        <v>1.4699999999999999E-6</v>
      </c>
      <c r="G85" s="39">
        <v>524</v>
      </c>
      <c r="H85" s="41">
        <v>1.8600000000000002E-12</v>
      </c>
      <c r="I85" s="39">
        <v>-0.67235854799999994</v>
      </c>
      <c r="J85" s="39">
        <v>690.46146199999998</v>
      </c>
      <c r="K85" s="39">
        <v>24.108726000000001</v>
      </c>
      <c r="L85" s="38"/>
      <c r="M85" s="38"/>
      <c r="N85" s="38"/>
      <c r="O85" s="38"/>
      <c r="P85" s="38"/>
      <c r="Q85" s="39">
        <v>139.6</v>
      </c>
      <c r="R85" s="38"/>
      <c r="S85" s="40">
        <f t="shared" si="1"/>
        <v>200.89161644520001</v>
      </c>
    </row>
    <row r="86" spans="1:19" ht="15.6">
      <c r="A86" s="37">
        <v>-104.7010538</v>
      </c>
      <c r="B86" s="39">
        <v>32.232875190000001</v>
      </c>
      <c r="C86" s="39">
        <v>52.015057679999998</v>
      </c>
      <c r="D86" s="39">
        <v>28.000629239999999</v>
      </c>
      <c r="E86" s="41">
        <v>3.1E-6</v>
      </c>
      <c r="F86" s="41">
        <v>1.6700000000000001E-6</v>
      </c>
      <c r="G86" s="39">
        <v>714</v>
      </c>
      <c r="H86" s="41">
        <v>2.5299999999999999E-12</v>
      </c>
      <c r="I86" s="39">
        <v>-2.7727960469999999</v>
      </c>
      <c r="J86" s="39">
        <v>1140.764392</v>
      </c>
      <c r="K86" s="39">
        <v>37.410388609999998</v>
      </c>
      <c r="L86" s="38"/>
      <c r="M86" s="38"/>
      <c r="N86" s="38"/>
      <c r="O86" s="38"/>
      <c r="P86" s="38"/>
      <c r="Q86" s="39">
        <v>157.9</v>
      </c>
      <c r="R86" s="38"/>
      <c r="S86" s="40">
        <f t="shared" si="1"/>
        <v>293.36492531519997</v>
      </c>
    </row>
    <row r="87" spans="1:19" ht="15.6">
      <c r="A87" s="37">
        <v>-104.70111609999999</v>
      </c>
      <c r="B87" s="39">
        <v>32.232789539999999</v>
      </c>
      <c r="C87" s="39">
        <v>201.3546556</v>
      </c>
      <c r="D87" s="39">
        <v>148.3144313</v>
      </c>
      <c r="E87" s="41">
        <v>1.2E-5</v>
      </c>
      <c r="F87" s="41">
        <v>8.8300000000000002E-6</v>
      </c>
      <c r="G87" s="39">
        <v>15200</v>
      </c>
      <c r="H87" s="41">
        <v>5.3900000000000003E-11</v>
      </c>
      <c r="I87" s="39">
        <v>-1.2679244000000001</v>
      </c>
      <c r="J87" s="39">
        <v>23390.751100000001</v>
      </c>
      <c r="K87" s="39">
        <v>35.017050380000001</v>
      </c>
      <c r="L87" s="38"/>
      <c r="M87" s="38"/>
      <c r="N87" s="38"/>
      <c r="O87" s="38"/>
      <c r="P87" s="38"/>
      <c r="Q87" s="39">
        <v>836.4</v>
      </c>
      <c r="R87" s="38"/>
      <c r="S87" s="40">
        <f t="shared" si="1"/>
        <v>1135.640257584</v>
      </c>
    </row>
    <row r="88" spans="1:19" ht="15.6">
      <c r="A88" s="37">
        <v>-104.70110080000001</v>
      </c>
      <c r="B88" s="39">
        <v>32.232779720000003</v>
      </c>
      <c r="C88" s="39">
        <v>169.41119929999999</v>
      </c>
      <c r="D88" s="39">
        <v>94.068209980000006</v>
      </c>
      <c r="E88" s="41">
        <v>1.01E-5</v>
      </c>
      <c r="F88" s="41">
        <v>5.5999999999999997E-6</v>
      </c>
      <c r="G88" s="39">
        <v>9971</v>
      </c>
      <c r="H88" s="41">
        <v>3.5400000000000002E-11</v>
      </c>
      <c r="I88" s="39">
        <v>-2.3620375720000002</v>
      </c>
      <c r="J88" s="39">
        <v>12481.99712</v>
      </c>
      <c r="K88" s="39">
        <v>20.116950030000002</v>
      </c>
      <c r="L88" s="38"/>
      <c r="M88" s="38"/>
      <c r="N88" s="38"/>
      <c r="O88" s="38"/>
      <c r="P88" s="38"/>
      <c r="Q88" s="39">
        <v>530.5</v>
      </c>
      <c r="R88" s="38"/>
      <c r="S88" s="40">
        <f t="shared" si="1"/>
        <v>955.47916405199987</v>
      </c>
    </row>
    <row r="89" spans="1:19" ht="15.6">
      <c r="A89" s="37">
        <v>-104.7011194</v>
      </c>
      <c r="B89" s="39">
        <v>32.23278234</v>
      </c>
      <c r="C89" s="39">
        <v>79.94370696</v>
      </c>
      <c r="D89" s="39">
        <v>56.391621700000002</v>
      </c>
      <c r="E89" s="41">
        <v>4.7600000000000002E-6</v>
      </c>
      <c r="F89" s="41">
        <v>3.36E-6</v>
      </c>
      <c r="G89" s="39">
        <v>2036</v>
      </c>
      <c r="H89" s="41">
        <v>7.2200000000000003E-12</v>
      </c>
      <c r="I89" s="39">
        <v>-2.8035968150000001</v>
      </c>
      <c r="J89" s="39">
        <v>3531.0018719999998</v>
      </c>
      <c r="K89" s="39">
        <v>42.33931123</v>
      </c>
      <c r="L89" s="38"/>
      <c r="M89" s="38"/>
      <c r="N89" s="38"/>
      <c r="O89" s="38"/>
      <c r="P89" s="38"/>
      <c r="Q89" s="39">
        <v>318</v>
      </c>
      <c r="R89" s="38"/>
      <c r="S89" s="40">
        <f t="shared" si="1"/>
        <v>450.88250725439997</v>
      </c>
    </row>
    <row r="90" spans="1:19" ht="15.6">
      <c r="A90" s="37">
        <v>-104.7011122</v>
      </c>
      <c r="B90" s="39">
        <v>32.232778760000002</v>
      </c>
      <c r="C90" s="39">
        <v>141.72198979999999</v>
      </c>
      <c r="D90" s="39">
        <v>89.559890010000004</v>
      </c>
      <c r="E90" s="41">
        <v>8.4400000000000005E-6</v>
      </c>
      <c r="F90" s="41">
        <v>5.3299999999999998E-6</v>
      </c>
      <c r="G90" s="39">
        <v>4535</v>
      </c>
      <c r="H90" s="41">
        <v>1.6100000000000001E-11</v>
      </c>
      <c r="I90" s="39">
        <v>-2.3877118959999999</v>
      </c>
      <c r="J90" s="39">
        <v>9941.4532380000001</v>
      </c>
      <c r="K90" s="39">
        <v>54.382926810000001</v>
      </c>
      <c r="L90" s="38"/>
      <c r="M90" s="38"/>
      <c r="N90" s="38"/>
      <c r="O90" s="38"/>
      <c r="P90" s="38"/>
      <c r="Q90" s="39">
        <v>505</v>
      </c>
      <c r="R90" s="38"/>
      <c r="S90" s="40">
        <f t="shared" si="1"/>
        <v>799.31202247199985</v>
      </c>
    </row>
    <row r="91" spans="1:19" ht="15.6">
      <c r="A91" s="37">
        <v>-104.7011036</v>
      </c>
      <c r="B91" s="39">
        <v>32.232770189999997</v>
      </c>
      <c r="C91" s="39">
        <v>248.39908149999999</v>
      </c>
      <c r="D91" s="39">
        <v>137.5650679</v>
      </c>
      <c r="E91" s="41">
        <v>1.4800000000000001E-5</v>
      </c>
      <c r="F91" s="41">
        <v>8.1899999999999995E-6</v>
      </c>
      <c r="G91" s="39">
        <v>24447</v>
      </c>
      <c r="H91" s="41">
        <v>8.6699999999999995E-11</v>
      </c>
      <c r="I91" s="39">
        <v>-2.2647843170000002</v>
      </c>
      <c r="J91" s="39">
        <v>26764.382850000002</v>
      </c>
      <c r="K91" s="39">
        <v>8.6584580229999997</v>
      </c>
      <c r="L91" s="38"/>
      <c r="M91" s="38"/>
      <c r="N91" s="38"/>
      <c r="O91" s="38"/>
      <c r="P91" s="38"/>
      <c r="Q91" s="39">
        <v>775.7</v>
      </c>
      <c r="R91" s="38"/>
      <c r="S91" s="40">
        <f t="shared" si="1"/>
        <v>1400.97081966</v>
      </c>
    </row>
    <row r="92" spans="1:19" ht="15.6">
      <c r="A92" s="37">
        <v>-104.7011164</v>
      </c>
      <c r="B92" s="39">
        <v>32.232770840000001</v>
      </c>
      <c r="C92" s="39">
        <v>130.4549146</v>
      </c>
      <c r="D92" s="39">
        <v>60.97635691</v>
      </c>
      <c r="E92" s="41">
        <v>7.7700000000000001E-6</v>
      </c>
      <c r="F92" s="41">
        <v>3.63E-6</v>
      </c>
      <c r="G92" s="39">
        <v>3096</v>
      </c>
      <c r="H92" s="41">
        <v>1.1000000000000001E-11</v>
      </c>
      <c r="I92" s="39">
        <v>-1.434276471</v>
      </c>
      <c r="J92" s="39">
        <v>6230.4727339999999</v>
      </c>
      <c r="K92" s="39">
        <v>50.308746499999998</v>
      </c>
      <c r="L92" s="38"/>
      <c r="M92" s="38"/>
      <c r="N92" s="38"/>
      <c r="O92" s="38"/>
      <c r="P92" s="38"/>
      <c r="Q92" s="39">
        <v>343.9</v>
      </c>
      <c r="R92" s="38"/>
      <c r="S92" s="40">
        <f t="shared" si="1"/>
        <v>735.76571834399988</v>
      </c>
    </row>
    <row r="93" spans="1:19" ht="15.6">
      <c r="A93" s="37">
        <v>-104.70109429999999</v>
      </c>
      <c r="B93" s="39">
        <v>32.232765190000002</v>
      </c>
      <c r="C93" s="39">
        <v>214.54062540000001</v>
      </c>
      <c r="D93" s="39">
        <v>153.49650879999999</v>
      </c>
      <c r="E93" s="41">
        <v>1.2799999999999999E-5</v>
      </c>
      <c r="F93" s="41">
        <v>9.1400000000000006E-6</v>
      </c>
      <c r="G93" s="39">
        <v>19163</v>
      </c>
      <c r="H93" s="41">
        <v>6.7999999999999998E-11</v>
      </c>
      <c r="I93" s="39">
        <v>-0.31990677299999998</v>
      </c>
      <c r="J93" s="39">
        <v>25793.312849999998</v>
      </c>
      <c r="K93" s="39">
        <v>25.705549680000001</v>
      </c>
      <c r="L93" s="38"/>
      <c r="M93" s="38"/>
      <c r="N93" s="38"/>
      <c r="O93" s="38"/>
      <c r="P93" s="38"/>
      <c r="Q93" s="39">
        <v>865.6</v>
      </c>
      <c r="R93" s="38"/>
      <c r="S93" s="40">
        <f t="shared" si="1"/>
        <v>1210.0091272560001</v>
      </c>
    </row>
    <row r="94" spans="1:19" ht="15.6">
      <c r="A94" s="37">
        <v>-104.70111439999999</v>
      </c>
      <c r="B94" s="39">
        <v>32.232765129999997</v>
      </c>
      <c r="C94" s="39">
        <v>76.707089659999994</v>
      </c>
      <c r="D94" s="39">
        <v>36.028428910000002</v>
      </c>
      <c r="E94" s="41">
        <v>4.5700000000000003E-6</v>
      </c>
      <c r="F94" s="41">
        <v>2.1500000000000002E-6</v>
      </c>
      <c r="G94" s="39">
        <v>1269</v>
      </c>
      <c r="H94" s="41">
        <v>4.4999999999999998E-12</v>
      </c>
      <c r="I94" s="39">
        <v>-2.018817313</v>
      </c>
      <c r="J94" s="39">
        <v>2164.611249</v>
      </c>
      <c r="K94" s="39">
        <v>41.375154530000003</v>
      </c>
      <c r="L94" s="38"/>
      <c r="M94" s="38"/>
      <c r="N94" s="38"/>
      <c r="O94" s="38"/>
      <c r="P94" s="38"/>
      <c r="Q94" s="39">
        <v>203.2</v>
      </c>
      <c r="R94" s="38"/>
      <c r="S94" s="40">
        <f t="shared" si="1"/>
        <v>432.62798568239992</v>
      </c>
    </row>
    <row r="95" spans="1:19" ht="15.6">
      <c r="A95" s="37">
        <v>-104.70111540000001</v>
      </c>
      <c r="B95" s="39">
        <v>32.232761379999999</v>
      </c>
      <c r="C95" s="39">
        <v>67.019795450000004</v>
      </c>
      <c r="D95" s="39">
        <v>35.744601529999997</v>
      </c>
      <c r="E95" s="41">
        <v>3.9899999999999999E-6</v>
      </c>
      <c r="F95" s="41">
        <v>2.1299999999999999E-6</v>
      </c>
      <c r="G95" s="39">
        <v>1410</v>
      </c>
      <c r="H95" s="41">
        <v>4.9999999999999997E-12</v>
      </c>
      <c r="I95" s="39">
        <v>-1.929464431</v>
      </c>
      <c r="J95" s="39">
        <v>1876.3447619999999</v>
      </c>
      <c r="K95" s="39">
        <v>24.85389528</v>
      </c>
      <c r="L95" s="38"/>
      <c r="M95" s="38"/>
      <c r="N95" s="38"/>
      <c r="O95" s="38"/>
      <c r="P95" s="38"/>
      <c r="Q95" s="39">
        <v>201.6</v>
      </c>
      <c r="R95" s="38"/>
      <c r="S95" s="40">
        <f t="shared" si="1"/>
        <v>377.99164633800001</v>
      </c>
    </row>
    <row r="96" spans="1:19" ht="15.6">
      <c r="A96" s="37">
        <v>-104.701105</v>
      </c>
      <c r="B96" s="39">
        <v>32.232757030000002</v>
      </c>
      <c r="C96" s="39">
        <v>197.82844360000001</v>
      </c>
      <c r="D96" s="39">
        <v>63.502569569999999</v>
      </c>
      <c r="E96" s="41">
        <v>1.1800000000000001E-5</v>
      </c>
      <c r="F96" s="41">
        <v>3.7799999999999998E-6</v>
      </c>
      <c r="G96" s="39">
        <v>6648</v>
      </c>
      <c r="H96" s="41">
        <v>2.3600000000000001E-11</v>
      </c>
      <c r="I96" s="39">
        <v>-2.0741374389999998</v>
      </c>
      <c r="J96" s="39">
        <v>9839.6378509999995</v>
      </c>
      <c r="K96" s="39">
        <v>32.436537800000004</v>
      </c>
      <c r="L96" s="38"/>
      <c r="M96" s="38"/>
      <c r="N96" s="38"/>
      <c r="O96" s="38"/>
      <c r="P96" s="38"/>
      <c r="Q96" s="39">
        <v>358.1</v>
      </c>
      <c r="R96" s="38"/>
      <c r="S96" s="40">
        <f t="shared" si="1"/>
        <v>1115.7524219040001</v>
      </c>
    </row>
    <row r="97" spans="1:19" ht="15.6">
      <c r="A97" s="37">
        <v>-104.70113720000001</v>
      </c>
      <c r="B97" s="39">
        <v>32.232728379999998</v>
      </c>
      <c r="C97" s="39">
        <v>144.3655416</v>
      </c>
      <c r="D97" s="39">
        <v>85.757845500000002</v>
      </c>
      <c r="E97" s="41">
        <v>8.6000000000000007E-6</v>
      </c>
      <c r="F97" s="41">
        <v>5.1100000000000002E-6</v>
      </c>
      <c r="G97" s="39">
        <v>6739</v>
      </c>
      <c r="H97" s="41">
        <v>2.39E-11</v>
      </c>
      <c r="I97" s="39">
        <v>-0.33045542300000003</v>
      </c>
      <c r="J97" s="39">
        <v>9696.979722</v>
      </c>
      <c r="K97" s="39">
        <v>30.504134350000001</v>
      </c>
      <c r="L97" s="38"/>
      <c r="M97" s="38"/>
      <c r="N97" s="38"/>
      <c r="O97" s="38"/>
      <c r="P97" s="38"/>
      <c r="Q97" s="39">
        <v>483.6</v>
      </c>
      <c r="R97" s="38"/>
      <c r="S97" s="40">
        <f t="shared" si="1"/>
        <v>814.22165462399994</v>
      </c>
    </row>
    <row r="98" spans="1:19" ht="15.6">
      <c r="A98" s="37">
        <v>-104.701149</v>
      </c>
      <c r="B98" s="39">
        <v>32.232713850000003</v>
      </c>
      <c r="C98" s="39">
        <v>179.1751975</v>
      </c>
      <c r="D98" s="39">
        <v>96.830660420000001</v>
      </c>
      <c r="E98" s="41">
        <v>1.0699999999999999E-5</v>
      </c>
      <c r="F98" s="41">
        <v>5.7699999999999998E-6</v>
      </c>
      <c r="G98" s="39">
        <v>9237</v>
      </c>
      <c r="H98" s="41">
        <v>3.2799999999999999E-11</v>
      </c>
      <c r="I98" s="39">
        <v>-2.6614064659999999</v>
      </c>
      <c r="J98" s="39">
        <v>13589.07411</v>
      </c>
      <c r="K98" s="39">
        <v>32.02627399</v>
      </c>
      <c r="L98" s="38"/>
      <c r="M98" s="38"/>
      <c r="N98" s="38"/>
      <c r="O98" s="38"/>
      <c r="P98" s="38"/>
      <c r="Q98" s="39">
        <v>546</v>
      </c>
      <c r="R98" s="38"/>
      <c r="S98" s="40">
        <f t="shared" si="1"/>
        <v>1010.5481139</v>
      </c>
    </row>
    <row r="99" spans="1:19" ht="15.6">
      <c r="A99" s="37">
        <v>-104.701144</v>
      </c>
      <c r="B99" s="39">
        <v>32.232696699999998</v>
      </c>
      <c r="C99" s="39">
        <v>112.9060731</v>
      </c>
      <c r="D99" s="39">
        <v>37.486017080000003</v>
      </c>
      <c r="E99" s="41">
        <v>6.72E-6</v>
      </c>
      <c r="F99" s="41">
        <v>2.2299999999999998E-6</v>
      </c>
      <c r="G99" s="39">
        <v>1883</v>
      </c>
      <c r="H99" s="41">
        <v>6.6799999999999998E-12</v>
      </c>
      <c r="I99" s="39">
        <v>-1.6707600570000001</v>
      </c>
      <c r="J99" s="39">
        <v>3315.0164129999998</v>
      </c>
      <c r="K99" s="39">
        <v>43.197867960000004</v>
      </c>
      <c r="L99" s="38"/>
      <c r="M99" s="38"/>
      <c r="N99" s="38"/>
      <c r="O99" s="38"/>
      <c r="P99" s="38"/>
      <c r="Q99" s="39">
        <v>211.4</v>
      </c>
      <c r="R99" s="38"/>
      <c r="S99" s="40">
        <f t="shared" si="1"/>
        <v>636.79025228399996</v>
      </c>
    </row>
    <row r="100" spans="1:19" ht="15.6">
      <c r="A100" s="37">
        <v>-104.70115370000001</v>
      </c>
      <c r="B100" s="39">
        <v>32.232687050000003</v>
      </c>
      <c r="C100" s="39">
        <v>75.252984029999993</v>
      </c>
      <c r="D100" s="39">
        <v>52.610147419999997</v>
      </c>
      <c r="E100" s="41">
        <v>4.4800000000000003E-6</v>
      </c>
      <c r="F100" s="41">
        <v>3.1300000000000001E-6</v>
      </c>
      <c r="G100" s="39">
        <v>2218</v>
      </c>
      <c r="H100" s="41">
        <v>7.8699999999999994E-12</v>
      </c>
      <c r="I100" s="39">
        <v>-0.52602505200000005</v>
      </c>
      <c r="J100" s="39">
        <v>3100.9325939999999</v>
      </c>
      <c r="K100" s="39">
        <v>28.473130810000001</v>
      </c>
      <c r="L100" s="38"/>
      <c r="M100" s="38"/>
      <c r="N100" s="38"/>
      <c r="O100" s="38"/>
      <c r="P100" s="38"/>
      <c r="Q100" s="39">
        <v>296.7</v>
      </c>
      <c r="R100" s="38"/>
      <c r="S100" s="40">
        <f t="shared" si="1"/>
        <v>424.42682992919993</v>
      </c>
    </row>
    <row r="101" spans="1:19" ht="15.6">
      <c r="A101" s="37">
        <v>-104.701139</v>
      </c>
      <c r="B101" s="39">
        <v>32.232685269999998</v>
      </c>
      <c r="C101" s="39">
        <v>89.440007780000002</v>
      </c>
      <c r="D101" s="39">
        <v>61.665247039999997</v>
      </c>
      <c r="E101" s="41">
        <v>5.3299999999999998E-6</v>
      </c>
      <c r="F101" s="41">
        <v>3.67E-6</v>
      </c>
      <c r="G101" s="39">
        <v>2931</v>
      </c>
      <c r="H101" s="41">
        <v>1.0399999999999999E-11</v>
      </c>
      <c r="I101" s="39">
        <v>-0.89559332800000002</v>
      </c>
      <c r="J101" s="39">
        <v>4319.8770400000003</v>
      </c>
      <c r="K101" s="39">
        <v>32.15084658</v>
      </c>
      <c r="L101" s="38"/>
      <c r="M101" s="38"/>
      <c r="N101" s="38"/>
      <c r="O101" s="38"/>
      <c r="P101" s="38"/>
      <c r="Q101" s="39">
        <v>347.7</v>
      </c>
      <c r="R101" s="38"/>
      <c r="S101" s="40">
        <f t="shared" si="1"/>
        <v>504.4416438792</v>
      </c>
    </row>
    <row r="102" spans="1:19" ht="15.6">
      <c r="A102" s="37">
        <v>-104.7011275</v>
      </c>
      <c r="B102" s="39">
        <v>32.232682879999999</v>
      </c>
      <c r="C102" s="39">
        <v>58.701717420000001</v>
      </c>
      <c r="D102" s="39">
        <v>51.967309229999998</v>
      </c>
      <c r="E102" s="41">
        <v>3.4999999999999999E-6</v>
      </c>
      <c r="F102" s="41">
        <v>3.0900000000000001E-6</v>
      </c>
      <c r="G102" s="39">
        <v>1359</v>
      </c>
      <c r="H102" s="41">
        <v>4.8200000000000001E-12</v>
      </c>
      <c r="I102" s="39">
        <v>-0.13133292999999999</v>
      </c>
      <c r="J102" s="39">
        <v>2389.3519139999999</v>
      </c>
      <c r="K102" s="39">
        <v>43.122652129999999</v>
      </c>
      <c r="L102" s="38"/>
      <c r="M102" s="38"/>
      <c r="N102" s="38"/>
      <c r="O102" s="38"/>
      <c r="P102" s="38"/>
      <c r="Q102" s="39">
        <v>293.10000000000002</v>
      </c>
      <c r="R102" s="38"/>
      <c r="S102" s="40">
        <f t="shared" si="1"/>
        <v>331.07768624879998</v>
      </c>
    </row>
    <row r="103" spans="1:19" ht="15.6">
      <c r="A103" s="37">
        <v>-104.70111199999999</v>
      </c>
      <c r="B103" s="39">
        <v>32.232784070000001</v>
      </c>
      <c r="C103" s="39">
        <v>250.72256859999999</v>
      </c>
      <c r="D103" s="39">
        <v>126.6119312</v>
      </c>
      <c r="E103" s="41">
        <v>1.49E-5</v>
      </c>
      <c r="F103" s="41">
        <v>7.5399999999999998E-6</v>
      </c>
      <c r="G103" s="39">
        <v>16328</v>
      </c>
      <c r="H103" s="41">
        <v>5.7900000000000002E-11</v>
      </c>
      <c r="I103" s="39">
        <v>-2.1051662040000001</v>
      </c>
      <c r="J103" s="39">
        <v>24863.779320000001</v>
      </c>
      <c r="K103" s="39">
        <v>34.330176489999999</v>
      </c>
      <c r="L103" s="38"/>
      <c r="M103" s="38"/>
      <c r="N103" s="38"/>
      <c r="O103" s="38"/>
      <c r="P103" s="38"/>
      <c r="Q103" s="39">
        <v>714</v>
      </c>
      <c r="R103" s="38"/>
      <c r="S103" s="40">
        <f t="shared" si="1"/>
        <v>1414.0752869039998</v>
      </c>
    </row>
    <row r="104" spans="1:19" ht="15.6">
      <c r="A104" s="37">
        <v>-104.7011155</v>
      </c>
      <c r="B104" s="39">
        <v>32.232774419999998</v>
      </c>
      <c r="C104" s="39">
        <v>118.6639198</v>
      </c>
      <c r="D104" s="39">
        <v>37.284696940000003</v>
      </c>
      <c r="E104" s="41">
        <v>7.0700000000000001E-6</v>
      </c>
      <c r="F104" s="41">
        <v>2.2199999999999999E-6</v>
      </c>
      <c r="G104" s="39">
        <v>1853</v>
      </c>
      <c r="H104" s="41">
        <v>6.5699999999999997E-12</v>
      </c>
      <c r="I104" s="39">
        <v>-0.86725995499999997</v>
      </c>
      <c r="J104" s="39">
        <v>3465.3602470000001</v>
      </c>
      <c r="K104" s="39">
        <v>46.527925869999997</v>
      </c>
      <c r="L104" s="38"/>
      <c r="M104" s="38"/>
      <c r="N104" s="38"/>
      <c r="O104" s="38"/>
      <c r="P104" s="38"/>
      <c r="Q104" s="39">
        <v>210.3</v>
      </c>
      <c r="R104" s="38"/>
      <c r="S104" s="40">
        <f t="shared" si="1"/>
        <v>669.26450767199992</v>
      </c>
    </row>
    <row r="105" spans="1:19" ht="15.6">
      <c r="A105" s="37">
        <v>-104.7011121</v>
      </c>
      <c r="B105" s="39">
        <v>32.232774059999997</v>
      </c>
      <c r="C105" s="39">
        <v>30.33877807</v>
      </c>
      <c r="D105" s="39">
        <v>21.96822551</v>
      </c>
      <c r="E105" s="41">
        <v>1.81E-6</v>
      </c>
      <c r="F105" s="41">
        <v>1.31E-6</v>
      </c>
      <c r="G105" s="39">
        <v>458</v>
      </c>
      <c r="H105" s="41">
        <v>1.62E-12</v>
      </c>
      <c r="I105" s="39">
        <v>-1.9088886519999999</v>
      </c>
      <c r="J105" s="39">
        <v>522.02601259999994</v>
      </c>
      <c r="K105" s="39">
        <v>12.264908459999999</v>
      </c>
      <c r="L105" s="38"/>
      <c r="M105" s="38"/>
      <c r="N105" s="38"/>
      <c r="O105" s="38"/>
      <c r="P105" s="38"/>
      <c r="Q105" s="39">
        <v>123.9</v>
      </c>
      <c r="R105" s="38"/>
      <c r="S105" s="40">
        <f t="shared" si="1"/>
        <v>171.11070831479998</v>
      </c>
    </row>
    <row r="106" spans="1:19" ht="15.6">
      <c r="A106" s="37">
        <v>-104.7011126</v>
      </c>
      <c r="B106" s="39">
        <v>32.232771380000003</v>
      </c>
      <c r="C106" s="39">
        <v>24.701529560000001</v>
      </c>
      <c r="D106" s="39">
        <v>21.789318309999999</v>
      </c>
      <c r="E106" s="41">
        <v>1.4699999999999999E-6</v>
      </c>
      <c r="F106" s="41">
        <v>1.3E-6</v>
      </c>
      <c r="G106" s="39">
        <v>390</v>
      </c>
      <c r="H106" s="41">
        <v>1.38E-12</v>
      </c>
      <c r="I106" s="39">
        <v>-1.0163534350000001</v>
      </c>
      <c r="J106" s="39">
        <v>421.56696460000001</v>
      </c>
      <c r="K106" s="39">
        <v>7.4880071959999999</v>
      </c>
      <c r="L106" s="38"/>
      <c r="M106" s="38"/>
      <c r="N106" s="38"/>
      <c r="O106" s="38"/>
      <c r="P106" s="38"/>
      <c r="Q106" s="39">
        <v>122.9</v>
      </c>
      <c r="R106" s="38"/>
      <c r="S106" s="40">
        <f t="shared" si="1"/>
        <v>139.31662671839999</v>
      </c>
    </row>
    <row r="107" spans="1:19" ht="15.6">
      <c r="A107" s="37">
        <v>-104.70111799999999</v>
      </c>
      <c r="B107" s="39">
        <v>32.232764289999999</v>
      </c>
      <c r="C107" s="39">
        <v>60.469380229999999</v>
      </c>
      <c r="D107" s="39">
        <v>36.0854766</v>
      </c>
      <c r="E107" s="41">
        <v>3.5999999999999998E-6</v>
      </c>
      <c r="F107" s="41">
        <v>2.1500000000000002E-6</v>
      </c>
      <c r="G107" s="39">
        <v>1383</v>
      </c>
      <c r="H107" s="41">
        <v>4.9099999999999999E-12</v>
      </c>
      <c r="I107" s="39">
        <v>-2.4137202420000001</v>
      </c>
      <c r="J107" s="39">
        <v>1709.0983080000001</v>
      </c>
      <c r="K107" s="39">
        <v>19.080137560000001</v>
      </c>
      <c r="L107" s="38"/>
      <c r="M107" s="38"/>
      <c r="N107" s="38"/>
      <c r="O107" s="38"/>
      <c r="P107" s="38"/>
      <c r="Q107" s="39">
        <v>203.5</v>
      </c>
      <c r="R107" s="38"/>
      <c r="S107" s="40">
        <f t="shared" si="1"/>
        <v>341.04730449719995</v>
      </c>
    </row>
    <row r="108" spans="1:19" ht="15.6">
      <c r="A108" s="37">
        <v>-104.70111369999999</v>
      </c>
      <c r="B108" s="39">
        <v>32.232755840000003</v>
      </c>
      <c r="C108" s="39">
        <v>52.099275480000003</v>
      </c>
      <c r="D108" s="39">
        <v>21.571314109999999</v>
      </c>
      <c r="E108" s="41">
        <v>3.1E-6</v>
      </c>
      <c r="F108" s="41">
        <v>1.28E-6</v>
      </c>
      <c r="G108" s="39">
        <v>697</v>
      </c>
      <c r="H108" s="41">
        <v>2.4700000000000002E-12</v>
      </c>
      <c r="I108" s="39">
        <v>-0.21211379599999999</v>
      </c>
      <c r="J108" s="39">
        <v>880.2527043</v>
      </c>
      <c r="K108" s="39">
        <v>20.818192710000002</v>
      </c>
      <c r="L108" s="38"/>
      <c r="M108" s="38"/>
      <c r="N108" s="38"/>
      <c r="O108" s="38"/>
      <c r="P108" s="38"/>
      <c r="Q108" s="39">
        <v>121.6</v>
      </c>
      <c r="R108" s="38"/>
      <c r="S108" s="40">
        <f t="shared" si="1"/>
        <v>293.83991370720003</v>
      </c>
    </row>
    <row r="109" spans="1:19" ht="15.6">
      <c r="A109" s="37">
        <v>-104.7011291</v>
      </c>
      <c r="B109" s="39">
        <v>32.232742080000001</v>
      </c>
      <c r="C109" s="39">
        <v>45.317275100000003</v>
      </c>
      <c r="D109" s="39">
        <v>39.132777769999997</v>
      </c>
      <c r="E109" s="41">
        <v>2.7E-6</v>
      </c>
      <c r="F109" s="41">
        <v>2.3300000000000001E-6</v>
      </c>
      <c r="G109" s="39">
        <v>1051</v>
      </c>
      <c r="H109" s="41">
        <v>3.7299999999999997E-12</v>
      </c>
      <c r="I109" s="39">
        <v>-2.5255436790000001</v>
      </c>
      <c r="J109" s="39">
        <v>1389.0041590000001</v>
      </c>
      <c r="K109" s="39">
        <v>24.33427983</v>
      </c>
      <c r="L109" s="38"/>
      <c r="M109" s="38"/>
      <c r="N109" s="38"/>
      <c r="O109" s="38"/>
      <c r="P109" s="38"/>
      <c r="Q109" s="39">
        <v>220.7</v>
      </c>
      <c r="R109" s="38"/>
      <c r="S109" s="40">
        <f t="shared" si="1"/>
        <v>255.58943156399999</v>
      </c>
    </row>
    <row r="110" spans="1:19" ht="15.6">
      <c r="A110" s="37">
        <v>-104.70110080000001</v>
      </c>
      <c r="B110" s="39">
        <v>32.232730289999999</v>
      </c>
      <c r="C110" s="39">
        <v>38.186085349999999</v>
      </c>
      <c r="D110" s="39">
        <v>25.06737437</v>
      </c>
      <c r="E110" s="41">
        <v>2.2699999999999999E-6</v>
      </c>
      <c r="F110" s="41">
        <v>1.4899999999999999E-6</v>
      </c>
      <c r="G110" s="39">
        <v>644</v>
      </c>
      <c r="H110" s="41">
        <v>2.28E-12</v>
      </c>
      <c r="I110" s="39">
        <v>-2.2787843699999999</v>
      </c>
      <c r="J110" s="39">
        <v>749.74411810000004</v>
      </c>
      <c r="K110" s="39">
        <v>14.1040277</v>
      </c>
      <c r="L110" s="38"/>
      <c r="M110" s="38"/>
      <c r="N110" s="38"/>
      <c r="O110" s="38"/>
      <c r="P110" s="38"/>
      <c r="Q110" s="39">
        <v>141.4</v>
      </c>
      <c r="R110" s="38"/>
      <c r="S110" s="40">
        <f t="shared" si="1"/>
        <v>215.36952137399999</v>
      </c>
    </row>
    <row r="111" spans="1:19" ht="15.6">
      <c r="A111" s="37">
        <v>-104.7011298</v>
      </c>
      <c r="B111" s="39">
        <v>32.232725520000002</v>
      </c>
      <c r="C111" s="39">
        <v>60.09638941</v>
      </c>
      <c r="D111" s="39">
        <v>34.499491399999997</v>
      </c>
      <c r="E111" s="41">
        <v>3.58E-6</v>
      </c>
      <c r="F111" s="41">
        <v>2.0499999999999999E-6</v>
      </c>
      <c r="G111" s="39">
        <v>1174</v>
      </c>
      <c r="H111" s="41">
        <v>4.16E-12</v>
      </c>
      <c r="I111" s="39">
        <v>-0.55533647799999997</v>
      </c>
      <c r="J111" s="39">
        <v>1623.903262</v>
      </c>
      <c r="K111" s="39">
        <v>27.70505318</v>
      </c>
      <c r="L111" s="38"/>
      <c r="M111" s="38"/>
      <c r="N111" s="38"/>
      <c r="O111" s="38"/>
      <c r="P111" s="38"/>
      <c r="Q111" s="39">
        <v>194.5</v>
      </c>
      <c r="R111" s="38"/>
      <c r="S111" s="40">
        <f t="shared" si="1"/>
        <v>338.9436362724</v>
      </c>
    </row>
    <row r="112" spans="1:19" ht="15.6">
      <c r="A112" s="37">
        <v>-104.7011282</v>
      </c>
      <c r="B112" s="39">
        <v>32.232716230000001</v>
      </c>
      <c r="C112" s="39">
        <v>72.171624589999993</v>
      </c>
      <c r="D112" s="39">
        <v>48.232942100000002</v>
      </c>
      <c r="E112" s="41">
        <v>4.3000000000000003E-6</v>
      </c>
      <c r="F112" s="41">
        <v>2.8700000000000001E-6</v>
      </c>
      <c r="G112" s="39">
        <v>1300</v>
      </c>
      <c r="H112" s="41">
        <v>4.6099999999999999E-12</v>
      </c>
      <c r="I112" s="39">
        <v>-0.98641720899999996</v>
      </c>
      <c r="J112" s="39">
        <v>2726.5239470000001</v>
      </c>
      <c r="K112" s="39">
        <v>52.320242720000003</v>
      </c>
      <c r="L112" s="38"/>
      <c r="M112" s="38"/>
      <c r="N112" s="38"/>
      <c r="O112" s="38"/>
      <c r="P112" s="38"/>
      <c r="Q112" s="39">
        <v>272</v>
      </c>
      <c r="R112" s="38"/>
      <c r="S112" s="40">
        <f t="shared" si="1"/>
        <v>407.04796268759992</v>
      </c>
    </row>
    <row r="113" spans="1:19" ht="15.6">
      <c r="A113" s="37">
        <v>-104.70113569999999</v>
      </c>
      <c r="B113" s="39">
        <v>32.232715399999996</v>
      </c>
      <c r="C113" s="39">
        <v>111.5564603</v>
      </c>
      <c r="D113" s="39">
        <v>49.434813370000001</v>
      </c>
      <c r="E113" s="41">
        <v>6.64E-6</v>
      </c>
      <c r="F113" s="41">
        <v>2.9399999999999998E-6</v>
      </c>
      <c r="G113" s="39">
        <v>2159</v>
      </c>
      <c r="H113" s="41">
        <v>7.6599999999999993E-12</v>
      </c>
      <c r="I113" s="39">
        <v>-0.34091257899999999</v>
      </c>
      <c r="J113" s="39">
        <v>4319.4326430000001</v>
      </c>
      <c r="K113" s="39">
        <v>50.016583689999997</v>
      </c>
      <c r="L113" s="38"/>
      <c r="M113" s="38"/>
      <c r="N113" s="38"/>
      <c r="O113" s="38"/>
      <c r="P113" s="38"/>
      <c r="Q113" s="39">
        <v>278.8</v>
      </c>
      <c r="R113" s="38"/>
      <c r="S113" s="40">
        <f t="shared" si="1"/>
        <v>629.17843609199997</v>
      </c>
    </row>
    <row r="114" spans="1:19" ht="15.6">
      <c r="A114" s="37">
        <v>-104.7011339</v>
      </c>
      <c r="B114" s="39">
        <v>32.232712239999998</v>
      </c>
      <c r="C114" s="39">
        <v>91.498824900000002</v>
      </c>
      <c r="D114" s="39">
        <v>54.859951049999999</v>
      </c>
      <c r="E114" s="41">
        <v>5.4500000000000003E-6</v>
      </c>
      <c r="F114" s="41">
        <v>3.27E-6</v>
      </c>
      <c r="G114" s="39">
        <v>1750</v>
      </c>
      <c r="H114" s="41">
        <v>6.2100000000000004E-12</v>
      </c>
      <c r="I114" s="39">
        <v>-9.2761489000000003E-2</v>
      </c>
      <c r="J114" s="39">
        <v>3931.606221</v>
      </c>
      <c r="K114" s="39">
        <v>55.488929929999998</v>
      </c>
      <c r="L114" s="38"/>
      <c r="M114" s="38"/>
      <c r="N114" s="38"/>
      <c r="O114" s="38"/>
      <c r="P114" s="38"/>
      <c r="Q114" s="39">
        <v>309.39999999999998</v>
      </c>
      <c r="R114" s="38"/>
      <c r="S114" s="40">
        <f t="shared" si="1"/>
        <v>516.05337243600002</v>
      </c>
    </row>
    <row r="115" spans="1:19" ht="15.6">
      <c r="A115" s="37">
        <v>-104.7011409</v>
      </c>
      <c r="B115" s="39">
        <v>32.232703489999999</v>
      </c>
      <c r="C115" s="39">
        <v>58.56832721</v>
      </c>
      <c r="D115" s="39">
        <v>24.792100860000001</v>
      </c>
      <c r="E115" s="41">
        <v>3.49E-6</v>
      </c>
      <c r="F115" s="41">
        <v>1.48E-6</v>
      </c>
      <c r="G115" s="39">
        <v>780</v>
      </c>
      <c r="H115" s="41">
        <v>2.7700000000000001E-12</v>
      </c>
      <c r="I115" s="39">
        <v>-0.75617608400000003</v>
      </c>
      <c r="J115" s="39">
        <v>1137.300504</v>
      </c>
      <c r="K115" s="39">
        <v>31.416543180000001</v>
      </c>
      <c r="L115" s="38"/>
      <c r="M115" s="38"/>
      <c r="N115" s="38"/>
      <c r="O115" s="38"/>
      <c r="P115" s="38"/>
      <c r="Q115" s="39">
        <v>139.80000000000001</v>
      </c>
      <c r="R115" s="38"/>
      <c r="S115" s="40">
        <f t="shared" si="1"/>
        <v>330.32536546439997</v>
      </c>
    </row>
    <row r="116" spans="1:19" ht="15.6">
      <c r="A116" s="37">
        <v>-104.70113910000001</v>
      </c>
      <c r="B116" s="39">
        <v>32.232701169999999</v>
      </c>
      <c r="C116" s="39">
        <v>78.102796339999998</v>
      </c>
      <c r="D116" s="39">
        <v>21.795296390000001</v>
      </c>
      <c r="E116" s="41">
        <v>4.6500000000000004E-6</v>
      </c>
      <c r="F116" s="41">
        <v>1.3E-6</v>
      </c>
      <c r="G116" s="39">
        <v>935</v>
      </c>
      <c r="H116" s="41">
        <v>3.32E-12</v>
      </c>
      <c r="I116" s="39">
        <v>-2.83732819</v>
      </c>
      <c r="J116" s="39">
        <v>1333.3017339999999</v>
      </c>
      <c r="K116" s="39">
        <v>29.87333804</v>
      </c>
      <c r="L116" s="38"/>
      <c r="M116" s="38"/>
      <c r="N116" s="38"/>
      <c r="O116" s="38"/>
      <c r="P116" s="38"/>
      <c r="Q116" s="39">
        <v>122.9</v>
      </c>
      <c r="R116" s="38"/>
      <c r="S116" s="40">
        <f t="shared" si="1"/>
        <v>440.49977135759997</v>
      </c>
    </row>
    <row r="117" spans="1:19" ht="15.6">
      <c r="A117" s="37">
        <v>-104.7011493</v>
      </c>
      <c r="B117" s="39">
        <v>32.232694440000003</v>
      </c>
      <c r="C117" s="39">
        <v>271.40635809999998</v>
      </c>
      <c r="D117" s="39">
        <v>159.9210736</v>
      </c>
      <c r="E117" s="41">
        <v>1.6200000000000001E-5</v>
      </c>
      <c r="F117" s="41">
        <v>9.5200000000000003E-6</v>
      </c>
      <c r="G117" s="39">
        <v>24169</v>
      </c>
      <c r="H117" s="41">
        <v>8.5699999999999999E-11</v>
      </c>
      <c r="I117" s="39">
        <v>-0.57334874599999996</v>
      </c>
      <c r="J117" s="39">
        <v>33995.763189999998</v>
      </c>
      <c r="K117" s="39">
        <v>28.905846700000001</v>
      </c>
      <c r="L117" s="38"/>
      <c r="M117" s="38"/>
      <c r="N117" s="38"/>
      <c r="O117" s="38"/>
      <c r="P117" s="38"/>
      <c r="Q117" s="39">
        <v>901.8</v>
      </c>
      <c r="R117" s="38"/>
      <c r="S117" s="40">
        <f t="shared" si="1"/>
        <v>1530.7318596839998</v>
      </c>
    </row>
    <row r="118" spans="1:19" ht="15.6">
      <c r="A118" s="37">
        <v>-104.7011254</v>
      </c>
      <c r="B118" s="39">
        <v>32.232682230000002</v>
      </c>
      <c r="C118" s="39">
        <v>41.458689399999997</v>
      </c>
      <c r="D118" s="39">
        <v>24.582992430000001</v>
      </c>
      <c r="E118" s="41">
        <v>2.4700000000000001E-6</v>
      </c>
      <c r="F118" s="41">
        <v>1.46E-6</v>
      </c>
      <c r="G118" s="39">
        <v>663</v>
      </c>
      <c r="H118" s="41">
        <v>2.3499999999999999E-12</v>
      </c>
      <c r="I118" s="39">
        <v>-0.21510462599999999</v>
      </c>
      <c r="J118" s="39">
        <v>798.26924540000005</v>
      </c>
      <c r="K118" s="39">
        <v>16.945315900000001</v>
      </c>
      <c r="L118" s="38"/>
      <c r="M118" s="38"/>
      <c r="N118" s="38"/>
      <c r="O118" s="38"/>
      <c r="P118" s="38"/>
      <c r="Q118" s="39">
        <v>138.6</v>
      </c>
      <c r="R118" s="38"/>
      <c r="S118" s="40">
        <f t="shared" si="1"/>
        <v>233.82700821599997</v>
      </c>
    </row>
    <row r="119" spans="1:19" ht="15.6">
      <c r="A119" s="37">
        <v>-104.70114909999999</v>
      </c>
      <c r="B119" s="39">
        <v>32.232680260000002</v>
      </c>
      <c r="C119" s="39">
        <v>59.150915429999998</v>
      </c>
      <c r="D119" s="39">
        <v>25.39772528</v>
      </c>
      <c r="E119" s="41">
        <v>3.5200000000000002E-6</v>
      </c>
      <c r="F119" s="41">
        <v>1.5099999999999999E-6</v>
      </c>
      <c r="G119" s="39">
        <v>973</v>
      </c>
      <c r="H119" s="41">
        <v>3.45E-12</v>
      </c>
      <c r="I119" s="39">
        <v>-0.88520178299999996</v>
      </c>
      <c r="J119" s="39">
        <v>1176.6718739999999</v>
      </c>
      <c r="K119" s="39">
        <v>17.309147830000001</v>
      </c>
      <c r="L119" s="38"/>
      <c r="M119" s="38"/>
      <c r="N119" s="38"/>
      <c r="O119" s="38"/>
      <c r="P119" s="38"/>
      <c r="Q119" s="39">
        <v>143.19999999999999</v>
      </c>
      <c r="R119" s="38"/>
      <c r="S119" s="40">
        <f t="shared" si="1"/>
        <v>333.61116302519997</v>
      </c>
    </row>
    <row r="120" spans="1:19" ht="15.6">
      <c r="A120" s="37">
        <v>-104.7011038</v>
      </c>
      <c r="B120" s="39">
        <v>32.232779540000003</v>
      </c>
      <c r="C120" s="39">
        <v>107.22497490000001</v>
      </c>
      <c r="D120" s="39">
        <v>37.85360404</v>
      </c>
      <c r="E120" s="41">
        <v>6.3899999999999998E-6</v>
      </c>
      <c r="F120" s="41">
        <v>2.2500000000000001E-6</v>
      </c>
      <c r="G120" s="39">
        <v>1760</v>
      </c>
      <c r="H120" s="41">
        <v>6.2400000000000001E-12</v>
      </c>
      <c r="I120" s="39">
        <v>-2.4230350180000002</v>
      </c>
      <c r="J120" s="39">
        <v>3179.0859500000001</v>
      </c>
      <c r="K120" s="39">
        <v>44.638174999999997</v>
      </c>
      <c r="L120" s="38"/>
      <c r="M120" s="38"/>
      <c r="N120" s="38"/>
      <c r="O120" s="38"/>
      <c r="P120" s="38"/>
      <c r="Q120" s="39">
        <v>213.5</v>
      </c>
      <c r="R120" s="38"/>
      <c r="S120" s="40">
        <f t="shared" si="1"/>
        <v>604.74885843599998</v>
      </c>
    </row>
    <row r="121" spans="1:19" ht="15.6">
      <c r="A121" s="37">
        <v>-104.7011186</v>
      </c>
      <c r="B121" s="39">
        <v>32.232672340000001</v>
      </c>
      <c r="C121" s="39">
        <v>101.5492457</v>
      </c>
      <c r="D121" s="39">
        <v>42.359785309999999</v>
      </c>
      <c r="E121" s="41">
        <v>6.0499999999999997E-6</v>
      </c>
      <c r="F121" s="41">
        <v>2.52E-6</v>
      </c>
      <c r="G121" s="39">
        <v>1902</v>
      </c>
      <c r="H121" s="41">
        <v>6.7500000000000001E-12</v>
      </c>
      <c r="I121" s="39">
        <v>-2.8393128870000002</v>
      </c>
      <c r="J121" s="39">
        <v>3369.2212690000001</v>
      </c>
      <c r="K121" s="39">
        <v>43.547786029999997</v>
      </c>
      <c r="L121" s="38"/>
      <c r="M121" s="38"/>
      <c r="N121" s="38"/>
      <c r="O121" s="38"/>
      <c r="P121" s="38"/>
      <c r="Q121" s="39">
        <v>238.9</v>
      </c>
      <c r="R121" s="38"/>
      <c r="S121" s="40">
        <f t="shared" si="1"/>
        <v>572.73774574799995</v>
      </c>
    </row>
    <row r="122" spans="1:19" ht="15.6">
      <c r="A122" s="37">
        <v>-104.7011401</v>
      </c>
      <c r="B122" s="39">
        <v>32.232660369999998</v>
      </c>
      <c r="C122" s="39">
        <v>160.10326319999999</v>
      </c>
      <c r="D122" s="39">
        <v>76.67431766</v>
      </c>
      <c r="E122" s="41">
        <v>9.5300000000000002E-6</v>
      </c>
      <c r="F122" s="41">
        <v>4.5700000000000003E-6</v>
      </c>
      <c r="G122" s="39">
        <v>7737</v>
      </c>
      <c r="H122" s="41">
        <v>2.74E-11</v>
      </c>
      <c r="I122" s="39">
        <v>-2.1752256270000001</v>
      </c>
      <c r="J122" s="39">
        <v>9614.9977020000006</v>
      </c>
      <c r="K122" s="39">
        <v>19.531962050000001</v>
      </c>
      <c r="L122" s="38"/>
      <c r="M122" s="38"/>
      <c r="N122" s="38"/>
      <c r="O122" s="38"/>
      <c r="P122" s="38"/>
      <c r="Q122" s="39">
        <v>432.4</v>
      </c>
      <c r="R122" s="38"/>
      <c r="S122" s="40">
        <f t="shared" si="1"/>
        <v>902.9824044479999</v>
      </c>
    </row>
    <row r="123" spans="1:19" ht="15.6">
      <c r="A123" s="37">
        <v>-104.7011498</v>
      </c>
      <c r="B123" s="39">
        <v>32.232659300000002</v>
      </c>
      <c r="C123" s="39">
        <v>225.5894107</v>
      </c>
      <c r="D123" s="39">
        <v>100.1498059</v>
      </c>
      <c r="E123" s="41">
        <v>1.34E-5</v>
      </c>
      <c r="F123" s="41">
        <v>5.9599999999999997E-6</v>
      </c>
      <c r="G123" s="39">
        <v>15170</v>
      </c>
      <c r="H123" s="41">
        <v>5.3799999999999998E-11</v>
      </c>
      <c r="I123" s="39">
        <v>-2.6432340179999998</v>
      </c>
      <c r="J123" s="39">
        <v>17695.70636</v>
      </c>
      <c r="K123" s="39">
        <v>14.27298979</v>
      </c>
      <c r="L123" s="38"/>
      <c r="M123" s="38"/>
      <c r="N123" s="38"/>
      <c r="O123" s="38"/>
      <c r="P123" s="38"/>
      <c r="Q123" s="39">
        <v>564.79999999999995</v>
      </c>
      <c r="R123" s="38"/>
      <c r="S123" s="40">
        <f t="shared" si="1"/>
        <v>1272.324276348</v>
      </c>
    </row>
    <row r="124" spans="1:19" ht="15.6">
      <c r="A124" s="37">
        <v>-104.701137</v>
      </c>
      <c r="B124" s="39">
        <v>32.232650540000002</v>
      </c>
      <c r="C124" s="39">
        <v>187.12184669999999</v>
      </c>
      <c r="D124" s="39">
        <v>78.792165339999997</v>
      </c>
      <c r="E124" s="41">
        <v>1.11E-5</v>
      </c>
      <c r="F124" s="41">
        <v>4.69E-6</v>
      </c>
      <c r="G124" s="39">
        <v>6473</v>
      </c>
      <c r="H124" s="41">
        <v>2.3000000000000001E-11</v>
      </c>
      <c r="I124" s="39">
        <v>-2.032535389</v>
      </c>
      <c r="J124" s="39">
        <v>11547.99566</v>
      </c>
      <c r="K124" s="39">
        <v>43.946982740000003</v>
      </c>
      <c r="L124" s="38"/>
      <c r="M124" s="38"/>
      <c r="N124" s="38"/>
      <c r="O124" s="38"/>
      <c r="P124" s="38"/>
      <c r="Q124" s="39">
        <v>444.3</v>
      </c>
      <c r="R124" s="38"/>
      <c r="S124" s="40">
        <f t="shared" si="1"/>
        <v>1055.367215388</v>
      </c>
    </row>
    <row r="125" spans="1:19" ht="15.6">
      <c r="A125" s="37">
        <v>-104.7011495</v>
      </c>
      <c r="B125" s="39">
        <v>32.232649170000002</v>
      </c>
      <c r="C125" s="39">
        <v>175.7919225</v>
      </c>
      <c r="D125" s="39">
        <v>104.44016310000001</v>
      </c>
      <c r="E125" s="41">
        <v>1.0499999999999999E-5</v>
      </c>
      <c r="F125" s="41">
        <v>6.2199999999999997E-6</v>
      </c>
      <c r="G125" s="39">
        <v>12896</v>
      </c>
      <c r="H125" s="41">
        <v>4.5700000000000001E-11</v>
      </c>
      <c r="I125" s="39">
        <v>-0.77887154000000003</v>
      </c>
      <c r="J125" s="39">
        <v>14380.22027</v>
      </c>
      <c r="K125" s="39">
        <v>10.32126242</v>
      </c>
      <c r="L125" s="38"/>
      <c r="M125" s="38"/>
      <c r="N125" s="38"/>
      <c r="O125" s="38"/>
      <c r="P125" s="38"/>
      <c r="Q125" s="39">
        <v>589</v>
      </c>
      <c r="R125" s="38"/>
      <c r="S125" s="40">
        <f t="shared" si="1"/>
        <v>991.46644289999995</v>
      </c>
    </row>
    <row r="126" spans="1:19" ht="15.6">
      <c r="A126" s="37">
        <v>-104.7011267</v>
      </c>
      <c r="B126" s="39">
        <v>32.232648820000001</v>
      </c>
      <c r="C126" s="39">
        <v>193.36335629999999</v>
      </c>
      <c r="D126" s="39">
        <v>71.614886970000001</v>
      </c>
      <c r="E126" s="41">
        <v>1.15E-5</v>
      </c>
      <c r="F126" s="41">
        <v>4.2599999999999999E-6</v>
      </c>
      <c r="G126" s="39">
        <v>7851</v>
      </c>
      <c r="H126" s="41">
        <v>2.78E-11</v>
      </c>
      <c r="I126" s="39">
        <v>-2.1212609090000001</v>
      </c>
      <c r="J126" s="39">
        <v>10846.174010000001</v>
      </c>
      <c r="K126" s="39">
        <v>27.615028200000001</v>
      </c>
      <c r="L126" s="38"/>
      <c r="M126" s="38"/>
      <c r="N126" s="38"/>
      <c r="O126" s="38"/>
      <c r="P126" s="38"/>
      <c r="Q126" s="39">
        <v>403.8</v>
      </c>
      <c r="R126" s="38"/>
      <c r="S126" s="40">
        <f t="shared" si="1"/>
        <v>1090.569329532</v>
      </c>
    </row>
    <row r="127" spans="1:19" ht="15.6">
      <c r="A127" s="37">
        <v>-104.70112109999999</v>
      </c>
      <c r="B127" s="39">
        <v>32.232645480000002</v>
      </c>
      <c r="C127" s="39">
        <v>81.402058199999999</v>
      </c>
      <c r="D127" s="39">
        <v>41.208966570000001</v>
      </c>
      <c r="E127" s="41">
        <v>4.8500000000000002E-6</v>
      </c>
      <c r="F127" s="41">
        <v>2.4499999999999998E-6</v>
      </c>
      <c r="G127" s="39">
        <v>2385</v>
      </c>
      <c r="H127" s="41">
        <v>8.4600000000000007E-12</v>
      </c>
      <c r="I127" s="39">
        <v>-0.28960918600000002</v>
      </c>
      <c r="J127" s="39">
        <v>2627.3999699999999</v>
      </c>
      <c r="K127" s="39">
        <v>9.2258496280000006</v>
      </c>
      <c r="L127" s="38"/>
      <c r="M127" s="38"/>
      <c r="N127" s="38"/>
      <c r="O127" s="38"/>
      <c r="P127" s="38"/>
      <c r="Q127" s="39">
        <v>232.4</v>
      </c>
      <c r="R127" s="38"/>
      <c r="S127" s="40">
        <f t="shared" si="1"/>
        <v>459.10760824799996</v>
      </c>
    </row>
    <row r="128" spans="1:19" ht="15.6">
      <c r="A128" s="37">
        <v>-104.7011471</v>
      </c>
      <c r="B128" s="39">
        <v>32.232640179999997</v>
      </c>
      <c r="C128" s="39">
        <v>154.7418601</v>
      </c>
      <c r="D128" s="39">
        <v>80.605648590000001</v>
      </c>
      <c r="E128" s="41">
        <v>9.2199999999999998E-6</v>
      </c>
      <c r="F128" s="41">
        <v>4.7999999999999998E-6</v>
      </c>
      <c r="G128" s="39">
        <v>8283</v>
      </c>
      <c r="H128" s="41">
        <v>2.9400000000000003E-11</v>
      </c>
      <c r="I128" s="39">
        <v>-2.4358338399999999</v>
      </c>
      <c r="J128" s="39">
        <v>9769.5007650000007</v>
      </c>
      <c r="K128" s="39">
        <v>15.215729039999999</v>
      </c>
      <c r="L128" s="38"/>
      <c r="M128" s="38"/>
      <c r="N128" s="38"/>
      <c r="O128" s="38"/>
      <c r="P128" s="38"/>
      <c r="Q128" s="39">
        <v>454.5</v>
      </c>
      <c r="R128" s="38"/>
      <c r="S128" s="40">
        <f t="shared" si="1"/>
        <v>872.74409096399995</v>
      </c>
    </row>
    <row r="129" spans="1:19" ht="15.6">
      <c r="A129" s="37">
        <v>-104.7011526</v>
      </c>
      <c r="B129" s="39">
        <v>32.232636960000001</v>
      </c>
      <c r="C129" s="39">
        <v>59.222659200000002</v>
      </c>
      <c r="D129" s="39">
        <v>57.101103070000001</v>
      </c>
      <c r="E129" s="41">
        <v>3.5300000000000001E-6</v>
      </c>
      <c r="F129" s="41">
        <v>3.4000000000000001E-6</v>
      </c>
      <c r="G129" s="39">
        <v>2074</v>
      </c>
      <c r="H129" s="41">
        <v>7.3599999999999993E-12</v>
      </c>
      <c r="I129" s="39">
        <v>-1.422789184</v>
      </c>
      <c r="J129" s="39">
        <v>2648.6921430000002</v>
      </c>
      <c r="K129" s="39">
        <v>21.697204200000002</v>
      </c>
      <c r="L129" s="38"/>
      <c r="M129" s="38"/>
      <c r="N129" s="38"/>
      <c r="O129" s="38"/>
      <c r="P129" s="38"/>
      <c r="Q129" s="39">
        <v>322</v>
      </c>
      <c r="R129" s="38"/>
      <c r="S129" s="40">
        <f t="shared" si="1"/>
        <v>334.01579788800001</v>
      </c>
    </row>
    <row r="130" spans="1:19" ht="15.6">
      <c r="A130" s="37">
        <v>-104.7011459</v>
      </c>
      <c r="B130" s="39">
        <v>32.232626840000002</v>
      </c>
      <c r="C130" s="39">
        <v>151.049587</v>
      </c>
      <c r="D130" s="39">
        <v>58.323008059999999</v>
      </c>
      <c r="E130" s="41">
        <v>9.0000000000000002E-6</v>
      </c>
      <c r="F130" s="41">
        <v>3.4699999999999998E-6</v>
      </c>
      <c r="G130" s="39">
        <v>5670</v>
      </c>
      <c r="H130" s="41">
        <v>2.01E-11</v>
      </c>
      <c r="I130" s="39">
        <v>-9.5176755000000002E-2</v>
      </c>
      <c r="J130" s="39">
        <v>6900.1501040000003</v>
      </c>
      <c r="K130" s="39">
        <v>17.827874550000001</v>
      </c>
      <c r="L130" s="38"/>
      <c r="M130" s="38"/>
      <c r="N130" s="38"/>
      <c r="O130" s="38"/>
      <c r="P130" s="38"/>
      <c r="Q130" s="39">
        <v>328.9</v>
      </c>
      <c r="R130" s="38"/>
      <c r="S130" s="40">
        <f t="shared" si="1"/>
        <v>851.91967067999997</v>
      </c>
    </row>
    <row r="131" spans="1:19" ht="15.6">
      <c r="A131" s="37">
        <v>-104.7011129</v>
      </c>
      <c r="B131" s="39">
        <v>32.232675610000001</v>
      </c>
      <c r="C131" s="39">
        <v>30.11456952</v>
      </c>
      <c r="D131" s="39">
        <v>21.92228549</v>
      </c>
      <c r="E131" s="41">
        <v>1.79E-6</v>
      </c>
      <c r="F131" s="41">
        <v>1.31E-6</v>
      </c>
      <c r="G131" s="39">
        <v>443</v>
      </c>
      <c r="H131" s="41">
        <v>1.57E-12</v>
      </c>
      <c r="I131" s="39">
        <v>-1.282142144</v>
      </c>
      <c r="J131" s="39">
        <v>517.08455990000004</v>
      </c>
      <c r="K131" s="39">
        <v>14.327358739999999</v>
      </c>
      <c r="L131" s="38"/>
      <c r="M131" s="38"/>
      <c r="N131" s="38"/>
      <c r="O131" s="38"/>
      <c r="P131" s="38"/>
      <c r="Q131" s="39">
        <v>123.6</v>
      </c>
      <c r="R131" s="38"/>
      <c r="S131" s="40">
        <f t="shared" si="1"/>
        <v>169.8461720928</v>
      </c>
    </row>
    <row r="132" spans="1:19" ht="15.6">
      <c r="A132" s="37">
        <v>-104.7011198</v>
      </c>
      <c r="B132" s="39">
        <v>32.232670079999998</v>
      </c>
      <c r="C132" s="39">
        <v>32.819546619999997</v>
      </c>
      <c r="D132" s="39">
        <v>25.179357849999999</v>
      </c>
      <c r="E132" s="41">
        <v>1.95E-6</v>
      </c>
      <c r="F132" s="41">
        <v>1.5E-6</v>
      </c>
      <c r="G132" s="39">
        <v>439</v>
      </c>
      <c r="H132" s="41">
        <v>1.56E-12</v>
      </c>
      <c r="I132" s="39">
        <v>-1.5484458860000001</v>
      </c>
      <c r="J132" s="39">
        <v>647.25633319999997</v>
      </c>
      <c r="K132" s="39">
        <v>32.175248430000003</v>
      </c>
      <c r="L132" s="38"/>
      <c r="M132" s="38"/>
      <c r="N132" s="38"/>
      <c r="O132" s="38"/>
      <c r="P132" s="38"/>
      <c r="Q132" s="39">
        <v>142</v>
      </c>
      <c r="R132" s="38"/>
      <c r="S132" s="40">
        <f t="shared" si="1"/>
        <v>185.10224293679997</v>
      </c>
    </row>
    <row r="133" spans="1:19" ht="15.6">
      <c r="A133" s="37">
        <v>-104.7011309</v>
      </c>
      <c r="B133" s="39">
        <v>32.23264614</v>
      </c>
      <c r="C133" s="39">
        <v>72.069763050000006</v>
      </c>
      <c r="D133" s="39">
        <v>32.512056389999998</v>
      </c>
      <c r="E133" s="41">
        <v>4.2899999999999996E-6</v>
      </c>
      <c r="F133" s="41">
        <v>1.9400000000000001E-6</v>
      </c>
      <c r="G133" s="39">
        <v>1359</v>
      </c>
      <c r="H133" s="41">
        <v>4.8200000000000001E-12</v>
      </c>
      <c r="I133" s="39">
        <v>-0.86704070799999999</v>
      </c>
      <c r="J133" s="39">
        <v>1835.2558409999999</v>
      </c>
      <c r="K133" s="39">
        <v>25.950378709999999</v>
      </c>
      <c r="L133" s="38"/>
      <c r="M133" s="38"/>
      <c r="N133" s="38"/>
      <c r="O133" s="38"/>
      <c r="P133" s="38"/>
      <c r="Q133" s="39">
        <v>183.3</v>
      </c>
      <c r="R133" s="38"/>
      <c r="S133" s="40">
        <f t="shared" si="1"/>
        <v>406.47346360200004</v>
      </c>
    </row>
    <row r="134" spans="1:19" ht="15.6">
      <c r="A134" s="37">
        <v>-104.7011255</v>
      </c>
      <c r="B134" s="39">
        <v>32.232641430000001</v>
      </c>
      <c r="C134" s="39">
        <v>36.334092609999999</v>
      </c>
      <c r="D134" s="39">
        <v>25.624943179999999</v>
      </c>
      <c r="E134" s="41">
        <v>2.1600000000000001E-6</v>
      </c>
      <c r="F134" s="41">
        <v>1.53E-6</v>
      </c>
      <c r="G134" s="39">
        <v>632</v>
      </c>
      <c r="H134" s="41">
        <v>2.2400000000000001E-12</v>
      </c>
      <c r="I134" s="39">
        <v>-3.0540752339999999</v>
      </c>
      <c r="J134" s="39">
        <v>729.24978729999998</v>
      </c>
      <c r="K134" s="39">
        <v>13.3355935</v>
      </c>
      <c r="L134" s="38"/>
      <c r="M134" s="38"/>
      <c r="N134" s="38"/>
      <c r="O134" s="38"/>
      <c r="P134" s="38"/>
      <c r="Q134" s="39">
        <v>144.5</v>
      </c>
      <c r="R134" s="38"/>
      <c r="S134" s="40">
        <f t="shared" ref="S134:S197" si="2">C134*R$5</f>
        <v>204.92428232039998</v>
      </c>
    </row>
    <row r="135" spans="1:19" ht="15.6">
      <c r="A135" s="37">
        <v>-104.7011371</v>
      </c>
      <c r="B135" s="39">
        <v>32.232630530000002</v>
      </c>
      <c r="C135" s="39">
        <v>90.863644219999998</v>
      </c>
      <c r="D135" s="39">
        <v>40.825431549999998</v>
      </c>
      <c r="E135" s="41">
        <v>5.4099999999999999E-6</v>
      </c>
      <c r="F135" s="41">
        <v>2.43E-6</v>
      </c>
      <c r="G135" s="39">
        <v>1519</v>
      </c>
      <c r="H135" s="41">
        <v>5.3900000000000003E-12</v>
      </c>
      <c r="I135" s="39">
        <v>-9.2044800000000003E-4</v>
      </c>
      <c r="J135" s="39">
        <v>2905.494224</v>
      </c>
      <c r="K135" s="39">
        <v>47.719737739999999</v>
      </c>
      <c r="L135" s="38"/>
      <c r="M135" s="38"/>
      <c r="N135" s="38"/>
      <c r="O135" s="38"/>
      <c r="P135" s="38"/>
      <c r="Q135" s="39">
        <v>230.2</v>
      </c>
      <c r="R135" s="38"/>
      <c r="S135" s="40">
        <f t="shared" si="2"/>
        <v>512.4709534008</v>
      </c>
    </row>
    <row r="136" spans="1:19" ht="15.6">
      <c r="A136" s="37">
        <v>-104.70112210000001</v>
      </c>
      <c r="B136" s="39">
        <v>32.232670970000001</v>
      </c>
      <c r="C136" s="39">
        <v>26.659992519999999</v>
      </c>
      <c r="D136" s="39">
        <v>21.485600689999998</v>
      </c>
      <c r="E136" s="41">
        <v>1.59E-6</v>
      </c>
      <c r="F136" s="41">
        <v>1.28E-6</v>
      </c>
      <c r="G136" s="39">
        <v>364</v>
      </c>
      <c r="H136" s="41">
        <v>1.29E-12</v>
      </c>
      <c r="I136" s="39">
        <v>-3.1151296730000002</v>
      </c>
      <c r="J136" s="39">
        <v>448.64889729999999</v>
      </c>
      <c r="K136" s="39">
        <v>18.867514849999999</v>
      </c>
      <c r="L136" s="38"/>
      <c r="M136" s="38"/>
      <c r="N136" s="38"/>
      <c r="O136" s="38"/>
      <c r="P136" s="38"/>
      <c r="Q136" s="39">
        <v>121.2</v>
      </c>
      <c r="R136" s="38"/>
      <c r="S136" s="40">
        <f t="shared" si="2"/>
        <v>150.36235781279998</v>
      </c>
    </row>
    <row r="137" spans="1:19" ht="15.6">
      <c r="A137" s="37">
        <v>-104.70112330000001</v>
      </c>
      <c r="B137" s="39">
        <v>32.23264357</v>
      </c>
      <c r="C137" s="39">
        <v>47.138733860000002</v>
      </c>
      <c r="D137" s="39">
        <v>29.872134800000001</v>
      </c>
      <c r="E137" s="41">
        <v>2.8100000000000002E-6</v>
      </c>
      <c r="F137" s="41">
        <v>1.7799999999999999E-6</v>
      </c>
      <c r="G137" s="39">
        <v>908</v>
      </c>
      <c r="H137" s="41">
        <v>3.22E-12</v>
      </c>
      <c r="I137" s="39">
        <v>-0.59827092900000001</v>
      </c>
      <c r="J137" s="39">
        <v>1102.918077</v>
      </c>
      <c r="K137" s="39">
        <v>17.67294244</v>
      </c>
      <c r="L137" s="38"/>
      <c r="M137" s="38"/>
      <c r="N137" s="38"/>
      <c r="O137" s="38"/>
      <c r="P137" s="38"/>
      <c r="Q137" s="39">
        <v>168.5</v>
      </c>
      <c r="R137" s="38"/>
      <c r="S137" s="40">
        <f t="shared" si="2"/>
        <v>265.86245897039998</v>
      </c>
    </row>
    <row r="138" spans="1:19" ht="15.6">
      <c r="A138" s="37">
        <v>-104.7011456</v>
      </c>
      <c r="B138" s="39">
        <v>32.232632680000002</v>
      </c>
      <c r="C138" s="39">
        <v>184.97221819999999</v>
      </c>
      <c r="D138" s="39">
        <v>45.69385948</v>
      </c>
      <c r="E138" s="41">
        <v>1.1E-5</v>
      </c>
      <c r="F138" s="41">
        <v>2.7199999999999998E-6</v>
      </c>
      <c r="G138" s="39">
        <v>3523</v>
      </c>
      <c r="H138" s="41">
        <v>1.25E-11</v>
      </c>
      <c r="I138" s="39">
        <v>-4.0557276000000003E-2</v>
      </c>
      <c r="J138" s="39">
        <v>6620.0828979999997</v>
      </c>
      <c r="K138" s="39">
        <v>46.783143750000001</v>
      </c>
      <c r="L138" s="38"/>
      <c r="M138" s="38"/>
      <c r="N138" s="38"/>
      <c r="O138" s="38"/>
      <c r="P138" s="38"/>
      <c r="Q138" s="39">
        <v>257.7</v>
      </c>
      <c r="R138" s="38"/>
      <c r="S138" s="40">
        <f t="shared" si="2"/>
        <v>1043.2433106479998</v>
      </c>
    </row>
    <row r="139" spans="1:19" ht="15.6">
      <c r="A139" s="37">
        <v>-104.7011454</v>
      </c>
      <c r="B139" s="39">
        <v>32.232534950000002</v>
      </c>
      <c r="C139" s="39">
        <v>247.91858830000001</v>
      </c>
      <c r="D139" s="39">
        <v>113.80150999999999</v>
      </c>
      <c r="E139" s="41">
        <v>1.4800000000000001E-5</v>
      </c>
      <c r="F139" s="41">
        <v>6.7800000000000003E-6</v>
      </c>
      <c r="G139" s="39">
        <v>16985</v>
      </c>
      <c r="H139" s="41">
        <v>6.0199999999999996E-11</v>
      </c>
      <c r="I139" s="39">
        <v>-1.868494536</v>
      </c>
      <c r="J139" s="39">
        <v>22098.16418</v>
      </c>
      <c r="K139" s="39">
        <v>23.13841159</v>
      </c>
      <c r="L139" s="38"/>
      <c r="M139" s="38"/>
      <c r="N139" s="38"/>
      <c r="O139" s="38"/>
      <c r="P139" s="38"/>
      <c r="Q139" s="39">
        <v>641.70000000000005</v>
      </c>
      <c r="R139" s="38"/>
      <c r="S139" s="40">
        <f t="shared" si="2"/>
        <v>1398.260838012</v>
      </c>
    </row>
    <row r="140" spans="1:19" ht="15.6">
      <c r="A140" s="37">
        <v>-104.70114</v>
      </c>
      <c r="B140" s="39">
        <v>32.232521249999998</v>
      </c>
      <c r="C140" s="39">
        <v>106.6356912</v>
      </c>
      <c r="D140" s="39">
        <v>43.395013280000001</v>
      </c>
      <c r="E140" s="41">
        <v>6.3500000000000002E-6</v>
      </c>
      <c r="F140" s="41">
        <v>2.5799999999999999E-6</v>
      </c>
      <c r="G140" s="39">
        <v>1359</v>
      </c>
      <c r="H140" s="41">
        <v>4.8200000000000001E-12</v>
      </c>
      <c r="I140" s="39">
        <v>-0.35025891100000001</v>
      </c>
      <c r="J140" s="39">
        <v>3624.4448459999999</v>
      </c>
      <c r="K140" s="39">
        <v>62.504602560000002</v>
      </c>
      <c r="L140" s="38"/>
      <c r="M140" s="38"/>
      <c r="N140" s="38"/>
      <c r="O140" s="38"/>
      <c r="P140" s="38"/>
      <c r="Q140" s="39">
        <v>244.7</v>
      </c>
      <c r="R140" s="38"/>
      <c r="S140" s="40">
        <f t="shared" si="2"/>
        <v>601.42529836799997</v>
      </c>
    </row>
    <row r="141" spans="1:19" ht="15.6">
      <c r="A141" s="37">
        <v>-104.70114940000001</v>
      </c>
      <c r="B141" s="39">
        <v>32.232509159999999</v>
      </c>
      <c r="C141" s="39">
        <v>92.966151389999993</v>
      </c>
      <c r="D141" s="39">
        <v>55.592703999999998</v>
      </c>
      <c r="E141" s="41">
        <v>5.5400000000000003E-6</v>
      </c>
      <c r="F141" s="41">
        <v>3.3100000000000001E-6</v>
      </c>
      <c r="G141" s="39">
        <v>3250</v>
      </c>
      <c r="H141" s="41">
        <v>1.1500000000000001E-11</v>
      </c>
      <c r="I141" s="39">
        <v>-0.75330114500000001</v>
      </c>
      <c r="J141" s="39">
        <v>4048.0114480000002</v>
      </c>
      <c r="K141" s="39">
        <v>19.713665800000001</v>
      </c>
      <c r="L141" s="38"/>
      <c r="M141" s="38"/>
      <c r="N141" s="38"/>
      <c r="O141" s="38"/>
      <c r="P141" s="38"/>
      <c r="Q141" s="39">
        <v>313.5</v>
      </c>
      <c r="R141" s="38"/>
      <c r="S141" s="40">
        <f t="shared" si="2"/>
        <v>524.32909383959998</v>
      </c>
    </row>
    <row r="142" spans="1:19" ht="15.6">
      <c r="A142" s="37">
        <v>-104.701143</v>
      </c>
      <c r="B142" s="39">
        <v>32.232459669999997</v>
      </c>
      <c r="C142" s="39">
        <v>147.942657</v>
      </c>
      <c r="D142" s="39">
        <v>105.4793164</v>
      </c>
      <c r="E142" s="41">
        <v>8.8100000000000004E-6</v>
      </c>
      <c r="F142" s="41">
        <v>6.28E-6</v>
      </c>
      <c r="G142" s="39">
        <v>10114</v>
      </c>
      <c r="H142" s="41">
        <v>3.59E-11</v>
      </c>
      <c r="I142" s="39">
        <v>-0.25386533999999999</v>
      </c>
      <c r="J142" s="39">
        <v>12222.49314</v>
      </c>
      <c r="K142" s="39">
        <v>17.25092515</v>
      </c>
      <c r="L142" s="38"/>
      <c r="M142" s="38"/>
      <c r="N142" s="38"/>
      <c r="O142" s="38"/>
      <c r="P142" s="38"/>
      <c r="Q142" s="39">
        <v>594.79999999999995</v>
      </c>
      <c r="R142" s="38"/>
      <c r="S142" s="40">
        <f t="shared" si="2"/>
        <v>834.39658547999989</v>
      </c>
    </row>
    <row r="143" spans="1:19" ht="15.6">
      <c r="A143" s="37">
        <v>-104.7011334</v>
      </c>
      <c r="B143" s="39">
        <v>32.23254489</v>
      </c>
      <c r="C143" s="39">
        <v>31.28858447</v>
      </c>
      <c r="D143" s="39">
        <v>23.78618642</v>
      </c>
      <c r="E143" s="41">
        <v>1.86E-6</v>
      </c>
      <c r="F143" s="41">
        <v>1.42E-6</v>
      </c>
      <c r="G143" s="39">
        <v>503</v>
      </c>
      <c r="H143" s="41">
        <v>1.7800000000000001E-12</v>
      </c>
      <c r="I143" s="39">
        <v>-1.5811180439999999</v>
      </c>
      <c r="J143" s="39">
        <v>582.92115290000004</v>
      </c>
      <c r="K143" s="39">
        <v>13.710456819999999</v>
      </c>
      <c r="L143" s="38"/>
      <c r="M143" s="38"/>
      <c r="N143" s="38"/>
      <c r="O143" s="38"/>
      <c r="P143" s="38"/>
      <c r="Q143" s="39">
        <v>134.1</v>
      </c>
      <c r="R143" s="38"/>
      <c r="S143" s="40">
        <f t="shared" si="2"/>
        <v>176.46761641079999</v>
      </c>
    </row>
    <row r="144" spans="1:19" ht="15.6">
      <c r="A144" s="37">
        <v>-104.7011244</v>
      </c>
      <c r="B144" s="39">
        <v>32.232535059999996</v>
      </c>
      <c r="C144" s="39">
        <v>42.251398029999997</v>
      </c>
      <c r="D144" s="39">
        <v>30.126119030000002</v>
      </c>
      <c r="E144" s="41">
        <v>2.52E-6</v>
      </c>
      <c r="F144" s="41">
        <v>1.79E-6</v>
      </c>
      <c r="G144" s="39">
        <v>778</v>
      </c>
      <c r="H144" s="41">
        <v>2.76E-12</v>
      </c>
      <c r="I144" s="39">
        <v>-3.1182746209999999</v>
      </c>
      <c r="J144" s="39">
        <v>996.97289809999995</v>
      </c>
      <c r="K144" s="39">
        <v>21.9637764</v>
      </c>
      <c r="L144" s="38"/>
      <c r="M144" s="38"/>
      <c r="N144" s="38"/>
      <c r="O144" s="38"/>
      <c r="P144" s="38"/>
      <c r="Q144" s="39">
        <v>169.9</v>
      </c>
      <c r="R144" s="38"/>
      <c r="S144" s="40">
        <f t="shared" si="2"/>
        <v>238.29788488919996</v>
      </c>
    </row>
    <row r="145" spans="1:19" ht="15.6">
      <c r="A145" s="37">
        <v>-104.70113480000001</v>
      </c>
      <c r="B145" s="39">
        <v>32.232534889999997</v>
      </c>
      <c r="C145" s="39">
        <v>25.414265239999999</v>
      </c>
      <c r="D145" s="39">
        <v>24.109846560000001</v>
      </c>
      <c r="E145" s="41">
        <v>1.5099999999999999E-6</v>
      </c>
      <c r="F145" s="41">
        <v>1.44E-6</v>
      </c>
      <c r="G145" s="39">
        <v>422</v>
      </c>
      <c r="H145" s="41">
        <v>1.5000000000000001E-12</v>
      </c>
      <c r="I145" s="39">
        <v>-2.3121041579999999</v>
      </c>
      <c r="J145" s="39">
        <v>479.92247209999999</v>
      </c>
      <c r="K145" s="39">
        <v>12.069131049999999</v>
      </c>
      <c r="L145" s="38"/>
      <c r="M145" s="38"/>
      <c r="N145" s="38"/>
      <c r="O145" s="38"/>
      <c r="P145" s="38"/>
      <c r="Q145" s="39">
        <v>136</v>
      </c>
      <c r="R145" s="38"/>
      <c r="S145" s="40">
        <f t="shared" si="2"/>
        <v>143.33645595359999</v>
      </c>
    </row>
    <row r="146" spans="1:19" ht="15.6">
      <c r="A146" s="37">
        <v>-104.70113069999999</v>
      </c>
      <c r="B146" s="39">
        <v>32.232533340000003</v>
      </c>
      <c r="C146" s="39">
        <v>37.660497280000001</v>
      </c>
      <c r="D146" s="39">
        <v>21.22067449</v>
      </c>
      <c r="E146" s="41">
        <v>2.2400000000000002E-6</v>
      </c>
      <c r="F146" s="41">
        <v>1.26E-6</v>
      </c>
      <c r="G146" s="39">
        <v>487</v>
      </c>
      <c r="H146" s="41">
        <v>1.7300000000000001E-12</v>
      </c>
      <c r="I146" s="39">
        <v>-2.6470064610000001</v>
      </c>
      <c r="J146" s="39">
        <v>625.95673309999995</v>
      </c>
      <c r="K146" s="39">
        <v>22.19909552</v>
      </c>
      <c r="L146" s="38"/>
      <c r="M146" s="38"/>
      <c r="N146" s="38"/>
      <c r="O146" s="38"/>
      <c r="P146" s="38"/>
      <c r="Q146" s="39">
        <v>119.7</v>
      </c>
      <c r="R146" s="38"/>
      <c r="S146" s="40">
        <f t="shared" si="2"/>
        <v>212.4052046592</v>
      </c>
    </row>
    <row r="147" spans="1:19" ht="15.6">
      <c r="A147" s="37">
        <v>-104.7011375</v>
      </c>
      <c r="B147" s="39">
        <v>32.232532919999997</v>
      </c>
      <c r="C147" s="39">
        <v>30.259288609999999</v>
      </c>
      <c r="D147" s="39">
        <v>22.525491800000001</v>
      </c>
      <c r="E147" s="41">
        <v>1.7999999999999999E-6</v>
      </c>
      <c r="F147" s="41">
        <v>1.3400000000000001E-6</v>
      </c>
      <c r="G147" s="39">
        <v>479</v>
      </c>
      <c r="H147" s="41">
        <v>1.7E-12</v>
      </c>
      <c r="I147" s="39">
        <v>-0.39178281100000001</v>
      </c>
      <c r="J147" s="39">
        <v>533.86577079999995</v>
      </c>
      <c r="K147" s="39">
        <v>10.27707221</v>
      </c>
      <c r="L147" s="38"/>
      <c r="M147" s="38"/>
      <c r="N147" s="38"/>
      <c r="O147" s="38"/>
      <c r="P147" s="38"/>
      <c r="Q147" s="39">
        <v>127</v>
      </c>
      <c r="R147" s="38"/>
      <c r="S147" s="40">
        <f t="shared" si="2"/>
        <v>170.66238776039998</v>
      </c>
    </row>
    <row r="148" spans="1:19" ht="15.6">
      <c r="A148" s="37">
        <v>-104.7011341</v>
      </c>
      <c r="B148" s="39">
        <v>32.232529939999999</v>
      </c>
      <c r="C148" s="39">
        <v>32.897449870000003</v>
      </c>
      <c r="D148" s="39">
        <v>25.279381149999999</v>
      </c>
      <c r="E148" s="41">
        <v>1.9599999999999999E-6</v>
      </c>
      <c r="F148" s="41">
        <v>1.5099999999999999E-6</v>
      </c>
      <c r="G148" s="39">
        <v>538</v>
      </c>
      <c r="H148" s="41">
        <v>1.9100000000000001E-12</v>
      </c>
      <c r="I148" s="39">
        <v>-2.7669955310000001</v>
      </c>
      <c r="J148" s="39">
        <v>651.37000090000004</v>
      </c>
      <c r="K148" s="39">
        <v>17.404854499999999</v>
      </c>
      <c r="L148" s="38"/>
      <c r="M148" s="38"/>
      <c r="N148" s="38"/>
      <c r="O148" s="38"/>
      <c r="P148" s="38"/>
      <c r="Q148" s="39">
        <v>142.6</v>
      </c>
      <c r="R148" s="38"/>
      <c r="S148" s="40">
        <f t="shared" si="2"/>
        <v>185.54161726680002</v>
      </c>
    </row>
    <row r="149" spans="1:19" ht="15.6">
      <c r="A149" s="37">
        <v>-104.70114340000001</v>
      </c>
      <c r="B149" s="39">
        <v>32.232521249999998</v>
      </c>
      <c r="C149" s="39">
        <v>54.800294610000002</v>
      </c>
      <c r="D149" s="39">
        <v>46.978920430000002</v>
      </c>
      <c r="E149" s="41">
        <v>3.2600000000000001E-6</v>
      </c>
      <c r="F149" s="41">
        <v>2.7999999999999999E-6</v>
      </c>
      <c r="G149" s="39">
        <v>1713</v>
      </c>
      <c r="H149" s="41">
        <v>6.0799999999999999E-12</v>
      </c>
      <c r="I149" s="39">
        <v>-2.2812671940000002</v>
      </c>
      <c r="J149" s="39">
        <v>2016.4386219999999</v>
      </c>
      <c r="K149" s="39">
        <v>15.0482449</v>
      </c>
      <c r="L149" s="38"/>
      <c r="M149" s="38"/>
      <c r="N149" s="38"/>
      <c r="O149" s="38"/>
      <c r="P149" s="38"/>
      <c r="Q149" s="39">
        <v>264.89999999999998</v>
      </c>
      <c r="R149" s="38"/>
      <c r="S149" s="40">
        <f t="shared" si="2"/>
        <v>309.07366160039999</v>
      </c>
    </row>
    <row r="150" spans="1:19" ht="15.6">
      <c r="A150" s="37">
        <v>-104.7011177</v>
      </c>
      <c r="B150" s="39">
        <v>32.232473370000001</v>
      </c>
      <c r="C150" s="39">
        <v>123.5457675</v>
      </c>
      <c r="D150" s="39">
        <v>69.400445610000006</v>
      </c>
      <c r="E150" s="41">
        <v>7.3599999999999998E-6</v>
      </c>
      <c r="F150" s="41">
        <v>4.1300000000000003E-6</v>
      </c>
      <c r="G150" s="39">
        <v>4586</v>
      </c>
      <c r="H150" s="41">
        <v>1.6300000000000001E-11</v>
      </c>
      <c r="I150" s="39">
        <v>-1.1534655949999999</v>
      </c>
      <c r="J150" s="39">
        <v>6715.6679089999998</v>
      </c>
      <c r="K150" s="39">
        <v>31.711930039999999</v>
      </c>
      <c r="L150" s="38"/>
      <c r="M150" s="38"/>
      <c r="N150" s="38"/>
      <c r="O150" s="38"/>
      <c r="P150" s="38"/>
      <c r="Q150" s="39">
        <v>391.4</v>
      </c>
      <c r="R150" s="38"/>
      <c r="S150" s="40">
        <f t="shared" si="2"/>
        <v>696.79812869999989</v>
      </c>
    </row>
    <row r="151" spans="1:19" ht="15.6">
      <c r="A151" s="37">
        <v>-104.7011323</v>
      </c>
      <c r="B151" s="39">
        <v>32.232456990000003</v>
      </c>
      <c r="C151" s="39">
        <v>88.885762580000005</v>
      </c>
      <c r="D151" s="39">
        <v>38.127035640000003</v>
      </c>
      <c r="E151" s="41">
        <v>5.2900000000000002E-6</v>
      </c>
      <c r="F151" s="41">
        <v>2.2699999999999999E-6</v>
      </c>
      <c r="G151" s="39">
        <v>1646</v>
      </c>
      <c r="H151" s="41">
        <v>5.8400000000000002E-12</v>
      </c>
      <c r="I151" s="39">
        <v>-2.1588665819999999</v>
      </c>
      <c r="J151" s="39">
        <v>2654.387506</v>
      </c>
      <c r="K151" s="39">
        <v>37.989460979999997</v>
      </c>
      <c r="L151" s="38"/>
      <c r="M151" s="38"/>
      <c r="N151" s="38"/>
      <c r="O151" s="38"/>
      <c r="P151" s="38"/>
      <c r="Q151" s="39">
        <v>215</v>
      </c>
      <c r="R151" s="38"/>
      <c r="S151" s="40">
        <f t="shared" si="2"/>
        <v>501.31570095120003</v>
      </c>
    </row>
    <row r="152" spans="1:19" ht="15.6">
      <c r="A152" s="37">
        <v>-104.701121</v>
      </c>
      <c r="B152" s="39">
        <v>32.232456329999998</v>
      </c>
      <c r="C152" s="39">
        <v>24.493073379999998</v>
      </c>
      <c r="D152" s="39">
        <v>20.890024929999999</v>
      </c>
      <c r="E152" s="41">
        <v>1.46E-6</v>
      </c>
      <c r="F152" s="41">
        <v>1.24E-6</v>
      </c>
      <c r="G152" s="39">
        <v>336</v>
      </c>
      <c r="H152" s="41">
        <v>1.19E-12</v>
      </c>
      <c r="I152" s="39">
        <v>-0.39533137899999998</v>
      </c>
      <c r="J152" s="39">
        <v>400.75719029999999</v>
      </c>
      <c r="K152" s="39">
        <v>16.15870954</v>
      </c>
      <c r="L152" s="38"/>
      <c r="M152" s="38"/>
      <c r="N152" s="38"/>
      <c r="O152" s="38"/>
      <c r="P152" s="38"/>
      <c r="Q152" s="39">
        <v>117.8</v>
      </c>
      <c r="R152" s="38"/>
      <c r="S152" s="40">
        <f t="shared" si="2"/>
        <v>138.14093386319999</v>
      </c>
    </row>
    <row r="153" spans="1:19" ht="15.6">
      <c r="A153" s="37">
        <v>-104.7011395</v>
      </c>
      <c r="B153" s="39">
        <v>32.232522619999997</v>
      </c>
      <c r="C153" s="39">
        <v>62.859685980000002</v>
      </c>
      <c r="D153" s="39">
        <v>22.034184939999999</v>
      </c>
      <c r="E153" s="41">
        <v>3.7400000000000002E-6</v>
      </c>
      <c r="F153" s="41">
        <v>1.31E-6</v>
      </c>
      <c r="G153" s="39">
        <v>891</v>
      </c>
      <c r="H153" s="41">
        <v>3.1599999999999999E-12</v>
      </c>
      <c r="I153" s="39">
        <v>-0.15308521899999999</v>
      </c>
      <c r="J153" s="39">
        <v>1084.846466</v>
      </c>
      <c r="K153" s="39">
        <v>17.868562279999999</v>
      </c>
      <c r="L153" s="38"/>
      <c r="M153" s="38"/>
      <c r="N153" s="38"/>
      <c r="O153" s="38"/>
      <c r="P153" s="38"/>
      <c r="Q153" s="39">
        <v>124.3</v>
      </c>
      <c r="R153" s="38"/>
      <c r="S153" s="40">
        <f t="shared" si="2"/>
        <v>354.52862892719997</v>
      </c>
    </row>
    <row r="154" spans="1:19" ht="15.6">
      <c r="A154" s="37">
        <v>-104.7011084</v>
      </c>
      <c r="B154" s="39">
        <v>32.232376889999998</v>
      </c>
      <c r="C154" s="39">
        <v>289.03294119999998</v>
      </c>
      <c r="D154" s="39">
        <v>181.63260539999999</v>
      </c>
      <c r="E154" s="41">
        <v>1.7200000000000001E-5</v>
      </c>
      <c r="F154" s="41">
        <v>1.08E-5</v>
      </c>
      <c r="G154" s="39">
        <v>29371</v>
      </c>
      <c r="H154" s="41">
        <v>1.04E-10</v>
      </c>
      <c r="I154" s="39">
        <v>-2.6657417450000001</v>
      </c>
      <c r="J154" s="39">
        <v>41118.781479999998</v>
      </c>
      <c r="K154" s="39">
        <v>28.570354129999998</v>
      </c>
      <c r="L154" s="38"/>
      <c r="M154" s="38"/>
      <c r="N154" s="38"/>
      <c r="O154" s="38"/>
      <c r="P154" s="38"/>
      <c r="Q154" s="39">
        <v>1024.3</v>
      </c>
      <c r="R154" s="38"/>
      <c r="S154" s="40">
        <f t="shared" si="2"/>
        <v>1630.1457883679998</v>
      </c>
    </row>
    <row r="155" spans="1:19" ht="15.6">
      <c r="A155" s="37">
        <v>-104.70115130000001</v>
      </c>
      <c r="B155" s="39">
        <v>32.232374499999999</v>
      </c>
      <c r="C155" s="39">
        <v>76.408766900000003</v>
      </c>
      <c r="D155" s="39">
        <v>60.485137569999999</v>
      </c>
      <c r="E155" s="41">
        <v>4.5499999999999996E-6</v>
      </c>
      <c r="F155" s="41">
        <v>3.5999999999999998E-6</v>
      </c>
      <c r="G155" s="39">
        <v>3368</v>
      </c>
      <c r="H155" s="41">
        <v>1.1900000000000001E-11</v>
      </c>
      <c r="I155" s="39">
        <v>-2.7248816649999998</v>
      </c>
      <c r="J155" s="39">
        <v>3619.8530890000002</v>
      </c>
      <c r="K155" s="39">
        <v>6.9575500000000003</v>
      </c>
      <c r="L155" s="38"/>
      <c r="M155" s="38"/>
      <c r="N155" s="38"/>
      <c r="O155" s="38"/>
      <c r="P155" s="38"/>
      <c r="Q155" s="39">
        <v>341.1</v>
      </c>
      <c r="R155" s="38"/>
      <c r="S155" s="40">
        <f t="shared" si="2"/>
        <v>430.94544531600002</v>
      </c>
    </row>
    <row r="156" spans="1:19" ht="15.6">
      <c r="A156" s="37">
        <v>-104.7011495</v>
      </c>
      <c r="B156" s="39">
        <v>32.232369200000001</v>
      </c>
      <c r="C156" s="39">
        <v>55.320675950000002</v>
      </c>
      <c r="D156" s="39">
        <v>36.528765100000001</v>
      </c>
      <c r="E156" s="41">
        <v>3.2899999999999998E-6</v>
      </c>
      <c r="F156" s="41">
        <v>2.1799999999999999E-6</v>
      </c>
      <c r="G156" s="39">
        <v>1323</v>
      </c>
      <c r="H156" s="41">
        <v>4.6899999999999996E-12</v>
      </c>
      <c r="I156" s="39">
        <v>-2.556445563</v>
      </c>
      <c r="J156" s="39">
        <v>1582.7836299999999</v>
      </c>
      <c r="K156" s="39">
        <v>16.413085479999999</v>
      </c>
      <c r="L156" s="38"/>
      <c r="M156" s="38"/>
      <c r="N156" s="38"/>
      <c r="O156" s="38"/>
      <c r="P156" s="38"/>
      <c r="Q156" s="39">
        <v>206</v>
      </c>
      <c r="R156" s="38"/>
      <c r="S156" s="40">
        <f t="shared" si="2"/>
        <v>312.00861235799999</v>
      </c>
    </row>
    <row r="157" spans="1:19" ht="15.6">
      <c r="A157" s="37">
        <v>-104.7011535</v>
      </c>
      <c r="B157" s="39">
        <v>32.23236206</v>
      </c>
      <c r="C157" s="39">
        <v>122.1095973</v>
      </c>
      <c r="D157" s="39">
        <v>30.34200062</v>
      </c>
      <c r="E157" s="41">
        <v>7.2699999999999999E-6</v>
      </c>
      <c r="F157" s="41">
        <v>1.81E-6</v>
      </c>
      <c r="G157" s="39">
        <v>1836</v>
      </c>
      <c r="H157" s="41">
        <v>6.5100000000000003E-12</v>
      </c>
      <c r="I157" s="39">
        <v>-2.3246932870000001</v>
      </c>
      <c r="J157" s="39">
        <v>2901.971168</v>
      </c>
      <c r="K157" s="39">
        <v>36.732658809999997</v>
      </c>
      <c r="L157" s="38"/>
      <c r="M157" s="38"/>
      <c r="N157" s="38"/>
      <c r="O157" s="38"/>
      <c r="P157" s="38"/>
      <c r="Q157" s="39">
        <v>171.1</v>
      </c>
      <c r="R157" s="38"/>
      <c r="S157" s="40">
        <f t="shared" si="2"/>
        <v>688.69812877200002</v>
      </c>
    </row>
    <row r="158" spans="1:19" ht="15.6">
      <c r="A158" s="37">
        <v>-104.7010844</v>
      </c>
      <c r="B158" s="39">
        <v>32.232358480000002</v>
      </c>
      <c r="C158" s="39">
        <v>87.5214225</v>
      </c>
      <c r="D158" s="39">
        <v>41.565184719999998</v>
      </c>
      <c r="E158" s="41">
        <v>5.2100000000000001E-6</v>
      </c>
      <c r="F158" s="41">
        <v>2.48E-6</v>
      </c>
      <c r="G158" s="39">
        <v>1989</v>
      </c>
      <c r="H158" s="41">
        <v>7.0500000000000001E-12</v>
      </c>
      <c r="I158" s="39">
        <v>-3.1173737450000001</v>
      </c>
      <c r="J158" s="39">
        <v>2849.332711</v>
      </c>
      <c r="K158" s="39">
        <v>30.194182219999998</v>
      </c>
      <c r="L158" s="38"/>
      <c r="M158" s="38"/>
      <c r="N158" s="38"/>
      <c r="O158" s="38"/>
      <c r="P158" s="38"/>
      <c r="Q158" s="39">
        <v>234.4</v>
      </c>
      <c r="R158" s="38"/>
      <c r="S158" s="40">
        <f t="shared" si="2"/>
        <v>493.62082289999995</v>
      </c>
    </row>
    <row r="159" spans="1:19" ht="15.6">
      <c r="A159" s="37">
        <v>-104.7011328</v>
      </c>
      <c r="B159" s="39">
        <v>32.232352290000001</v>
      </c>
      <c r="C159" s="39">
        <v>103.1558606</v>
      </c>
      <c r="D159" s="39">
        <v>88.804980720000003</v>
      </c>
      <c r="E159" s="41">
        <v>6.1399999999999997E-6</v>
      </c>
      <c r="F159" s="41">
        <v>5.2900000000000002E-6</v>
      </c>
      <c r="G159" s="39">
        <v>4770</v>
      </c>
      <c r="H159" s="41">
        <v>1.6900000000000001E-11</v>
      </c>
      <c r="I159" s="39">
        <v>-2.390872485</v>
      </c>
      <c r="J159" s="39">
        <v>7175.1388900000002</v>
      </c>
      <c r="K159" s="39">
        <v>33.52045064</v>
      </c>
      <c r="L159" s="38"/>
      <c r="M159" s="38"/>
      <c r="N159" s="38"/>
      <c r="O159" s="38"/>
      <c r="P159" s="38"/>
      <c r="Q159" s="39">
        <v>500.8</v>
      </c>
      <c r="R159" s="38"/>
      <c r="S159" s="40">
        <f t="shared" si="2"/>
        <v>581.79905378399997</v>
      </c>
    </row>
    <row r="160" spans="1:19" ht="15.6">
      <c r="A160" s="37">
        <v>-104.70107640000001</v>
      </c>
      <c r="B160" s="39">
        <v>32.232351399999999</v>
      </c>
      <c r="C160" s="39">
        <v>49.674725189999997</v>
      </c>
      <c r="D160" s="39">
        <v>36.041939829999997</v>
      </c>
      <c r="E160" s="41">
        <v>2.96E-6</v>
      </c>
      <c r="F160" s="41">
        <v>2.1500000000000002E-6</v>
      </c>
      <c r="G160" s="39">
        <v>1283</v>
      </c>
      <c r="H160" s="41">
        <v>4.5499999999999998E-12</v>
      </c>
      <c r="I160" s="39">
        <v>-0.99475429500000001</v>
      </c>
      <c r="J160" s="39">
        <v>1402.30574</v>
      </c>
      <c r="K160" s="39">
        <v>8.5078265720000008</v>
      </c>
      <c r="L160" s="38"/>
      <c r="M160" s="38"/>
      <c r="N160" s="38"/>
      <c r="O160" s="38"/>
      <c r="P160" s="38"/>
      <c r="Q160" s="39">
        <v>203.2</v>
      </c>
      <c r="R160" s="38"/>
      <c r="S160" s="40">
        <f t="shared" si="2"/>
        <v>280.16545007159999</v>
      </c>
    </row>
    <row r="161" spans="1:19" ht="15.6">
      <c r="A161" s="37">
        <v>-104.70108449999999</v>
      </c>
      <c r="B161" s="39">
        <v>32.232344189999999</v>
      </c>
      <c r="C161" s="39">
        <v>161.62149539999999</v>
      </c>
      <c r="D161" s="39">
        <v>53.820204689999997</v>
      </c>
      <c r="E161" s="41">
        <v>9.6299999999999993E-6</v>
      </c>
      <c r="F161" s="41">
        <v>3.2100000000000002E-6</v>
      </c>
      <c r="G161" s="39">
        <v>5322</v>
      </c>
      <c r="H161" s="41">
        <v>1.8900000000000001E-11</v>
      </c>
      <c r="I161" s="39">
        <v>-2.9536156830000002</v>
      </c>
      <c r="J161" s="39">
        <v>6813.0809209999998</v>
      </c>
      <c r="K161" s="39">
        <v>21.885560120000001</v>
      </c>
      <c r="L161" s="38"/>
      <c r="M161" s="38"/>
      <c r="N161" s="38"/>
      <c r="O161" s="38"/>
      <c r="P161" s="38"/>
      <c r="Q161" s="39">
        <v>303.5</v>
      </c>
      <c r="R161" s="38"/>
      <c r="S161" s="40">
        <f t="shared" si="2"/>
        <v>911.54523405599991</v>
      </c>
    </row>
    <row r="162" spans="1:19" ht="15.6">
      <c r="A162" s="37">
        <v>-104.70113790000001</v>
      </c>
      <c r="B162" s="39">
        <v>32.232436139999997</v>
      </c>
      <c r="C162" s="39">
        <v>38.971038849999999</v>
      </c>
      <c r="D162" s="39">
        <v>26.06170071</v>
      </c>
      <c r="E162" s="41">
        <v>2.3199999999999998E-6</v>
      </c>
      <c r="F162" s="41">
        <v>1.55E-6</v>
      </c>
      <c r="G162" s="39">
        <v>720</v>
      </c>
      <c r="H162" s="41">
        <v>2.5499999999999998E-12</v>
      </c>
      <c r="I162" s="39">
        <v>-2.9928531089999999</v>
      </c>
      <c r="J162" s="39">
        <v>795.50665530000003</v>
      </c>
      <c r="K162" s="39">
        <v>9.4916434449999993</v>
      </c>
      <c r="L162" s="38"/>
      <c r="M162" s="38"/>
      <c r="N162" s="38"/>
      <c r="O162" s="38"/>
      <c r="P162" s="38"/>
      <c r="Q162" s="39">
        <v>147</v>
      </c>
      <c r="R162" s="38"/>
      <c r="S162" s="40">
        <f t="shared" si="2"/>
        <v>219.79665911399999</v>
      </c>
    </row>
    <row r="163" spans="1:19" ht="15.6">
      <c r="A163" s="37">
        <v>-104.70113859999999</v>
      </c>
      <c r="B163" s="39">
        <v>32.232378850000003</v>
      </c>
      <c r="C163" s="39">
        <v>33.054438619999999</v>
      </c>
      <c r="D163" s="39">
        <v>21.78894931</v>
      </c>
      <c r="E163" s="41">
        <v>1.9700000000000002E-6</v>
      </c>
      <c r="F163" s="41">
        <v>1.3E-6</v>
      </c>
      <c r="G163" s="39">
        <v>479</v>
      </c>
      <c r="H163" s="41">
        <v>1.7E-12</v>
      </c>
      <c r="I163" s="39">
        <v>-1.4426893009999999</v>
      </c>
      <c r="J163" s="39">
        <v>564.11176250000005</v>
      </c>
      <c r="K163" s="39">
        <v>15.087748230000001</v>
      </c>
      <c r="L163" s="38"/>
      <c r="M163" s="38"/>
      <c r="N163" s="38"/>
      <c r="O163" s="38"/>
      <c r="P163" s="38"/>
      <c r="Q163" s="39">
        <v>122.9</v>
      </c>
      <c r="R163" s="38"/>
      <c r="S163" s="40">
        <f t="shared" si="2"/>
        <v>186.42703381679999</v>
      </c>
    </row>
    <row r="164" spans="1:19" ht="15.6">
      <c r="A164" s="37">
        <v>-104.7011572</v>
      </c>
      <c r="B164" s="39">
        <v>32.232370099999997</v>
      </c>
      <c r="C164" s="39">
        <v>27.341345369999999</v>
      </c>
      <c r="D164" s="39">
        <v>22.104862449999999</v>
      </c>
      <c r="E164" s="41">
        <v>1.6300000000000001E-6</v>
      </c>
      <c r="F164" s="41">
        <v>1.3200000000000001E-6</v>
      </c>
      <c r="G164" s="39">
        <v>422</v>
      </c>
      <c r="H164" s="41">
        <v>1.5000000000000001E-12</v>
      </c>
      <c r="I164" s="39">
        <v>-0.45600104200000002</v>
      </c>
      <c r="J164" s="39">
        <v>473.37659239999999</v>
      </c>
      <c r="K164" s="39">
        <v>10.853217770000001</v>
      </c>
      <c r="L164" s="38"/>
      <c r="M164" s="38"/>
      <c r="N164" s="38"/>
      <c r="O164" s="38"/>
      <c r="P164" s="38"/>
      <c r="Q164" s="39">
        <v>124.7</v>
      </c>
      <c r="R164" s="38"/>
      <c r="S164" s="40">
        <f t="shared" si="2"/>
        <v>154.20518788679999</v>
      </c>
    </row>
    <row r="165" spans="1:19" ht="15.6">
      <c r="A165" s="37">
        <v>-104.7010789</v>
      </c>
      <c r="B165" s="39">
        <v>32.232362889999997</v>
      </c>
      <c r="C165" s="39">
        <v>61.082367320000003</v>
      </c>
      <c r="D165" s="39">
        <v>34.166702030000003</v>
      </c>
      <c r="E165" s="41">
        <v>3.6399999999999999E-6</v>
      </c>
      <c r="F165" s="41">
        <v>2.03E-6</v>
      </c>
      <c r="G165" s="39">
        <v>1429</v>
      </c>
      <c r="H165" s="41">
        <v>5.07E-12</v>
      </c>
      <c r="I165" s="39">
        <v>-2.4352689509999998</v>
      </c>
      <c r="J165" s="39">
        <v>1634.6244919999999</v>
      </c>
      <c r="K165" s="39">
        <v>12.57931059</v>
      </c>
      <c r="L165" s="38"/>
      <c r="M165" s="38"/>
      <c r="N165" s="38"/>
      <c r="O165" s="38"/>
      <c r="P165" s="38"/>
      <c r="Q165" s="39">
        <v>192.7</v>
      </c>
      <c r="R165" s="38"/>
      <c r="S165" s="40">
        <f t="shared" si="2"/>
        <v>344.50455168479999</v>
      </c>
    </row>
    <row r="166" spans="1:19" ht="15.6">
      <c r="A166" s="37">
        <v>-104.7010889</v>
      </c>
      <c r="B166" s="39">
        <v>32.232360149999998</v>
      </c>
      <c r="C166" s="39">
        <v>120.2127497</v>
      </c>
      <c r="D166" s="39">
        <v>62.437330230000001</v>
      </c>
      <c r="E166" s="41">
        <v>7.1600000000000001E-6</v>
      </c>
      <c r="F166" s="41">
        <v>3.72E-6</v>
      </c>
      <c r="G166" s="39">
        <v>3457</v>
      </c>
      <c r="H166" s="41">
        <v>1.23E-11</v>
      </c>
      <c r="I166" s="39">
        <v>-1.532425578</v>
      </c>
      <c r="J166" s="39">
        <v>5878.8710879999999</v>
      </c>
      <c r="K166" s="39">
        <v>41.196193149999999</v>
      </c>
      <c r="L166" s="38"/>
      <c r="M166" s="38"/>
      <c r="N166" s="38"/>
      <c r="O166" s="38"/>
      <c r="P166" s="38"/>
      <c r="Q166" s="39">
        <v>352.1</v>
      </c>
      <c r="R166" s="38"/>
      <c r="S166" s="40">
        <f t="shared" si="2"/>
        <v>677.99990830799993</v>
      </c>
    </row>
    <row r="167" spans="1:19" ht="15.6">
      <c r="A167" s="37">
        <v>-104.7010772</v>
      </c>
      <c r="B167" s="39">
        <v>32.232360569999997</v>
      </c>
      <c r="C167" s="39">
        <v>61.066046729999997</v>
      </c>
      <c r="D167" s="39">
        <v>42.214056800000002</v>
      </c>
      <c r="E167" s="41">
        <v>3.6399999999999999E-6</v>
      </c>
      <c r="F167" s="41">
        <v>2.5100000000000001E-6</v>
      </c>
      <c r="G167" s="39">
        <v>1732</v>
      </c>
      <c r="H167" s="41">
        <v>6.1400000000000001E-12</v>
      </c>
      <c r="I167" s="39">
        <v>-3.019106828</v>
      </c>
      <c r="J167" s="39">
        <v>2019.091392</v>
      </c>
      <c r="K167" s="39">
        <v>14.21884086</v>
      </c>
      <c r="L167" s="38"/>
      <c r="M167" s="38"/>
      <c r="N167" s="38"/>
      <c r="O167" s="38"/>
      <c r="P167" s="38"/>
      <c r="Q167" s="39">
        <v>238.1</v>
      </c>
      <c r="R167" s="38"/>
      <c r="S167" s="40">
        <f t="shared" si="2"/>
        <v>344.41250355719995</v>
      </c>
    </row>
    <row r="168" spans="1:19" ht="15.6">
      <c r="A168" s="37">
        <v>-104.70109239999999</v>
      </c>
      <c r="B168" s="39">
        <v>32.232338589999998</v>
      </c>
      <c r="C168" s="39">
        <v>133.53038889999999</v>
      </c>
      <c r="D168" s="39">
        <v>58.941803440000001</v>
      </c>
      <c r="E168" s="41">
        <v>7.9500000000000001E-6</v>
      </c>
      <c r="F168" s="41">
        <v>3.5099999999999999E-6</v>
      </c>
      <c r="G168" s="39">
        <v>3092</v>
      </c>
      <c r="H168" s="41">
        <v>1.1000000000000001E-11</v>
      </c>
      <c r="I168" s="39">
        <v>-2.2104073319999999</v>
      </c>
      <c r="J168" s="39">
        <v>6164.56754</v>
      </c>
      <c r="K168" s="39">
        <v>49.84238586</v>
      </c>
      <c r="L168" s="38"/>
      <c r="M168" s="38"/>
      <c r="N168" s="38"/>
      <c r="O168" s="38"/>
      <c r="P168" s="38"/>
      <c r="Q168" s="39">
        <v>332.4</v>
      </c>
      <c r="R168" s="38"/>
      <c r="S168" s="40">
        <f t="shared" si="2"/>
        <v>753.11139339599993</v>
      </c>
    </row>
    <row r="169" spans="1:19" ht="15.6">
      <c r="A169" s="37">
        <v>-104.7011431</v>
      </c>
      <c r="B169" s="39">
        <v>32.232326440000001</v>
      </c>
      <c r="C169" s="39">
        <v>29.975909619999999</v>
      </c>
      <c r="D169" s="39">
        <v>25.9426244</v>
      </c>
      <c r="E169" s="41">
        <v>1.79E-6</v>
      </c>
      <c r="F169" s="41">
        <v>1.5400000000000001E-6</v>
      </c>
      <c r="G169" s="39">
        <v>559</v>
      </c>
      <c r="H169" s="41">
        <v>1.98E-12</v>
      </c>
      <c r="I169" s="39">
        <v>-1.458574861</v>
      </c>
      <c r="J169" s="39">
        <v>609.09545639999999</v>
      </c>
      <c r="K169" s="39">
        <v>8.2245657639999994</v>
      </c>
      <c r="L169" s="38"/>
      <c r="M169" s="38"/>
      <c r="N169" s="38"/>
      <c r="O169" s="38"/>
      <c r="P169" s="38"/>
      <c r="Q169" s="39">
        <v>146.30000000000001</v>
      </c>
      <c r="R169" s="38"/>
      <c r="S169" s="40">
        <f t="shared" si="2"/>
        <v>169.06413025679998</v>
      </c>
    </row>
    <row r="170" spans="1:19" ht="15.6">
      <c r="A170" s="37">
        <v>-104.70109410000001</v>
      </c>
      <c r="B170" s="39">
        <v>32.232380640000002</v>
      </c>
      <c r="C170" s="39">
        <v>176.74507120000001</v>
      </c>
      <c r="D170" s="39">
        <v>80.766172929999996</v>
      </c>
      <c r="E170" s="41">
        <v>1.0499999999999999E-5</v>
      </c>
      <c r="F170" s="41">
        <v>4.8099999999999997E-6</v>
      </c>
      <c r="G170" s="39">
        <v>8229</v>
      </c>
      <c r="H170" s="41">
        <v>2.92E-11</v>
      </c>
      <c r="I170" s="39">
        <v>-1.891482696</v>
      </c>
      <c r="J170" s="39">
        <v>11180.877710000001</v>
      </c>
      <c r="K170" s="39">
        <v>26.40112688</v>
      </c>
      <c r="L170" s="38"/>
      <c r="M170" s="38"/>
      <c r="N170" s="38"/>
      <c r="O170" s="38"/>
      <c r="P170" s="38"/>
      <c r="Q170" s="39">
        <v>455.5</v>
      </c>
      <c r="R170" s="38"/>
      <c r="S170" s="40">
        <f t="shared" si="2"/>
        <v>996.84220156800006</v>
      </c>
    </row>
    <row r="171" spans="1:19" ht="15.6">
      <c r="A171" s="37">
        <v>-104.7011425</v>
      </c>
      <c r="B171" s="39">
        <v>32.232353959999998</v>
      </c>
      <c r="C171" s="39">
        <v>107.98230460000001</v>
      </c>
      <c r="D171" s="39">
        <v>59.445919809999999</v>
      </c>
      <c r="E171" s="41">
        <v>6.4300000000000003E-6</v>
      </c>
      <c r="F171" s="41">
        <v>3.54E-6</v>
      </c>
      <c r="G171" s="39">
        <v>3974</v>
      </c>
      <c r="H171" s="41">
        <v>1.41E-11</v>
      </c>
      <c r="I171" s="39">
        <v>-1.3073173730000001</v>
      </c>
      <c r="J171" s="39">
        <v>5027.7505789999996</v>
      </c>
      <c r="K171" s="39">
        <v>20.958688429999999</v>
      </c>
      <c r="L171" s="38"/>
      <c r="M171" s="38"/>
      <c r="N171" s="38"/>
      <c r="O171" s="38"/>
      <c r="P171" s="38"/>
      <c r="Q171" s="39">
        <v>335.2</v>
      </c>
      <c r="R171" s="38"/>
      <c r="S171" s="40">
        <f t="shared" si="2"/>
        <v>609.02019794399996</v>
      </c>
    </row>
    <row r="172" spans="1:19" ht="15.6">
      <c r="A172" s="37">
        <v>-104.70113360000001</v>
      </c>
      <c r="B172" s="39">
        <v>32.232354970000003</v>
      </c>
      <c r="C172" s="39">
        <v>121.3753347</v>
      </c>
      <c r="D172" s="39">
        <v>44.361528479999997</v>
      </c>
      <c r="E172" s="41">
        <v>7.2300000000000002E-6</v>
      </c>
      <c r="F172" s="41">
        <v>2.6400000000000001E-6</v>
      </c>
      <c r="G172" s="39">
        <v>2963</v>
      </c>
      <c r="H172" s="41">
        <v>1.0499999999999999E-11</v>
      </c>
      <c r="I172" s="39">
        <v>-2.8132470330000001</v>
      </c>
      <c r="J172" s="39">
        <v>4217.3148309999997</v>
      </c>
      <c r="K172" s="39">
        <v>29.742024990000001</v>
      </c>
      <c r="L172" s="38"/>
      <c r="M172" s="38"/>
      <c r="N172" s="38"/>
      <c r="O172" s="38"/>
      <c r="P172" s="38"/>
      <c r="Q172" s="39">
        <v>250.2</v>
      </c>
      <c r="R172" s="38"/>
      <c r="S172" s="40">
        <f t="shared" si="2"/>
        <v>684.55688770799998</v>
      </c>
    </row>
    <row r="173" spans="1:19" ht="15.6">
      <c r="A173" s="37">
        <v>-104.7011383</v>
      </c>
      <c r="B173" s="39">
        <v>32.232352349999999</v>
      </c>
      <c r="C173" s="39">
        <v>63.356756140000002</v>
      </c>
      <c r="D173" s="39">
        <v>41.636990490000002</v>
      </c>
      <c r="E173" s="41">
        <v>3.7699999999999999E-6</v>
      </c>
      <c r="F173" s="41">
        <v>2.48E-6</v>
      </c>
      <c r="G173" s="39">
        <v>1814</v>
      </c>
      <c r="H173" s="41">
        <v>6.4299999999999999E-12</v>
      </c>
      <c r="I173" s="39">
        <v>-0.19971677400000001</v>
      </c>
      <c r="J173" s="39">
        <v>2066.195189</v>
      </c>
      <c r="K173" s="39">
        <v>12.20577757</v>
      </c>
      <c r="L173" s="38"/>
      <c r="M173" s="38"/>
      <c r="N173" s="38"/>
      <c r="O173" s="38"/>
      <c r="P173" s="38"/>
      <c r="Q173" s="39">
        <v>234.8</v>
      </c>
      <c r="R173" s="38"/>
      <c r="S173" s="40">
        <f t="shared" si="2"/>
        <v>357.3321046296</v>
      </c>
    </row>
    <row r="174" spans="1:19" ht="15.6">
      <c r="A174" s="37">
        <v>-104.70109549999999</v>
      </c>
      <c r="B174" s="39">
        <v>32.232346990000003</v>
      </c>
      <c r="C174" s="39">
        <v>49.710279939999999</v>
      </c>
      <c r="D174" s="39">
        <v>32.899957190000002</v>
      </c>
      <c r="E174" s="41">
        <v>2.96E-6</v>
      </c>
      <c r="F174" s="41">
        <v>1.9599999999999999E-6</v>
      </c>
      <c r="G174" s="39">
        <v>594</v>
      </c>
      <c r="H174" s="41">
        <v>2.1100000000000001E-12</v>
      </c>
      <c r="I174" s="39">
        <v>-1.1632618779999999</v>
      </c>
      <c r="J174" s="39">
        <v>1280.974909</v>
      </c>
      <c r="K174" s="39">
        <v>53.629068289999999</v>
      </c>
      <c r="L174" s="38"/>
      <c r="M174" s="38"/>
      <c r="N174" s="38"/>
      <c r="O174" s="38"/>
      <c r="P174" s="38"/>
      <c r="Q174" s="39">
        <v>185.5</v>
      </c>
      <c r="R174" s="38"/>
      <c r="S174" s="40">
        <f t="shared" si="2"/>
        <v>280.36597886159996</v>
      </c>
    </row>
    <row r="175" spans="1:19" ht="15.6">
      <c r="A175" s="37">
        <v>-104.70112349999999</v>
      </c>
      <c r="B175" s="39">
        <v>32.232338710000001</v>
      </c>
      <c r="C175" s="39">
        <v>51.539168740000001</v>
      </c>
      <c r="D175" s="39">
        <v>20.081745389999998</v>
      </c>
      <c r="E175" s="41">
        <v>3.0699999999999998E-6</v>
      </c>
      <c r="F175" s="41">
        <v>1.1999999999999999E-6</v>
      </c>
      <c r="G175" s="39">
        <v>613</v>
      </c>
      <c r="H175" s="41">
        <v>2.1699999999999998E-12</v>
      </c>
      <c r="I175" s="39">
        <v>-0.51674162400000001</v>
      </c>
      <c r="J175" s="39">
        <v>810.65851229999998</v>
      </c>
      <c r="K175" s="39">
        <v>24.382463059999999</v>
      </c>
      <c r="L175" s="38"/>
      <c r="M175" s="38"/>
      <c r="N175" s="38"/>
      <c r="O175" s="38"/>
      <c r="P175" s="38"/>
      <c r="Q175" s="39">
        <v>113.2</v>
      </c>
      <c r="R175" s="38"/>
      <c r="S175" s="40">
        <f t="shared" si="2"/>
        <v>290.68091169359997</v>
      </c>
    </row>
    <row r="176" spans="1:19" ht="15.6">
      <c r="A176" s="37">
        <v>-104.70109619999999</v>
      </c>
      <c r="B176" s="39">
        <v>32.232336029999999</v>
      </c>
      <c r="C176" s="39">
        <v>28.060301259999999</v>
      </c>
      <c r="D176" s="39">
        <v>24.686102519999999</v>
      </c>
      <c r="E176" s="41">
        <v>1.6700000000000001E-6</v>
      </c>
      <c r="F176" s="41">
        <v>1.4699999999999999E-6</v>
      </c>
      <c r="G176" s="39">
        <v>475</v>
      </c>
      <c r="H176" s="41">
        <v>1.6799999999999999E-12</v>
      </c>
      <c r="I176" s="39">
        <v>-3.131066492</v>
      </c>
      <c r="J176" s="39">
        <v>542.55521090000002</v>
      </c>
      <c r="K176" s="39">
        <v>12.45130625</v>
      </c>
      <c r="L176" s="38"/>
      <c r="M176" s="38"/>
      <c r="N176" s="38"/>
      <c r="O176" s="38"/>
      <c r="P176" s="38"/>
      <c r="Q176" s="39">
        <v>139.19999999999999</v>
      </c>
      <c r="R176" s="38"/>
      <c r="S176" s="40">
        <f t="shared" si="2"/>
        <v>158.26009910639999</v>
      </c>
    </row>
    <row r="177" spans="1:19" ht="15.6">
      <c r="A177" s="37">
        <v>-104.7011457</v>
      </c>
      <c r="B177" s="39">
        <v>32.232315069999999</v>
      </c>
      <c r="C177" s="39">
        <v>70.975232629999994</v>
      </c>
      <c r="D177" s="39">
        <v>46.292529930000001</v>
      </c>
      <c r="E177" s="41">
        <v>4.2300000000000002E-6</v>
      </c>
      <c r="F177" s="41">
        <v>2.7599999999999998E-6</v>
      </c>
      <c r="G177" s="39">
        <v>1976</v>
      </c>
      <c r="H177" s="41">
        <v>7.0100000000000002E-12</v>
      </c>
      <c r="I177" s="39">
        <v>-2.231183863</v>
      </c>
      <c r="J177" s="39">
        <v>2573.456443</v>
      </c>
      <c r="K177" s="39">
        <v>23.21610862</v>
      </c>
      <c r="L177" s="38"/>
      <c r="M177" s="38"/>
      <c r="N177" s="38"/>
      <c r="O177" s="38"/>
      <c r="P177" s="38"/>
      <c r="Q177" s="39">
        <v>261.10000000000002</v>
      </c>
      <c r="R177" s="38"/>
      <c r="S177" s="40">
        <f t="shared" si="2"/>
        <v>400.30031203319993</v>
      </c>
    </row>
    <row r="178" spans="1:19" ht="15.6">
      <c r="A178" s="37">
        <v>-104.7011538</v>
      </c>
      <c r="B178" s="39">
        <v>32.232313699999999</v>
      </c>
      <c r="C178" s="39">
        <v>86.124277239999998</v>
      </c>
      <c r="D178" s="39">
        <v>60.576814689999999</v>
      </c>
      <c r="E178" s="41">
        <v>5.13E-6</v>
      </c>
      <c r="F178" s="41">
        <v>3.6100000000000002E-6</v>
      </c>
      <c r="G178" s="39">
        <v>2351</v>
      </c>
      <c r="H178" s="41">
        <v>8.3400000000000004E-12</v>
      </c>
      <c r="I178" s="39">
        <v>-2.1049067450000001</v>
      </c>
      <c r="J178" s="39">
        <v>4086.3080650000002</v>
      </c>
      <c r="K178" s="39">
        <v>42.466403339999999</v>
      </c>
      <c r="L178" s="38"/>
      <c r="M178" s="38"/>
      <c r="N178" s="38"/>
      <c r="O178" s="38"/>
      <c r="P178" s="38"/>
      <c r="Q178" s="39">
        <v>341.6</v>
      </c>
      <c r="R178" s="38"/>
      <c r="S178" s="40">
        <f t="shared" si="2"/>
        <v>485.74092363359995</v>
      </c>
    </row>
    <row r="179" spans="1:19" ht="15.6">
      <c r="A179" s="37">
        <v>-104.70112810000001</v>
      </c>
      <c r="B179" s="39">
        <v>32.232310300000002</v>
      </c>
      <c r="C179" s="39">
        <v>106.85423659999999</v>
      </c>
      <c r="D179" s="39">
        <v>53.34730244</v>
      </c>
      <c r="E179" s="41">
        <v>6.3600000000000001E-6</v>
      </c>
      <c r="F179" s="41">
        <v>3.18E-6</v>
      </c>
      <c r="G179" s="39">
        <v>2841</v>
      </c>
      <c r="H179" s="41">
        <v>1.0099999999999999E-11</v>
      </c>
      <c r="I179" s="39">
        <v>-3.0984966169999999</v>
      </c>
      <c r="J179" s="39">
        <v>4464.8131750000002</v>
      </c>
      <c r="K179" s="39">
        <v>36.369118059999998</v>
      </c>
      <c r="L179" s="38"/>
      <c r="M179" s="38"/>
      <c r="N179" s="38"/>
      <c r="O179" s="38"/>
      <c r="P179" s="38"/>
      <c r="Q179" s="39">
        <v>300.8</v>
      </c>
      <c r="R179" s="38"/>
      <c r="S179" s="40">
        <f t="shared" si="2"/>
        <v>602.65789442399989</v>
      </c>
    </row>
    <row r="180" spans="1:19" ht="15.6">
      <c r="A180" s="37">
        <v>-104.7010657</v>
      </c>
      <c r="B180" s="39">
        <v>32.23230899</v>
      </c>
      <c r="C180" s="39">
        <v>62.635920640000002</v>
      </c>
      <c r="D180" s="39">
        <v>40.08498934</v>
      </c>
      <c r="E180" s="41">
        <v>3.7299999999999999E-6</v>
      </c>
      <c r="F180" s="41">
        <v>2.39E-6</v>
      </c>
      <c r="G180" s="39">
        <v>1644</v>
      </c>
      <c r="H180" s="41">
        <v>5.83E-12</v>
      </c>
      <c r="I180" s="39">
        <v>-2.544010938</v>
      </c>
      <c r="J180" s="39">
        <v>1966.5469479999999</v>
      </c>
      <c r="K180" s="39">
        <v>16.40169071</v>
      </c>
      <c r="L180" s="38"/>
      <c r="M180" s="38"/>
      <c r="N180" s="38"/>
      <c r="O180" s="38"/>
      <c r="P180" s="38"/>
      <c r="Q180" s="39">
        <v>226</v>
      </c>
      <c r="R180" s="38"/>
      <c r="S180" s="40">
        <f t="shared" si="2"/>
        <v>353.26659240959998</v>
      </c>
    </row>
    <row r="181" spans="1:19" ht="15.6">
      <c r="A181" s="37">
        <v>-104.7011533</v>
      </c>
      <c r="B181" s="39">
        <v>32.23230607</v>
      </c>
      <c r="C181" s="39">
        <v>109.0702672</v>
      </c>
      <c r="D181" s="39">
        <v>29.92694208</v>
      </c>
      <c r="E181" s="41">
        <v>6.4999999999999996E-6</v>
      </c>
      <c r="F181" s="41">
        <v>1.7799999999999999E-6</v>
      </c>
      <c r="G181" s="39">
        <v>1707</v>
      </c>
      <c r="H181" s="41">
        <v>6.0500000000000003E-12</v>
      </c>
      <c r="I181" s="39">
        <v>-2.2756828050000002</v>
      </c>
      <c r="J181" s="39">
        <v>2556.6295340000001</v>
      </c>
      <c r="K181" s="39">
        <v>33.232407080000002</v>
      </c>
      <c r="L181" s="38"/>
      <c r="M181" s="38"/>
      <c r="N181" s="38"/>
      <c r="O181" s="38"/>
      <c r="P181" s="38"/>
      <c r="Q181" s="39">
        <v>168.8</v>
      </c>
      <c r="R181" s="38"/>
      <c r="S181" s="40">
        <f t="shared" si="2"/>
        <v>615.156307008</v>
      </c>
    </row>
    <row r="182" spans="1:19" ht="15.6">
      <c r="A182" s="37">
        <v>-104.7011334</v>
      </c>
      <c r="B182" s="39">
        <v>32.232304999999997</v>
      </c>
      <c r="C182" s="39">
        <v>119.98810640000001</v>
      </c>
      <c r="D182" s="39">
        <v>72.004595879999997</v>
      </c>
      <c r="E182" s="41">
        <v>7.1500000000000002E-6</v>
      </c>
      <c r="F182" s="41">
        <v>4.2899999999999996E-6</v>
      </c>
      <c r="G182" s="39">
        <v>4482</v>
      </c>
      <c r="H182" s="41">
        <v>1.5900000000000001E-11</v>
      </c>
      <c r="I182" s="39">
        <v>-0.62841522299999997</v>
      </c>
      <c r="J182" s="39">
        <v>6767.0205910000004</v>
      </c>
      <c r="K182" s="39">
        <v>33.767011060000002</v>
      </c>
      <c r="L182" s="38"/>
      <c r="M182" s="38"/>
      <c r="N182" s="38"/>
      <c r="O182" s="38"/>
      <c r="P182" s="38"/>
      <c r="Q182" s="39">
        <v>406</v>
      </c>
      <c r="R182" s="38"/>
      <c r="S182" s="40">
        <f t="shared" si="2"/>
        <v>676.73292009600004</v>
      </c>
    </row>
    <row r="183" spans="1:19" ht="15.6">
      <c r="A183" s="37">
        <v>-104.7010636</v>
      </c>
      <c r="B183" s="39">
        <v>32.232303039999998</v>
      </c>
      <c r="C183" s="39">
        <v>71.267023179999995</v>
      </c>
      <c r="D183" s="39">
        <v>24.357426419999999</v>
      </c>
      <c r="E183" s="41">
        <v>4.2400000000000001E-6</v>
      </c>
      <c r="F183" s="41">
        <v>1.4500000000000001E-6</v>
      </c>
      <c r="G183" s="39">
        <v>1093</v>
      </c>
      <c r="H183" s="41">
        <v>3.8799999999999996E-12</v>
      </c>
      <c r="I183" s="39">
        <v>-2.3132741760000002</v>
      </c>
      <c r="J183" s="39">
        <v>1359.6248680000001</v>
      </c>
      <c r="K183" s="39">
        <v>19.610178810000001</v>
      </c>
      <c r="L183" s="38"/>
      <c r="M183" s="38"/>
      <c r="N183" s="38"/>
      <c r="O183" s="38"/>
      <c r="P183" s="38"/>
      <c r="Q183" s="39">
        <v>137.4</v>
      </c>
      <c r="R183" s="38"/>
      <c r="S183" s="40">
        <f t="shared" si="2"/>
        <v>401.94601073519993</v>
      </c>
    </row>
    <row r="184" spans="1:19" ht="15.6">
      <c r="A184" s="37">
        <v>-104.7011163</v>
      </c>
      <c r="B184" s="39">
        <v>32.232300539999997</v>
      </c>
      <c r="C184" s="39">
        <v>52.562139299999998</v>
      </c>
      <c r="D184" s="39">
        <v>40.450942400000002</v>
      </c>
      <c r="E184" s="41">
        <v>3.1300000000000001E-6</v>
      </c>
      <c r="F184" s="41">
        <v>2.4099999999999998E-6</v>
      </c>
      <c r="G184" s="39">
        <v>1372</v>
      </c>
      <c r="H184" s="41">
        <v>4.87E-12</v>
      </c>
      <c r="I184" s="39">
        <v>-1.584623187</v>
      </c>
      <c r="J184" s="39">
        <v>1665.331735</v>
      </c>
      <c r="K184" s="39">
        <v>17.61401219</v>
      </c>
      <c r="L184" s="38"/>
      <c r="M184" s="38"/>
      <c r="N184" s="38"/>
      <c r="O184" s="38"/>
      <c r="P184" s="38"/>
      <c r="Q184" s="39">
        <v>228.1</v>
      </c>
      <c r="R184" s="38"/>
      <c r="S184" s="40">
        <f t="shared" si="2"/>
        <v>296.45046565199999</v>
      </c>
    </row>
    <row r="185" spans="1:19" ht="15.6">
      <c r="A185" s="37">
        <v>-104.7011138</v>
      </c>
      <c r="B185" s="39">
        <v>32.2322919</v>
      </c>
      <c r="C185" s="39">
        <v>333.55869660000002</v>
      </c>
      <c r="D185" s="39">
        <v>182.91071969999999</v>
      </c>
      <c r="E185" s="41">
        <v>1.9899999999999999E-5</v>
      </c>
      <c r="F185" s="41">
        <v>1.0900000000000001E-5</v>
      </c>
      <c r="G185" s="39">
        <v>36885</v>
      </c>
      <c r="H185" s="41">
        <v>1.3100000000000001E-10</v>
      </c>
      <c r="I185" s="39">
        <v>-2.0469167430000001</v>
      </c>
      <c r="J185" s="39">
        <v>47787.081550000003</v>
      </c>
      <c r="K185" s="39">
        <v>22.81386767</v>
      </c>
      <c r="L185" s="38"/>
      <c r="M185" s="38"/>
      <c r="N185" s="38"/>
      <c r="O185" s="38"/>
      <c r="P185" s="38"/>
      <c r="Q185" s="39">
        <v>1031.5</v>
      </c>
      <c r="R185" s="38"/>
      <c r="S185" s="40">
        <f t="shared" si="2"/>
        <v>1881.271048824</v>
      </c>
    </row>
    <row r="186" spans="1:19" ht="15.6">
      <c r="A186" s="37">
        <v>-104.7011404</v>
      </c>
      <c r="B186" s="39">
        <v>32.23229035</v>
      </c>
      <c r="C186" s="39">
        <v>97.503318859999993</v>
      </c>
      <c r="D186" s="39">
        <v>49.686569759999998</v>
      </c>
      <c r="E186" s="41">
        <v>5.8100000000000003E-6</v>
      </c>
      <c r="F186" s="41">
        <v>2.96E-6</v>
      </c>
      <c r="G186" s="39">
        <v>2359</v>
      </c>
      <c r="H186" s="41">
        <v>8.3699999999999993E-12</v>
      </c>
      <c r="I186" s="39">
        <v>-1.3122944219999999</v>
      </c>
      <c r="J186" s="39">
        <v>3794.52567</v>
      </c>
      <c r="K186" s="39">
        <v>37.831491849999999</v>
      </c>
      <c r="L186" s="38"/>
      <c r="M186" s="38"/>
      <c r="N186" s="38"/>
      <c r="O186" s="38"/>
      <c r="P186" s="38"/>
      <c r="Q186" s="39">
        <v>280.2</v>
      </c>
      <c r="R186" s="38"/>
      <c r="S186" s="40">
        <f t="shared" si="2"/>
        <v>549.91871837039992</v>
      </c>
    </row>
    <row r="187" spans="1:19" ht="15.6">
      <c r="A187" s="37">
        <v>-104.7011559</v>
      </c>
      <c r="B187" s="39">
        <v>32.232289520000002</v>
      </c>
      <c r="C187" s="39">
        <v>84.930717000000001</v>
      </c>
      <c r="D187" s="39">
        <v>46.808344949999999</v>
      </c>
      <c r="E187" s="41">
        <v>5.0599999999999998E-6</v>
      </c>
      <c r="F187" s="41">
        <v>2.79E-6</v>
      </c>
      <c r="G187" s="39">
        <v>1975</v>
      </c>
      <c r="H187" s="41">
        <v>7.0000000000000001E-12</v>
      </c>
      <c r="I187" s="39">
        <v>-2.5170364190000001</v>
      </c>
      <c r="J187" s="39">
        <v>3113.7744980000002</v>
      </c>
      <c r="K187" s="39">
        <v>36.572156999999997</v>
      </c>
      <c r="L187" s="38"/>
      <c r="M187" s="38"/>
      <c r="N187" s="38"/>
      <c r="O187" s="38"/>
      <c r="P187" s="38"/>
      <c r="Q187" s="39">
        <v>264</v>
      </c>
      <c r="R187" s="38"/>
      <c r="S187" s="40">
        <f t="shared" si="2"/>
        <v>479.00924387999999</v>
      </c>
    </row>
    <row r="188" spans="1:19" ht="15.6">
      <c r="A188" s="37">
        <v>-104.70110200000001</v>
      </c>
      <c r="B188" s="39">
        <v>32.232288509999997</v>
      </c>
      <c r="C188" s="39">
        <v>111.83717009999999</v>
      </c>
      <c r="D188" s="39">
        <v>30.604949770000001</v>
      </c>
      <c r="E188" s="41">
        <v>6.6599999999999998E-6</v>
      </c>
      <c r="F188" s="41">
        <v>1.8199999999999999E-6</v>
      </c>
      <c r="G188" s="39">
        <v>2111</v>
      </c>
      <c r="H188" s="41">
        <v>7.4899999999999998E-12</v>
      </c>
      <c r="I188" s="39">
        <v>-1.2087381690000001</v>
      </c>
      <c r="J188" s="39">
        <v>2680.877203</v>
      </c>
      <c r="K188" s="39">
        <v>21.257116960000001</v>
      </c>
      <c r="L188" s="38"/>
      <c r="M188" s="38"/>
      <c r="N188" s="38"/>
      <c r="O188" s="38"/>
      <c r="P188" s="38"/>
      <c r="Q188" s="39">
        <v>172.6</v>
      </c>
      <c r="R188" s="38"/>
      <c r="S188" s="40">
        <f t="shared" si="2"/>
        <v>630.76163936399996</v>
      </c>
    </row>
    <row r="189" spans="1:19" ht="15.6">
      <c r="A189" s="37">
        <v>-104.70113310000001</v>
      </c>
      <c r="B189" s="39">
        <v>32.232286180000003</v>
      </c>
      <c r="C189" s="39">
        <v>103.47143939999999</v>
      </c>
      <c r="D189" s="39">
        <v>35.631027860000003</v>
      </c>
      <c r="E189" s="41">
        <v>6.1600000000000003E-6</v>
      </c>
      <c r="F189" s="41">
        <v>2.12E-6</v>
      </c>
      <c r="G189" s="39">
        <v>1685</v>
      </c>
      <c r="H189" s="41">
        <v>5.98E-12</v>
      </c>
      <c r="I189" s="39">
        <v>-1.06287043</v>
      </c>
      <c r="J189" s="39">
        <v>2887.6724039999999</v>
      </c>
      <c r="K189" s="39">
        <v>41.648505630000002</v>
      </c>
      <c r="L189" s="38"/>
      <c r="M189" s="38"/>
      <c r="N189" s="38"/>
      <c r="O189" s="38"/>
      <c r="P189" s="38"/>
      <c r="Q189" s="39">
        <v>200.9</v>
      </c>
      <c r="R189" s="38"/>
      <c r="S189" s="40">
        <f t="shared" si="2"/>
        <v>583.57891821599992</v>
      </c>
    </row>
    <row r="190" spans="1:19" ht="15.6">
      <c r="A190" s="37">
        <v>-104.7011263</v>
      </c>
      <c r="B190" s="39">
        <v>32.232285470000001</v>
      </c>
      <c r="C190" s="39">
        <v>93.22577124</v>
      </c>
      <c r="D190" s="39">
        <v>83.349218280000002</v>
      </c>
      <c r="E190" s="41">
        <v>5.5500000000000002E-6</v>
      </c>
      <c r="F190" s="41">
        <v>4.9599999999999999E-6</v>
      </c>
      <c r="G190" s="39">
        <v>3302</v>
      </c>
      <c r="H190" s="41">
        <v>1.1700000000000001E-11</v>
      </c>
      <c r="I190" s="39">
        <v>-0.71790135300000002</v>
      </c>
      <c r="J190" s="39">
        <v>6086.0651509999998</v>
      </c>
      <c r="K190" s="39">
        <v>45.744912059999997</v>
      </c>
      <c r="L190" s="38"/>
      <c r="M190" s="38"/>
      <c r="N190" s="38"/>
      <c r="O190" s="38"/>
      <c r="P190" s="38"/>
      <c r="Q190" s="39">
        <v>470</v>
      </c>
      <c r="R190" s="38"/>
      <c r="S190" s="40">
        <f t="shared" si="2"/>
        <v>525.79334979359999</v>
      </c>
    </row>
    <row r="191" spans="1:19" ht="15.6">
      <c r="A191" s="37">
        <v>-104.70112279999999</v>
      </c>
      <c r="B191" s="39">
        <v>32.232281780000001</v>
      </c>
      <c r="C191" s="39">
        <v>80.998491779999995</v>
      </c>
      <c r="D191" s="39">
        <v>40.549392670000003</v>
      </c>
      <c r="E191" s="41">
        <v>4.8199999999999996E-6</v>
      </c>
      <c r="F191" s="41">
        <v>2.4099999999999998E-6</v>
      </c>
      <c r="G191" s="39">
        <v>2049</v>
      </c>
      <c r="H191" s="41">
        <v>7.2700000000000003E-12</v>
      </c>
      <c r="I191" s="39">
        <v>-1.436244345</v>
      </c>
      <c r="J191" s="39">
        <v>2572.5295230000002</v>
      </c>
      <c r="K191" s="39">
        <v>20.350768299999999</v>
      </c>
      <c r="L191" s="38"/>
      <c r="M191" s="38"/>
      <c r="N191" s="38"/>
      <c r="O191" s="38"/>
      <c r="P191" s="38"/>
      <c r="Q191" s="39">
        <v>228.7</v>
      </c>
      <c r="R191" s="38"/>
      <c r="S191" s="40">
        <f t="shared" si="2"/>
        <v>456.83149363919995</v>
      </c>
    </row>
    <row r="192" spans="1:19" ht="15.6">
      <c r="A192" s="37">
        <v>-104.7011559</v>
      </c>
      <c r="B192" s="39">
        <v>32.232283150000001</v>
      </c>
      <c r="C192" s="39">
        <v>57.394618659999999</v>
      </c>
      <c r="D192" s="39">
        <v>32.076892370000003</v>
      </c>
      <c r="E192" s="41">
        <v>3.4199999999999999E-6</v>
      </c>
      <c r="F192" s="41">
        <v>1.9099999999999999E-6</v>
      </c>
      <c r="G192" s="39">
        <v>1192</v>
      </c>
      <c r="H192" s="41">
        <v>4.2300000000000004E-12</v>
      </c>
      <c r="I192" s="39">
        <v>-3.0561470320000002</v>
      </c>
      <c r="J192" s="39">
        <v>1441.9909769999999</v>
      </c>
      <c r="K192" s="39">
        <v>17.336514650000002</v>
      </c>
      <c r="L192" s="38"/>
      <c r="M192" s="38"/>
      <c r="N192" s="38"/>
      <c r="O192" s="38"/>
      <c r="P192" s="38"/>
      <c r="Q192" s="39">
        <v>180.9</v>
      </c>
      <c r="R192" s="38"/>
      <c r="S192" s="40">
        <f t="shared" si="2"/>
        <v>323.7056492424</v>
      </c>
    </row>
    <row r="193" spans="1:19" ht="15.6">
      <c r="A193" s="37">
        <v>-104.7011033</v>
      </c>
      <c r="B193" s="39">
        <v>32.232276650000003</v>
      </c>
      <c r="C193" s="39">
        <v>136.26084209999999</v>
      </c>
      <c r="D193" s="39">
        <v>58.592518810000001</v>
      </c>
      <c r="E193" s="41">
        <v>8.1100000000000003E-6</v>
      </c>
      <c r="F193" s="41">
        <v>3.49E-6</v>
      </c>
      <c r="G193" s="39">
        <v>3670</v>
      </c>
      <c r="H193" s="41">
        <v>1.3E-11</v>
      </c>
      <c r="I193" s="39">
        <v>-2.4779917949999999</v>
      </c>
      <c r="J193" s="39">
        <v>6253.3439710000002</v>
      </c>
      <c r="K193" s="39">
        <v>41.311400480000003</v>
      </c>
      <c r="L193" s="38"/>
      <c r="M193" s="38"/>
      <c r="N193" s="38"/>
      <c r="O193" s="38"/>
      <c r="P193" s="38"/>
      <c r="Q193" s="39">
        <v>330.4</v>
      </c>
      <c r="R193" s="38"/>
      <c r="S193" s="40">
        <f t="shared" si="2"/>
        <v>768.5111494439999</v>
      </c>
    </row>
    <row r="194" spans="1:19" ht="15.6">
      <c r="A194" s="37">
        <v>-104.7011014</v>
      </c>
      <c r="B194" s="39">
        <v>32.232274390000001</v>
      </c>
      <c r="C194" s="39">
        <v>62.257290920000003</v>
      </c>
      <c r="D194" s="39">
        <v>30.181266659999999</v>
      </c>
      <c r="E194" s="41">
        <v>3.7100000000000001E-6</v>
      </c>
      <c r="F194" s="41">
        <v>1.7999999999999999E-6</v>
      </c>
      <c r="G194" s="39">
        <v>1133</v>
      </c>
      <c r="H194" s="41">
        <v>4.0200000000000002E-12</v>
      </c>
      <c r="I194" s="39">
        <v>-2.2525176039999999</v>
      </c>
      <c r="J194" s="39">
        <v>1471.7253229999999</v>
      </c>
      <c r="K194" s="39">
        <v>23.015525920000002</v>
      </c>
      <c r="L194" s="38"/>
      <c r="M194" s="38"/>
      <c r="N194" s="38"/>
      <c r="O194" s="38"/>
      <c r="P194" s="38"/>
      <c r="Q194" s="39">
        <v>170.2</v>
      </c>
      <c r="R194" s="38"/>
      <c r="S194" s="40">
        <f t="shared" si="2"/>
        <v>351.13112078879999</v>
      </c>
    </row>
    <row r="195" spans="1:19" ht="15.6">
      <c r="A195" s="37">
        <v>-104.7011294</v>
      </c>
      <c r="B195" s="39">
        <v>32.232314109999997</v>
      </c>
      <c r="C195" s="39">
        <v>56.862744259999999</v>
      </c>
      <c r="D195" s="39">
        <v>30.674826320000001</v>
      </c>
      <c r="E195" s="41">
        <v>3.3900000000000002E-6</v>
      </c>
      <c r="F195" s="41">
        <v>1.8300000000000001E-6</v>
      </c>
      <c r="G195" s="39">
        <v>1005</v>
      </c>
      <c r="H195" s="41">
        <v>3.5600000000000002E-12</v>
      </c>
      <c r="I195" s="39">
        <v>-0.61164870299999996</v>
      </c>
      <c r="J195" s="39">
        <v>1366.1834160000001</v>
      </c>
      <c r="K195" s="39">
        <v>26.437403060000001</v>
      </c>
      <c r="L195" s="38"/>
      <c r="M195" s="38"/>
      <c r="N195" s="38"/>
      <c r="O195" s="38"/>
      <c r="P195" s="38"/>
      <c r="Q195" s="39">
        <v>173</v>
      </c>
      <c r="R195" s="38"/>
      <c r="S195" s="40">
        <f t="shared" si="2"/>
        <v>320.70587762639997</v>
      </c>
    </row>
    <row r="196" spans="1:19" ht="15.6">
      <c r="A196" s="37">
        <v>-104.7011236</v>
      </c>
      <c r="B196" s="39">
        <v>32.232307149999997</v>
      </c>
      <c r="C196" s="39">
        <v>112.88217330000001</v>
      </c>
      <c r="D196" s="39">
        <v>90.788153500000007</v>
      </c>
      <c r="E196" s="41">
        <v>6.72E-6</v>
      </c>
      <c r="F196" s="41">
        <v>5.4099999999999999E-6</v>
      </c>
      <c r="G196" s="39">
        <v>5438</v>
      </c>
      <c r="H196" s="41">
        <v>1.9300000000000001E-11</v>
      </c>
      <c r="I196" s="39">
        <v>-0.25446827</v>
      </c>
      <c r="J196" s="39">
        <v>8027.0067230000004</v>
      </c>
      <c r="K196" s="39">
        <v>32.253700690000002</v>
      </c>
      <c r="L196" s="38"/>
      <c r="M196" s="38"/>
      <c r="N196" s="38"/>
      <c r="O196" s="38"/>
      <c r="P196" s="38"/>
      <c r="Q196" s="39">
        <v>512</v>
      </c>
      <c r="R196" s="38"/>
      <c r="S196" s="40">
        <f t="shared" si="2"/>
        <v>636.65545741200003</v>
      </c>
    </row>
    <row r="197" spans="1:19" ht="15.6">
      <c r="A197" s="37">
        <v>-104.70112709999999</v>
      </c>
      <c r="B197" s="39">
        <v>32.232308930000002</v>
      </c>
      <c r="C197" s="39">
        <v>44.178934949999999</v>
      </c>
      <c r="D197" s="39">
        <v>21.2172491</v>
      </c>
      <c r="E197" s="41">
        <v>2.6299999999999998E-6</v>
      </c>
      <c r="F197" s="41">
        <v>1.26E-6</v>
      </c>
      <c r="G197" s="39">
        <v>623</v>
      </c>
      <c r="H197" s="41">
        <v>2.2100000000000001E-12</v>
      </c>
      <c r="I197" s="39">
        <v>-3.0200868700000001</v>
      </c>
      <c r="J197" s="39">
        <v>734.18143480000003</v>
      </c>
      <c r="K197" s="39">
        <v>15.143591150000001</v>
      </c>
      <c r="L197" s="38"/>
      <c r="M197" s="38"/>
      <c r="N197" s="38"/>
      <c r="O197" s="38"/>
      <c r="P197" s="38"/>
      <c r="Q197" s="39">
        <v>119.6</v>
      </c>
      <c r="R197" s="38"/>
      <c r="S197" s="40">
        <f t="shared" si="2"/>
        <v>249.16919311799998</v>
      </c>
    </row>
    <row r="198" spans="1:19" ht="15.6">
      <c r="A198" s="37">
        <v>-104.7011274</v>
      </c>
      <c r="B198" s="39">
        <v>32.232305240000002</v>
      </c>
      <c r="C198" s="39">
        <v>76.766072570000006</v>
      </c>
      <c r="D198" s="39">
        <v>57.278344240000003</v>
      </c>
      <c r="E198" s="41">
        <v>4.5700000000000003E-6</v>
      </c>
      <c r="F198" s="41">
        <v>3.41E-6</v>
      </c>
      <c r="G198" s="39">
        <v>2530</v>
      </c>
      <c r="H198" s="41">
        <v>8.9700000000000008E-12</v>
      </c>
      <c r="I198" s="39">
        <v>-2.1629521220000001</v>
      </c>
      <c r="J198" s="39">
        <v>3443.9660279999998</v>
      </c>
      <c r="K198" s="39">
        <v>26.5381836</v>
      </c>
      <c r="L198" s="38"/>
      <c r="M198" s="38"/>
      <c r="N198" s="38"/>
      <c r="O198" s="38"/>
      <c r="P198" s="38"/>
      <c r="Q198" s="39">
        <v>323</v>
      </c>
      <c r="R198" s="38"/>
      <c r="S198" s="40">
        <f t="shared" ref="S198:S261" si="3">C198*R$5</f>
        <v>432.96064929480002</v>
      </c>
    </row>
    <row r="199" spans="1:19" ht="15.6">
      <c r="A199" s="37">
        <v>-104.7010717</v>
      </c>
      <c r="B199" s="39">
        <v>32.232306549999997</v>
      </c>
      <c r="C199" s="39">
        <v>41.001293490000002</v>
      </c>
      <c r="D199" s="39">
        <v>31.815574510000001</v>
      </c>
      <c r="E199" s="41">
        <v>2.4399999999999999E-6</v>
      </c>
      <c r="F199" s="41">
        <v>1.8899999999999999E-6</v>
      </c>
      <c r="G199" s="39">
        <v>786</v>
      </c>
      <c r="H199" s="41">
        <v>2.79E-12</v>
      </c>
      <c r="I199" s="39">
        <v>-0.84908351199999998</v>
      </c>
      <c r="J199" s="39">
        <v>1021.730621</v>
      </c>
      <c r="K199" s="39">
        <v>23.071699710000001</v>
      </c>
      <c r="L199" s="38"/>
      <c r="M199" s="38"/>
      <c r="N199" s="38"/>
      <c r="O199" s="38"/>
      <c r="P199" s="38"/>
      <c r="Q199" s="39">
        <v>179.4</v>
      </c>
      <c r="R199" s="38"/>
      <c r="S199" s="40">
        <f t="shared" si="3"/>
        <v>231.24729528360001</v>
      </c>
    </row>
    <row r="200" spans="1:19" ht="15.6">
      <c r="A200" s="37">
        <v>-104.70109650000001</v>
      </c>
      <c r="B200" s="39">
        <v>32.232303100000003</v>
      </c>
      <c r="C200" s="39">
        <v>55.727212080000001</v>
      </c>
      <c r="D200" s="39">
        <v>31.453297750000001</v>
      </c>
      <c r="E200" s="41">
        <v>3.32E-6</v>
      </c>
      <c r="F200" s="41">
        <v>1.8700000000000001E-6</v>
      </c>
      <c r="G200" s="39">
        <v>833</v>
      </c>
      <c r="H200" s="41">
        <v>2.9500000000000002E-12</v>
      </c>
      <c r="I200" s="39">
        <v>-3.0901269249999999</v>
      </c>
      <c r="J200" s="39">
        <v>1372.8800180000001</v>
      </c>
      <c r="K200" s="39">
        <v>39.324632250000001</v>
      </c>
      <c r="L200" s="38"/>
      <c r="M200" s="38"/>
      <c r="N200" s="38"/>
      <c r="O200" s="38"/>
      <c r="P200" s="38"/>
      <c r="Q200" s="39">
        <v>177.4</v>
      </c>
      <c r="R200" s="38"/>
      <c r="S200" s="40">
        <f t="shared" si="3"/>
        <v>314.30147613119999</v>
      </c>
    </row>
    <row r="201" spans="1:19" ht="15.6">
      <c r="A201" s="37">
        <v>-104.70109909999999</v>
      </c>
      <c r="B201" s="39">
        <v>32.232295239999999</v>
      </c>
      <c r="C201" s="39">
        <v>32.337224130000003</v>
      </c>
      <c r="D201" s="39">
        <v>26.516197829999999</v>
      </c>
      <c r="E201" s="41">
        <v>1.9300000000000002E-6</v>
      </c>
      <c r="F201" s="41">
        <v>1.5799999999999999E-6</v>
      </c>
      <c r="G201" s="39">
        <v>612</v>
      </c>
      <c r="H201" s="41">
        <v>2.1699999999999998E-12</v>
      </c>
      <c r="I201" s="39">
        <v>-2.5413673800000001</v>
      </c>
      <c r="J201" s="39">
        <v>671.60368229999995</v>
      </c>
      <c r="K201" s="39">
        <v>8.8748295800000001</v>
      </c>
      <c r="L201" s="38"/>
      <c r="M201" s="38"/>
      <c r="N201" s="38"/>
      <c r="O201" s="38"/>
      <c r="P201" s="38"/>
      <c r="Q201" s="39">
        <v>149.5</v>
      </c>
      <c r="R201" s="38"/>
      <c r="S201" s="40">
        <f t="shared" si="3"/>
        <v>182.38194409320002</v>
      </c>
    </row>
    <row r="202" spans="1:19" ht="15.6">
      <c r="A202" s="37">
        <v>-104.70112829999999</v>
      </c>
      <c r="B202" s="39">
        <v>32.232289340000001</v>
      </c>
      <c r="C202" s="39">
        <v>106.9524661</v>
      </c>
      <c r="D202" s="39">
        <v>93.913734410000004</v>
      </c>
      <c r="E202" s="41">
        <v>6.37E-6</v>
      </c>
      <c r="F202" s="41">
        <v>5.5899999999999998E-6</v>
      </c>
      <c r="G202" s="39">
        <v>6306</v>
      </c>
      <c r="H202" s="41">
        <v>2.2400000000000001E-11</v>
      </c>
      <c r="I202" s="39">
        <v>-2.8507629319999999</v>
      </c>
      <c r="J202" s="39">
        <v>7867.1783299999997</v>
      </c>
      <c r="K202" s="39">
        <v>19.844196539999999</v>
      </c>
      <c r="L202" s="38"/>
      <c r="M202" s="38"/>
      <c r="N202" s="38"/>
      <c r="O202" s="38"/>
      <c r="P202" s="38"/>
      <c r="Q202" s="39">
        <v>529.6</v>
      </c>
      <c r="R202" s="38"/>
      <c r="S202" s="40">
        <f t="shared" si="3"/>
        <v>603.2119088039999</v>
      </c>
    </row>
    <row r="203" spans="1:19" ht="15.6">
      <c r="A203" s="37">
        <v>-104.70109979999999</v>
      </c>
      <c r="B203" s="39">
        <v>32.232281899999997</v>
      </c>
      <c r="C203" s="39">
        <v>88.078779839999996</v>
      </c>
      <c r="D203" s="39">
        <v>50.486259179999998</v>
      </c>
      <c r="E203" s="41">
        <v>5.2499999999999997E-6</v>
      </c>
      <c r="F203" s="41">
        <v>3.01E-6</v>
      </c>
      <c r="G203" s="39">
        <v>2671</v>
      </c>
      <c r="H203" s="41">
        <v>9.4700000000000006E-12</v>
      </c>
      <c r="I203" s="39">
        <v>-3.0015871679999999</v>
      </c>
      <c r="J203" s="39">
        <v>3482.9205160000001</v>
      </c>
      <c r="K203" s="39">
        <v>23.311485640000001</v>
      </c>
      <c r="L203" s="38"/>
      <c r="M203" s="38"/>
      <c r="N203" s="38"/>
      <c r="O203" s="38"/>
      <c r="P203" s="38"/>
      <c r="Q203" s="39">
        <v>284.7</v>
      </c>
      <c r="R203" s="38"/>
      <c r="S203" s="40">
        <f t="shared" si="3"/>
        <v>496.76431829759997</v>
      </c>
    </row>
    <row r="204" spans="1:19" ht="15.6">
      <c r="A204" s="37">
        <v>-104.70107369999999</v>
      </c>
      <c r="B204" s="39">
        <v>32.232276120000002</v>
      </c>
      <c r="C204" s="39">
        <v>41.169794369999998</v>
      </c>
      <c r="D204" s="39">
        <v>26.275096000000001</v>
      </c>
      <c r="E204" s="41">
        <v>2.4499999999999998E-6</v>
      </c>
      <c r="F204" s="41">
        <v>1.5600000000000001E-6</v>
      </c>
      <c r="G204" s="39">
        <v>682</v>
      </c>
      <c r="H204" s="41">
        <v>2.4200000000000002E-12</v>
      </c>
      <c r="I204" s="39">
        <v>-2.4772954340000002</v>
      </c>
      <c r="J204" s="39">
        <v>847.27051010000002</v>
      </c>
      <c r="K204" s="39">
        <v>19.506227129999999</v>
      </c>
      <c r="L204" s="38"/>
      <c r="M204" s="38"/>
      <c r="N204" s="38"/>
      <c r="O204" s="38"/>
      <c r="P204" s="38"/>
      <c r="Q204" s="39">
        <v>148.19999999999999</v>
      </c>
      <c r="R204" s="38"/>
      <c r="S204" s="40">
        <f t="shared" si="3"/>
        <v>232.19764024679998</v>
      </c>
    </row>
    <row r="205" spans="1:19" ht="15.6">
      <c r="A205" s="37">
        <v>-104.70108639999999</v>
      </c>
      <c r="B205" s="39">
        <v>32.232275280000003</v>
      </c>
      <c r="C205" s="39">
        <v>62.700469099999999</v>
      </c>
      <c r="D205" s="39">
        <v>42.910319260000001</v>
      </c>
      <c r="E205" s="41">
        <v>3.7299999999999999E-6</v>
      </c>
      <c r="F205" s="41">
        <v>2.5600000000000001E-6</v>
      </c>
      <c r="G205" s="39">
        <v>1617</v>
      </c>
      <c r="H205" s="41">
        <v>5.73E-12</v>
      </c>
      <c r="I205" s="39">
        <v>-2.80841684</v>
      </c>
      <c r="J205" s="39">
        <v>2107.3254750000001</v>
      </c>
      <c r="K205" s="39">
        <v>23.267667029999998</v>
      </c>
      <c r="L205" s="38"/>
      <c r="M205" s="38"/>
      <c r="N205" s="38"/>
      <c r="O205" s="38"/>
      <c r="P205" s="38"/>
      <c r="Q205" s="39">
        <v>242</v>
      </c>
      <c r="R205" s="38"/>
      <c r="S205" s="40">
        <f t="shared" si="3"/>
        <v>353.63064572399998</v>
      </c>
    </row>
    <row r="206" spans="1:19" ht="15.6">
      <c r="A206" s="37">
        <v>-104.70108089999999</v>
      </c>
      <c r="B206" s="39">
        <v>32.232274629999999</v>
      </c>
      <c r="C206" s="39">
        <v>38.587951349999997</v>
      </c>
      <c r="D206" s="39">
        <v>21.195490329999998</v>
      </c>
      <c r="E206" s="41">
        <v>2.3E-6</v>
      </c>
      <c r="F206" s="41">
        <v>1.26E-6</v>
      </c>
      <c r="G206" s="39">
        <v>545</v>
      </c>
      <c r="H206" s="41">
        <v>1.9300000000000001E-12</v>
      </c>
      <c r="I206" s="39">
        <v>-2.409630366</v>
      </c>
      <c r="J206" s="39">
        <v>640.61082250000004</v>
      </c>
      <c r="K206" s="39">
        <v>14.924946500000001</v>
      </c>
      <c r="L206" s="38"/>
      <c r="M206" s="38"/>
      <c r="N206" s="38"/>
      <c r="O206" s="38"/>
      <c r="P206" s="38"/>
      <c r="Q206" s="39">
        <v>119.5</v>
      </c>
      <c r="R206" s="38"/>
      <c r="S206" s="40">
        <f t="shared" si="3"/>
        <v>217.63604561399998</v>
      </c>
    </row>
    <row r="207" spans="1:19" ht="15.6">
      <c r="A207" s="37">
        <v>-104.7009341</v>
      </c>
      <c r="B207" s="39">
        <v>32.233428750000002</v>
      </c>
      <c r="C207" s="39">
        <v>154.5551878</v>
      </c>
      <c r="D207" s="39">
        <v>84.334031800000005</v>
      </c>
      <c r="E207" s="41">
        <v>9.2E-6</v>
      </c>
      <c r="F207" s="41">
        <v>5.0200000000000002E-6</v>
      </c>
      <c r="G207" s="39">
        <v>5573</v>
      </c>
      <c r="H207" s="41">
        <v>1.9799999999999999E-11</v>
      </c>
      <c r="I207" s="39">
        <v>-0.18629496300000001</v>
      </c>
      <c r="J207" s="39">
        <v>10209.05472</v>
      </c>
      <c r="K207" s="39">
        <v>45.411204560000002</v>
      </c>
      <c r="L207" s="38"/>
      <c r="M207" s="38"/>
      <c r="N207" s="38"/>
      <c r="O207" s="38"/>
      <c r="P207" s="38"/>
      <c r="Q207" s="39">
        <v>475.6</v>
      </c>
      <c r="R207" s="38"/>
      <c r="S207" s="40">
        <f t="shared" si="3"/>
        <v>871.69125919199996</v>
      </c>
    </row>
    <row r="208" spans="1:19" ht="15.6">
      <c r="A208" s="37">
        <v>-104.7009678</v>
      </c>
      <c r="B208" s="39">
        <v>32.233385570000003</v>
      </c>
      <c r="C208" s="39">
        <v>193.81360599999999</v>
      </c>
      <c r="D208" s="39">
        <v>133.42084259999999</v>
      </c>
      <c r="E208" s="41">
        <v>1.15E-5</v>
      </c>
      <c r="F208" s="41">
        <v>7.9500000000000001E-6</v>
      </c>
      <c r="G208" s="39">
        <v>17556</v>
      </c>
      <c r="H208" s="41">
        <v>6.2299999999999994E-11</v>
      </c>
      <c r="I208" s="39">
        <v>-3.6112565999999999E-2</v>
      </c>
      <c r="J208" s="39">
        <v>20253.823560000001</v>
      </c>
      <c r="K208" s="39">
        <v>13.320070400000001</v>
      </c>
      <c r="L208" s="38"/>
      <c r="M208" s="38"/>
      <c r="N208" s="38"/>
      <c r="O208" s="38"/>
      <c r="P208" s="38"/>
      <c r="Q208" s="39">
        <v>752.4</v>
      </c>
      <c r="R208" s="38"/>
      <c r="S208" s="40">
        <f t="shared" si="3"/>
        <v>1093.10873784</v>
      </c>
    </row>
    <row r="209" spans="1:19" ht="15.6">
      <c r="A209" s="37">
        <v>-104.70103469999999</v>
      </c>
      <c r="B209" s="39">
        <v>32.233365620000001</v>
      </c>
      <c r="C209" s="39">
        <v>137.0904434</v>
      </c>
      <c r="D209" s="39">
        <v>75.362660880000007</v>
      </c>
      <c r="E209" s="41">
        <v>8.1599999999999998E-6</v>
      </c>
      <c r="F209" s="41">
        <v>4.4900000000000002E-6</v>
      </c>
      <c r="G209" s="39">
        <v>6217</v>
      </c>
      <c r="H209" s="41">
        <v>2.2000000000000002E-11</v>
      </c>
      <c r="I209" s="39">
        <v>-2.2515691210000002</v>
      </c>
      <c r="J209" s="39">
        <v>8092.1232030000001</v>
      </c>
      <c r="K209" s="39">
        <v>23.172202840000001</v>
      </c>
      <c r="L209" s="38"/>
      <c r="M209" s="38"/>
      <c r="N209" s="38"/>
      <c r="O209" s="38"/>
      <c r="P209" s="38"/>
      <c r="Q209" s="39">
        <v>425</v>
      </c>
      <c r="R209" s="38"/>
      <c r="S209" s="40">
        <f t="shared" si="3"/>
        <v>773.19010077599989</v>
      </c>
    </row>
    <row r="210" spans="1:19" ht="15.6">
      <c r="A210" s="37">
        <v>-104.70098969999999</v>
      </c>
      <c r="B210" s="39">
        <v>32.23336544</v>
      </c>
      <c r="C210" s="39">
        <v>281.99284419999998</v>
      </c>
      <c r="D210" s="39">
        <v>97.057000759999994</v>
      </c>
      <c r="E210" s="41">
        <v>1.6799999999999998E-5</v>
      </c>
      <c r="F210" s="41">
        <v>5.7799999999999997E-6</v>
      </c>
      <c r="G210" s="39">
        <v>19983</v>
      </c>
      <c r="H210" s="41">
        <v>7.0899999999999996E-11</v>
      </c>
      <c r="I210" s="39">
        <v>-2.975985842</v>
      </c>
      <c r="J210" s="39">
        <v>21437.001380000002</v>
      </c>
      <c r="K210" s="39">
        <v>6.782671487</v>
      </c>
      <c r="L210" s="38"/>
      <c r="M210" s="38"/>
      <c r="N210" s="38"/>
      <c r="O210" s="38"/>
      <c r="P210" s="38"/>
      <c r="Q210" s="39">
        <v>547.29999999999995</v>
      </c>
      <c r="R210" s="38"/>
      <c r="S210" s="40">
        <f t="shared" si="3"/>
        <v>1590.4396412879998</v>
      </c>
    </row>
    <row r="211" spans="1:19" ht="15.6">
      <c r="A211" s="37">
        <v>-104.7009832</v>
      </c>
      <c r="B211" s="39">
        <v>32.23336175</v>
      </c>
      <c r="C211" s="39">
        <v>118.528811</v>
      </c>
      <c r="D211" s="39">
        <v>41.864285420000002</v>
      </c>
      <c r="E211" s="41">
        <v>7.0600000000000002E-6</v>
      </c>
      <c r="F211" s="41">
        <v>2.4899999999999999E-6</v>
      </c>
      <c r="G211" s="39">
        <v>2754</v>
      </c>
      <c r="H211" s="41">
        <v>9.7700000000000006E-12</v>
      </c>
      <c r="I211" s="39">
        <v>-3.1324163980000002</v>
      </c>
      <c r="J211" s="39">
        <v>3886.5717679999998</v>
      </c>
      <c r="K211" s="39">
        <v>29.14063694</v>
      </c>
      <c r="L211" s="38"/>
      <c r="M211" s="38"/>
      <c r="N211" s="38"/>
      <c r="O211" s="38"/>
      <c r="P211" s="38"/>
      <c r="Q211" s="39">
        <v>236.1</v>
      </c>
      <c r="R211" s="38"/>
      <c r="S211" s="40">
        <f t="shared" si="3"/>
        <v>668.50249403999999</v>
      </c>
    </row>
    <row r="212" spans="1:19" ht="15.6">
      <c r="A212" s="37">
        <v>-104.7009923</v>
      </c>
      <c r="B212" s="39">
        <v>32.233357400000003</v>
      </c>
      <c r="C212" s="39">
        <v>212.900766</v>
      </c>
      <c r="D212" s="39">
        <v>120.7695509</v>
      </c>
      <c r="E212" s="41">
        <v>1.27E-5</v>
      </c>
      <c r="F212" s="41">
        <v>7.1899999999999998E-6</v>
      </c>
      <c r="G212" s="39">
        <v>14793</v>
      </c>
      <c r="H212" s="41">
        <v>5.25E-11</v>
      </c>
      <c r="I212" s="39">
        <v>-0.141101279</v>
      </c>
      <c r="J212" s="39">
        <v>20138.807779999999</v>
      </c>
      <c r="K212" s="39">
        <v>26.544807609999999</v>
      </c>
      <c r="L212" s="38"/>
      <c r="M212" s="38"/>
      <c r="N212" s="38"/>
      <c r="O212" s="38"/>
      <c r="P212" s="38"/>
      <c r="Q212" s="39">
        <v>681</v>
      </c>
      <c r="R212" s="38"/>
      <c r="S212" s="40">
        <f t="shared" si="3"/>
        <v>1200.7603202400001</v>
      </c>
    </row>
    <row r="213" spans="1:19" ht="15.6">
      <c r="A213" s="37">
        <v>-104.7009503</v>
      </c>
      <c r="B213" s="39">
        <v>32.233347100000003</v>
      </c>
      <c r="C213" s="39">
        <v>140.77473689999999</v>
      </c>
      <c r="D213" s="39">
        <v>90.310083739999996</v>
      </c>
      <c r="E213" s="41">
        <v>8.3799999999999994E-6</v>
      </c>
      <c r="F213" s="41">
        <v>5.3800000000000002E-6</v>
      </c>
      <c r="G213" s="39">
        <v>9232</v>
      </c>
      <c r="H213" s="41">
        <v>3.2700000000000001E-11</v>
      </c>
      <c r="I213" s="39">
        <v>-0.419370839</v>
      </c>
      <c r="J213" s="39">
        <v>9957.723215</v>
      </c>
      <c r="K213" s="39">
        <v>7.2880436599999996</v>
      </c>
      <c r="L213" s="38"/>
      <c r="M213" s="38"/>
      <c r="N213" s="38"/>
      <c r="O213" s="38"/>
      <c r="P213" s="38"/>
      <c r="Q213" s="39">
        <v>509.3</v>
      </c>
      <c r="R213" s="38"/>
      <c r="S213" s="40">
        <f t="shared" si="3"/>
        <v>793.96951611599991</v>
      </c>
    </row>
    <row r="214" spans="1:19" ht="15.6">
      <c r="A214" s="37">
        <v>-104.70100859999999</v>
      </c>
      <c r="B214" s="39">
        <v>32.233339659999999</v>
      </c>
      <c r="C214" s="39">
        <v>53.592782730000003</v>
      </c>
      <c r="D214" s="39">
        <v>42.885176430000001</v>
      </c>
      <c r="E214" s="41">
        <v>3.19E-6</v>
      </c>
      <c r="F214" s="41">
        <v>2.5500000000000001E-6</v>
      </c>
      <c r="G214" s="39">
        <v>1716</v>
      </c>
      <c r="H214" s="41">
        <v>6.0900000000000001E-12</v>
      </c>
      <c r="I214" s="39">
        <v>-3.0849150519999999</v>
      </c>
      <c r="J214" s="39">
        <v>1800.166146</v>
      </c>
      <c r="K214" s="39">
        <v>4.6754654599999999</v>
      </c>
      <c r="L214" s="38"/>
      <c r="M214" s="38"/>
      <c r="N214" s="38"/>
      <c r="O214" s="38"/>
      <c r="P214" s="38"/>
      <c r="Q214" s="39">
        <v>241.8</v>
      </c>
      <c r="R214" s="38"/>
      <c r="S214" s="40">
        <f t="shared" si="3"/>
        <v>302.2632945972</v>
      </c>
    </row>
    <row r="215" spans="1:19" ht="15.6">
      <c r="A215" s="37">
        <v>-104.7010142</v>
      </c>
      <c r="B215" s="39">
        <v>32.233338170000003</v>
      </c>
      <c r="C215" s="39">
        <v>122.25717899999999</v>
      </c>
      <c r="D215" s="39">
        <v>75.178092530000001</v>
      </c>
      <c r="E215" s="41">
        <v>7.2799999999999998E-6</v>
      </c>
      <c r="F215" s="41">
        <v>4.4800000000000003E-6</v>
      </c>
      <c r="G215" s="39">
        <v>5892</v>
      </c>
      <c r="H215" s="41">
        <v>2.09E-11</v>
      </c>
      <c r="I215" s="39">
        <v>-0.72062451100000002</v>
      </c>
      <c r="J215" s="39">
        <v>7198.8770169999998</v>
      </c>
      <c r="K215" s="39">
        <v>18.153901139999999</v>
      </c>
      <c r="L215" s="38"/>
      <c r="M215" s="38"/>
      <c r="N215" s="38"/>
      <c r="O215" s="38"/>
      <c r="P215" s="38"/>
      <c r="Q215" s="39">
        <v>423.9</v>
      </c>
      <c r="R215" s="38"/>
      <c r="S215" s="40">
        <f t="shared" si="3"/>
        <v>689.53048955999998</v>
      </c>
    </row>
    <row r="216" spans="1:19" ht="15.6">
      <c r="A216" s="37">
        <v>-104.700969</v>
      </c>
      <c r="B216" s="39">
        <v>32.233370450000002</v>
      </c>
      <c r="C216" s="39">
        <v>47.04264517</v>
      </c>
      <c r="D216" s="39">
        <v>31.470119919999998</v>
      </c>
      <c r="E216" s="41">
        <v>2.7999999999999999E-6</v>
      </c>
      <c r="F216" s="41">
        <v>1.8700000000000001E-6</v>
      </c>
      <c r="G216" s="39">
        <v>942</v>
      </c>
      <c r="H216" s="41">
        <v>3.3399999999999999E-12</v>
      </c>
      <c r="I216" s="39">
        <v>-1.5094062699999999</v>
      </c>
      <c r="J216" s="39">
        <v>1159.5492859999999</v>
      </c>
      <c r="K216" s="39">
        <v>18.76153854</v>
      </c>
      <c r="L216" s="38"/>
      <c r="M216" s="38"/>
      <c r="N216" s="38"/>
      <c r="O216" s="38"/>
      <c r="P216" s="38"/>
      <c r="Q216" s="39">
        <v>177.5</v>
      </c>
      <c r="R216" s="38"/>
      <c r="S216" s="40">
        <f t="shared" si="3"/>
        <v>265.32051875880001</v>
      </c>
    </row>
    <row r="217" spans="1:19" ht="15.6">
      <c r="A217" s="37">
        <v>-104.70098110000001</v>
      </c>
      <c r="B217" s="39">
        <v>32.233357460000001</v>
      </c>
      <c r="C217" s="39">
        <v>45.779678420000003</v>
      </c>
      <c r="D217" s="39">
        <v>39.10165284</v>
      </c>
      <c r="E217" s="41">
        <v>2.7300000000000001E-6</v>
      </c>
      <c r="F217" s="41">
        <v>2.3300000000000001E-6</v>
      </c>
      <c r="G217" s="39">
        <v>1065</v>
      </c>
      <c r="H217" s="41">
        <v>3.7799999999999996E-12</v>
      </c>
      <c r="I217" s="39">
        <v>-1.384890577</v>
      </c>
      <c r="J217" s="39">
        <v>1402.0610819999999</v>
      </c>
      <c r="K217" s="39">
        <v>24.040399270000002</v>
      </c>
      <c r="L217" s="38"/>
      <c r="M217" s="38"/>
      <c r="N217" s="38"/>
      <c r="O217" s="38"/>
      <c r="P217" s="38"/>
      <c r="Q217" s="39">
        <v>220.5</v>
      </c>
      <c r="R217" s="38"/>
      <c r="S217" s="40">
        <f t="shared" si="3"/>
        <v>258.19738628879998</v>
      </c>
    </row>
    <row r="218" spans="1:19" ht="15.6">
      <c r="A218" s="37">
        <v>-104.7009676</v>
      </c>
      <c r="B218" s="39">
        <v>32.233340429999998</v>
      </c>
      <c r="C218" s="39">
        <v>106.2120936</v>
      </c>
      <c r="D218" s="39">
        <v>62.91529044</v>
      </c>
      <c r="E218" s="41">
        <v>6.3300000000000004E-6</v>
      </c>
      <c r="F218" s="41">
        <v>3.7500000000000001E-6</v>
      </c>
      <c r="G218" s="39">
        <v>3029</v>
      </c>
      <c r="H218" s="41">
        <v>1.0699999999999999E-11</v>
      </c>
      <c r="I218" s="39">
        <v>-2.7796191659999998</v>
      </c>
      <c r="J218" s="39">
        <v>5233.9462299999996</v>
      </c>
      <c r="K218" s="39">
        <v>42.127796760000003</v>
      </c>
      <c r="L218" s="38"/>
      <c r="M218" s="38"/>
      <c r="N218" s="38"/>
      <c r="O218" s="38"/>
      <c r="P218" s="38"/>
      <c r="Q218" s="39">
        <v>354.8</v>
      </c>
      <c r="R218" s="38"/>
      <c r="S218" s="40">
        <f t="shared" si="3"/>
        <v>599.03620790399998</v>
      </c>
    </row>
    <row r="219" spans="1:19" ht="15.6">
      <c r="A219" s="37">
        <v>-104.7009718</v>
      </c>
      <c r="B219" s="39">
        <v>32.233323759999998</v>
      </c>
      <c r="C219" s="39">
        <v>79.248933269999995</v>
      </c>
      <c r="D219" s="39">
        <v>59.695485210000001</v>
      </c>
      <c r="E219" s="41">
        <v>4.7199999999999997E-6</v>
      </c>
      <c r="F219" s="41">
        <v>3.5599999999999998E-6</v>
      </c>
      <c r="G219" s="39">
        <v>3076</v>
      </c>
      <c r="H219" s="41">
        <v>1.0899999999999999E-11</v>
      </c>
      <c r="I219" s="39">
        <v>-1.355705508</v>
      </c>
      <c r="J219" s="39">
        <v>3705.390578</v>
      </c>
      <c r="K219" s="39">
        <v>16.985809320000001</v>
      </c>
      <c r="L219" s="38"/>
      <c r="M219" s="38"/>
      <c r="N219" s="38"/>
      <c r="O219" s="38"/>
      <c r="P219" s="38"/>
      <c r="Q219" s="39">
        <v>336.6</v>
      </c>
      <c r="R219" s="38"/>
      <c r="S219" s="40">
        <f t="shared" si="3"/>
        <v>446.96398364279997</v>
      </c>
    </row>
    <row r="220" spans="1:19" ht="15.6">
      <c r="A220" s="37">
        <v>-104.7010011</v>
      </c>
      <c r="B220" s="39">
        <v>32.233289509999999</v>
      </c>
      <c r="C220" s="39">
        <v>276.96882010000002</v>
      </c>
      <c r="D220" s="39">
        <v>121.93830370000001</v>
      </c>
      <c r="E220" s="41">
        <v>1.6500000000000001E-5</v>
      </c>
      <c r="F220" s="41">
        <v>7.2599999999999999E-6</v>
      </c>
      <c r="G220" s="39">
        <v>21368</v>
      </c>
      <c r="H220" s="41">
        <v>7.5799999999999999E-11</v>
      </c>
      <c r="I220" s="39">
        <v>-2.6564884219999998</v>
      </c>
      <c r="J220" s="39">
        <v>26452.70638</v>
      </c>
      <c r="K220" s="39">
        <v>19.221875839999999</v>
      </c>
      <c r="L220" s="38"/>
      <c r="M220" s="38"/>
      <c r="N220" s="38"/>
      <c r="O220" s="38"/>
      <c r="P220" s="38"/>
      <c r="Q220" s="39">
        <v>687.6</v>
      </c>
      <c r="R220" s="38"/>
      <c r="S220" s="40">
        <f t="shared" si="3"/>
        <v>1562.104145364</v>
      </c>
    </row>
    <row r="221" spans="1:19" ht="15.6">
      <c r="A221" s="37">
        <v>-104.7010319</v>
      </c>
      <c r="B221" s="39">
        <v>32.233279979999999</v>
      </c>
      <c r="C221" s="39">
        <v>72.209139109999995</v>
      </c>
      <c r="D221" s="39">
        <v>63.513385419999999</v>
      </c>
      <c r="E221" s="41">
        <v>4.3000000000000003E-6</v>
      </c>
      <c r="F221" s="41">
        <v>3.7799999999999998E-6</v>
      </c>
      <c r="G221" s="39">
        <v>2724</v>
      </c>
      <c r="H221" s="41">
        <v>9.6600000000000004E-12</v>
      </c>
      <c r="I221" s="39">
        <v>-1.457448283</v>
      </c>
      <c r="J221" s="39">
        <v>3592.1669350000002</v>
      </c>
      <c r="K221" s="39">
        <v>24.168334890000001</v>
      </c>
      <c r="L221" s="38"/>
      <c r="M221" s="38"/>
      <c r="N221" s="38"/>
      <c r="O221" s="38"/>
      <c r="P221" s="38"/>
      <c r="Q221" s="39">
        <v>358.2</v>
      </c>
      <c r="R221" s="38"/>
      <c r="S221" s="40">
        <f t="shared" si="3"/>
        <v>407.25954458039996</v>
      </c>
    </row>
    <row r="222" spans="1:19" ht="15.6">
      <c r="A222" s="37">
        <v>-104.70100429999999</v>
      </c>
      <c r="B222" s="39">
        <v>32.233275280000001</v>
      </c>
      <c r="C222" s="39">
        <v>38.997916590000003</v>
      </c>
      <c r="D222" s="39">
        <v>22.51579014</v>
      </c>
      <c r="E222" s="41">
        <v>2.3199999999999998E-6</v>
      </c>
      <c r="F222" s="41">
        <v>1.3400000000000001E-6</v>
      </c>
      <c r="G222" s="39">
        <v>566</v>
      </c>
      <c r="H222" s="41">
        <v>2.0100000000000001E-12</v>
      </c>
      <c r="I222" s="39">
        <v>-3.015743552</v>
      </c>
      <c r="J222" s="39">
        <v>687.74537669999995</v>
      </c>
      <c r="K222" s="39">
        <v>17.702100340000001</v>
      </c>
      <c r="L222" s="38"/>
      <c r="M222" s="38"/>
      <c r="N222" s="38"/>
      <c r="O222" s="38"/>
      <c r="P222" s="38"/>
      <c r="Q222" s="39">
        <v>127</v>
      </c>
      <c r="R222" s="38"/>
      <c r="S222" s="40">
        <f t="shared" si="3"/>
        <v>219.94824956760002</v>
      </c>
    </row>
    <row r="223" spans="1:19" ht="15.6">
      <c r="A223" s="37">
        <v>-104.70098640000001</v>
      </c>
      <c r="B223" s="39">
        <v>32.233290879999998</v>
      </c>
      <c r="C223" s="39">
        <v>170.16250600000001</v>
      </c>
      <c r="D223" s="39">
        <v>71.395446239999998</v>
      </c>
      <c r="E223" s="41">
        <v>1.01E-5</v>
      </c>
      <c r="F223" s="41">
        <v>4.25E-6</v>
      </c>
      <c r="G223" s="39">
        <v>6992</v>
      </c>
      <c r="H223" s="41">
        <v>2.4800000000000001E-11</v>
      </c>
      <c r="I223" s="39">
        <v>-2.2214056769999999</v>
      </c>
      <c r="J223" s="39">
        <v>9515.5405969999993</v>
      </c>
      <c r="K223" s="39">
        <v>26.520202099999999</v>
      </c>
      <c r="L223" s="38"/>
      <c r="M223" s="38"/>
      <c r="N223" s="38"/>
      <c r="O223" s="38"/>
      <c r="P223" s="38"/>
      <c r="Q223" s="39">
        <v>402.6</v>
      </c>
      <c r="R223" s="38"/>
      <c r="S223" s="40">
        <f t="shared" si="3"/>
        <v>959.71653384000001</v>
      </c>
    </row>
    <row r="224" spans="1:19" ht="15.6">
      <c r="A224" s="37">
        <v>-104.7010126</v>
      </c>
      <c r="B224" s="39">
        <v>32.233284930000003</v>
      </c>
      <c r="C224" s="39">
        <v>115.2381517</v>
      </c>
      <c r="D224" s="39">
        <v>83.300510200000005</v>
      </c>
      <c r="E224" s="41">
        <v>6.8600000000000004E-6</v>
      </c>
      <c r="F224" s="41">
        <v>4.9599999999999999E-6</v>
      </c>
      <c r="G224" s="39">
        <v>6956</v>
      </c>
      <c r="H224" s="41">
        <v>2.4699999999999999E-11</v>
      </c>
      <c r="I224" s="39">
        <v>-2.603074924</v>
      </c>
      <c r="J224" s="39">
        <v>7518.7046780000001</v>
      </c>
      <c r="K224" s="39">
        <v>7.484064107</v>
      </c>
      <c r="L224" s="38"/>
      <c r="M224" s="38"/>
      <c r="N224" s="38"/>
      <c r="O224" s="38"/>
      <c r="P224" s="38"/>
      <c r="Q224" s="39">
        <v>469.7</v>
      </c>
      <c r="R224" s="38"/>
      <c r="S224" s="40">
        <f t="shared" si="3"/>
        <v>649.94317558800003</v>
      </c>
    </row>
    <row r="225" spans="1:19" ht="15.6">
      <c r="A225" s="37">
        <v>-104.7010241</v>
      </c>
      <c r="B225" s="39">
        <v>32.23326617</v>
      </c>
      <c r="C225" s="39">
        <v>49.58967363</v>
      </c>
      <c r="D225" s="39">
        <v>30.485633589999999</v>
      </c>
      <c r="E225" s="41">
        <v>2.9500000000000001E-6</v>
      </c>
      <c r="F225" s="41">
        <v>1.8199999999999999E-6</v>
      </c>
      <c r="G225" s="39">
        <v>1011</v>
      </c>
      <c r="H225" s="41">
        <v>3.5899999999999998E-12</v>
      </c>
      <c r="I225" s="39">
        <v>-3.1285565559999999</v>
      </c>
      <c r="J225" s="39">
        <v>1184.0923</v>
      </c>
      <c r="K225" s="39">
        <v>14.618142499999999</v>
      </c>
      <c r="L225" s="38"/>
      <c r="M225" s="38"/>
      <c r="N225" s="38"/>
      <c r="O225" s="38"/>
      <c r="P225" s="38"/>
      <c r="Q225" s="39">
        <v>171.9</v>
      </c>
      <c r="R225" s="38"/>
      <c r="S225" s="40">
        <f t="shared" si="3"/>
        <v>279.68575927320001</v>
      </c>
    </row>
    <row r="226" spans="1:19" ht="15.6">
      <c r="A226" s="37">
        <v>-104.7009941</v>
      </c>
      <c r="B226" s="39">
        <v>32.233241270000001</v>
      </c>
      <c r="C226" s="39">
        <v>58.942082800000001</v>
      </c>
      <c r="D226" s="39">
        <v>36.348273050000003</v>
      </c>
      <c r="E226" s="41">
        <v>3.5099999999999999E-6</v>
      </c>
      <c r="F226" s="41">
        <v>2.1600000000000001E-6</v>
      </c>
      <c r="G226" s="39">
        <v>1273</v>
      </c>
      <c r="H226" s="41">
        <v>4.51E-12</v>
      </c>
      <c r="I226" s="39">
        <v>-2.957914465</v>
      </c>
      <c r="J226" s="39">
        <v>1678.063308</v>
      </c>
      <c r="K226" s="39">
        <v>24.138738140000001</v>
      </c>
      <c r="L226" s="38"/>
      <c r="M226" s="38"/>
      <c r="N226" s="38"/>
      <c r="O226" s="38"/>
      <c r="P226" s="38"/>
      <c r="Q226" s="39">
        <v>205</v>
      </c>
      <c r="R226" s="38"/>
      <c r="S226" s="40">
        <f t="shared" si="3"/>
        <v>332.433346992</v>
      </c>
    </row>
    <row r="227" spans="1:19" ht="15.6">
      <c r="A227" s="37">
        <v>-104.70098849999999</v>
      </c>
      <c r="B227" s="39">
        <v>32.233231680000003</v>
      </c>
      <c r="C227" s="39">
        <v>97.524515559999998</v>
      </c>
      <c r="D227" s="39">
        <v>55.491441590000001</v>
      </c>
      <c r="E227" s="41">
        <v>5.8100000000000003E-6</v>
      </c>
      <c r="F227" s="41">
        <v>3.3000000000000002E-6</v>
      </c>
      <c r="G227" s="39">
        <v>2345</v>
      </c>
      <c r="H227" s="41">
        <v>8.3200000000000001E-12</v>
      </c>
      <c r="I227" s="39">
        <v>-2.8040666000000001</v>
      </c>
      <c r="J227" s="39">
        <v>4238.7606139999998</v>
      </c>
      <c r="K227" s="39">
        <v>44.677224940000002</v>
      </c>
      <c r="L227" s="38"/>
      <c r="M227" s="38"/>
      <c r="N227" s="38"/>
      <c r="O227" s="38"/>
      <c r="P227" s="38"/>
      <c r="Q227" s="39">
        <v>312.89999999999998</v>
      </c>
      <c r="R227" s="38"/>
      <c r="S227" s="40">
        <f t="shared" si="3"/>
        <v>550.03826775839991</v>
      </c>
    </row>
    <row r="228" spans="1:19" ht="15.6">
      <c r="A228" s="37">
        <v>-104.7009821</v>
      </c>
      <c r="B228" s="39">
        <v>32.233222810000001</v>
      </c>
      <c r="C228" s="39">
        <v>69.708704220000001</v>
      </c>
      <c r="D228" s="39">
        <v>25.444744239999999</v>
      </c>
      <c r="E228" s="41">
        <v>4.1500000000000001E-6</v>
      </c>
      <c r="F228" s="41">
        <v>1.5200000000000001E-6</v>
      </c>
      <c r="G228" s="39">
        <v>1041</v>
      </c>
      <c r="H228" s="41">
        <v>3.6899999999999998E-12</v>
      </c>
      <c r="I228" s="39">
        <v>-0.54274763500000001</v>
      </c>
      <c r="J228" s="39">
        <v>1389.262078</v>
      </c>
      <c r="K228" s="39">
        <v>25.068133899999999</v>
      </c>
      <c r="L228" s="38"/>
      <c r="M228" s="38"/>
      <c r="N228" s="38"/>
      <c r="O228" s="38"/>
      <c r="P228" s="38"/>
      <c r="Q228" s="39">
        <v>143.5</v>
      </c>
      <c r="R228" s="38"/>
      <c r="S228" s="40">
        <f t="shared" si="3"/>
        <v>393.1570918008</v>
      </c>
    </row>
    <row r="229" spans="1:19" ht="15.6">
      <c r="A229" s="37">
        <v>-104.701024</v>
      </c>
      <c r="B229" s="39">
        <v>32.233221980000003</v>
      </c>
      <c r="C229" s="39">
        <v>73.017187269999994</v>
      </c>
      <c r="D229" s="39">
        <v>27.602761690000001</v>
      </c>
      <c r="E229" s="41">
        <v>4.3499999999999999E-6</v>
      </c>
      <c r="F229" s="41">
        <v>1.64E-6</v>
      </c>
      <c r="G229" s="39">
        <v>1302</v>
      </c>
      <c r="H229" s="41">
        <v>4.6200000000000001E-12</v>
      </c>
      <c r="I229" s="39">
        <v>-3.0532129600000002</v>
      </c>
      <c r="J229" s="39">
        <v>1578.616786</v>
      </c>
      <c r="K229" s="39">
        <v>17.522731820000001</v>
      </c>
      <c r="L229" s="38"/>
      <c r="M229" s="38"/>
      <c r="N229" s="38"/>
      <c r="O229" s="38"/>
      <c r="P229" s="38"/>
      <c r="Q229" s="39">
        <v>155.69999999999999</v>
      </c>
      <c r="R229" s="38"/>
      <c r="S229" s="40">
        <f t="shared" si="3"/>
        <v>411.81693620279992</v>
      </c>
    </row>
    <row r="230" spans="1:19" ht="15.6">
      <c r="A230" s="37">
        <v>-104.700991</v>
      </c>
      <c r="B230" s="39">
        <v>32.233220369999998</v>
      </c>
      <c r="C230" s="39">
        <v>55.657320720000001</v>
      </c>
      <c r="D230" s="39">
        <v>46.834095679999997</v>
      </c>
      <c r="E230" s="41">
        <v>3.3100000000000001E-6</v>
      </c>
      <c r="F230" s="41">
        <v>2.79E-6</v>
      </c>
      <c r="G230" s="39">
        <v>1725</v>
      </c>
      <c r="H230" s="41">
        <v>6.1199999999999998E-12</v>
      </c>
      <c r="I230" s="39">
        <v>-2.5233017790000001</v>
      </c>
      <c r="J230" s="39">
        <v>2041.660451</v>
      </c>
      <c r="K230" s="39">
        <v>15.509946879999999</v>
      </c>
      <c r="L230" s="38"/>
      <c r="M230" s="38"/>
      <c r="N230" s="38"/>
      <c r="O230" s="38"/>
      <c r="P230" s="38"/>
      <c r="Q230" s="39">
        <v>264.10000000000002</v>
      </c>
      <c r="R230" s="38"/>
      <c r="S230" s="40">
        <f t="shared" si="3"/>
        <v>313.90728886080001</v>
      </c>
    </row>
    <row r="231" spans="1:19" ht="15.6">
      <c r="A231" s="37">
        <v>-104.7009875</v>
      </c>
      <c r="B231" s="39">
        <v>32.23321507</v>
      </c>
      <c r="C231" s="39">
        <v>146.7725184</v>
      </c>
      <c r="D231" s="39">
        <v>98.929339499999998</v>
      </c>
      <c r="E231" s="41">
        <v>8.7399999999999993E-6</v>
      </c>
      <c r="F231" s="41">
        <v>5.8900000000000004E-6</v>
      </c>
      <c r="G231" s="39">
        <v>7363</v>
      </c>
      <c r="H231" s="41">
        <v>2.6099999999999999E-11</v>
      </c>
      <c r="I231" s="39">
        <v>-0.69164325199999999</v>
      </c>
      <c r="J231" s="39">
        <v>11372.840200000001</v>
      </c>
      <c r="K231" s="39">
        <v>35.258036939999997</v>
      </c>
      <c r="L231" s="38"/>
      <c r="M231" s="38"/>
      <c r="N231" s="38"/>
      <c r="O231" s="38"/>
      <c r="P231" s="38"/>
      <c r="Q231" s="39">
        <v>557.9</v>
      </c>
      <c r="R231" s="38"/>
      <c r="S231" s="40">
        <f t="shared" si="3"/>
        <v>827.79700377599988</v>
      </c>
    </row>
    <row r="232" spans="1:19" ht="15.6">
      <c r="A232" s="37">
        <v>-104.7009935</v>
      </c>
      <c r="B232" s="39">
        <v>32.233214769999996</v>
      </c>
      <c r="C232" s="39">
        <v>111.4669945</v>
      </c>
      <c r="D232" s="39">
        <v>66.681168339999999</v>
      </c>
      <c r="E232" s="41">
        <v>6.64E-6</v>
      </c>
      <c r="F232" s="41">
        <v>3.9700000000000001E-6</v>
      </c>
      <c r="G232" s="39">
        <v>4687</v>
      </c>
      <c r="H232" s="41">
        <v>1.66E-11</v>
      </c>
      <c r="I232" s="39">
        <v>-2.2436945559999999</v>
      </c>
      <c r="J232" s="39">
        <v>5821.6832610000001</v>
      </c>
      <c r="K232" s="39">
        <v>19.490638879999999</v>
      </c>
      <c r="L232" s="38"/>
      <c r="M232" s="38"/>
      <c r="N232" s="38"/>
      <c r="O232" s="38"/>
      <c r="P232" s="38"/>
      <c r="Q232" s="39">
        <v>376</v>
      </c>
      <c r="R232" s="38"/>
      <c r="S232" s="40">
        <f t="shared" si="3"/>
        <v>628.67384898</v>
      </c>
    </row>
    <row r="233" spans="1:19" ht="15.6">
      <c r="A233" s="37">
        <v>-104.70099999999999</v>
      </c>
      <c r="B233" s="39">
        <v>32.233214230000002</v>
      </c>
      <c r="C233" s="39">
        <v>88.277055739999994</v>
      </c>
      <c r="D233" s="39">
        <v>81.884932430000006</v>
      </c>
      <c r="E233" s="41">
        <v>5.2599999999999996E-6</v>
      </c>
      <c r="F233" s="41">
        <v>4.8799999999999999E-6</v>
      </c>
      <c r="G233" s="39">
        <v>3733</v>
      </c>
      <c r="H233" s="41">
        <v>1.32E-11</v>
      </c>
      <c r="I233" s="39">
        <v>-1.31787067</v>
      </c>
      <c r="J233" s="39">
        <v>5661.7529649999997</v>
      </c>
      <c r="K233" s="39">
        <v>34.06635678</v>
      </c>
      <c r="L233" s="38"/>
      <c r="M233" s="38"/>
      <c r="N233" s="38"/>
      <c r="O233" s="38"/>
      <c r="P233" s="38"/>
      <c r="Q233" s="39">
        <v>461.8</v>
      </c>
      <c r="R233" s="38"/>
      <c r="S233" s="40">
        <f t="shared" si="3"/>
        <v>497.88259437359994</v>
      </c>
    </row>
    <row r="234" spans="1:19" ht="15.6">
      <c r="A234" s="37">
        <v>-104.7009556</v>
      </c>
      <c r="B234" s="39">
        <v>32.233207919999998</v>
      </c>
      <c r="C234" s="39">
        <v>216.64514689999999</v>
      </c>
      <c r="D234" s="39">
        <v>110.0645955</v>
      </c>
      <c r="E234" s="41">
        <v>1.29E-5</v>
      </c>
      <c r="F234" s="41">
        <v>6.55E-6</v>
      </c>
      <c r="G234" s="39">
        <v>14193</v>
      </c>
      <c r="H234" s="41">
        <v>5.0299999999999997E-11</v>
      </c>
      <c r="I234" s="39">
        <v>-2.0083648030000001</v>
      </c>
      <c r="J234" s="39">
        <v>18676.508419999998</v>
      </c>
      <c r="K234" s="39">
        <v>24.006138190000001</v>
      </c>
      <c r="L234" s="38"/>
      <c r="M234" s="38"/>
      <c r="N234" s="38"/>
      <c r="O234" s="38"/>
      <c r="P234" s="38"/>
      <c r="Q234" s="39">
        <v>620.70000000000005</v>
      </c>
      <c r="R234" s="38"/>
      <c r="S234" s="40">
        <f t="shared" si="3"/>
        <v>1221.8786285159999</v>
      </c>
    </row>
    <row r="235" spans="1:19" ht="15.6">
      <c r="A235" s="37">
        <v>-104.7010246</v>
      </c>
      <c r="B235" s="39">
        <v>32.233210960000001</v>
      </c>
      <c r="C235" s="39">
        <v>109.7206695</v>
      </c>
      <c r="D235" s="39">
        <v>61.685224640000001</v>
      </c>
      <c r="E235" s="41">
        <v>6.5300000000000002E-6</v>
      </c>
      <c r="F235" s="41">
        <v>3.67E-6</v>
      </c>
      <c r="G235" s="39">
        <v>3951</v>
      </c>
      <c r="H235" s="41">
        <v>1.4E-11</v>
      </c>
      <c r="I235" s="39">
        <v>-3.0995463609999998</v>
      </c>
      <c r="J235" s="39">
        <v>5301.1327620000002</v>
      </c>
      <c r="K235" s="39">
        <v>25.468759649999999</v>
      </c>
      <c r="L235" s="38"/>
      <c r="M235" s="38"/>
      <c r="N235" s="38"/>
      <c r="O235" s="38"/>
      <c r="P235" s="38"/>
      <c r="Q235" s="39">
        <v>347.9</v>
      </c>
      <c r="R235" s="38"/>
      <c r="S235" s="40">
        <f t="shared" si="3"/>
        <v>618.82457597999996</v>
      </c>
    </row>
    <row r="236" spans="1:19" ht="15.6">
      <c r="A236" s="37">
        <v>-104.70099829999999</v>
      </c>
      <c r="B236" s="39">
        <v>32.233210960000001</v>
      </c>
      <c r="C236" s="39">
        <v>94.055058759999994</v>
      </c>
      <c r="D236" s="39">
        <v>30.048478630000002</v>
      </c>
      <c r="E236" s="41">
        <v>5.5999999999999997E-6</v>
      </c>
      <c r="F236" s="41">
        <v>1.79E-6</v>
      </c>
      <c r="G236" s="39">
        <v>1574</v>
      </c>
      <c r="H236" s="41">
        <v>5.5800000000000001E-12</v>
      </c>
      <c r="I236" s="39">
        <v>-2.6149745929999999</v>
      </c>
      <c r="J236" s="39">
        <v>2213.6233569999999</v>
      </c>
      <c r="K236" s="39">
        <v>28.89485943</v>
      </c>
      <c r="L236" s="38"/>
      <c r="M236" s="38"/>
      <c r="N236" s="38"/>
      <c r="O236" s="38"/>
      <c r="P236" s="38"/>
      <c r="Q236" s="39">
        <v>169.4</v>
      </c>
      <c r="R236" s="38"/>
      <c r="S236" s="40">
        <f t="shared" si="3"/>
        <v>530.47053140639991</v>
      </c>
    </row>
    <row r="237" spans="1:19" ht="15.6">
      <c r="A237" s="37">
        <v>-104.7009936</v>
      </c>
      <c r="B237" s="39">
        <v>32.2332106</v>
      </c>
      <c r="C237" s="39">
        <v>81.903037010000006</v>
      </c>
      <c r="D237" s="39">
        <v>37.454743690000001</v>
      </c>
      <c r="E237" s="41">
        <v>4.8799999999999999E-6</v>
      </c>
      <c r="F237" s="41">
        <v>2.2299999999999998E-6</v>
      </c>
      <c r="G237" s="39">
        <v>1630</v>
      </c>
      <c r="H237" s="41">
        <v>5.78E-12</v>
      </c>
      <c r="I237" s="39">
        <v>-2.1835890000000001E-3</v>
      </c>
      <c r="J237" s="39">
        <v>2402.735232</v>
      </c>
      <c r="K237" s="39">
        <v>32.160648500000001</v>
      </c>
      <c r="L237" s="38"/>
      <c r="M237" s="38"/>
      <c r="N237" s="38"/>
      <c r="O237" s="38"/>
      <c r="P237" s="38"/>
      <c r="Q237" s="39">
        <v>211.2</v>
      </c>
      <c r="R237" s="38"/>
      <c r="S237" s="40">
        <f t="shared" si="3"/>
        <v>461.93312873640002</v>
      </c>
    </row>
    <row r="238" spans="1:19" ht="15.6">
      <c r="A238" s="37">
        <v>-104.70099159999999</v>
      </c>
      <c r="B238" s="39">
        <v>32.233206789999997</v>
      </c>
      <c r="C238" s="39">
        <v>125.30834230000001</v>
      </c>
      <c r="D238" s="39">
        <v>57.158506299999999</v>
      </c>
      <c r="E238" s="41">
        <v>7.4599999999999997E-6</v>
      </c>
      <c r="F238" s="41">
        <v>3.4000000000000001E-6</v>
      </c>
      <c r="G238" s="39">
        <v>3548</v>
      </c>
      <c r="H238" s="41">
        <v>1.26E-11</v>
      </c>
      <c r="I238" s="39">
        <v>-2.6835481360000002</v>
      </c>
      <c r="J238" s="39">
        <v>5609.9622289999998</v>
      </c>
      <c r="K238" s="39">
        <v>36.755367409999998</v>
      </c>
      <c r="L238" s="38"/>
      <c r="M238" s="38"/>
      <c r="N238" s="38"/>
      <c r="O238" s="38"/>
      <c r="P238" s="38"/>
      <c r="Q238" s="39">
        <v>322.3</v>
      </c>
      <c r="R238" s="38"/>
      <c r="S238" s="40">
        <f t="shared" si="3"/>
        <v>706.739050572</v>
      </c>
    </row>
    <row r="239" spans="1:19" ht="15.6">
      <c r="A239" s="37">
        <v>-104.70100789999999</v>
      </c>
      <c r="B239" s="39">
        <v>32.233208279999999</v>
      </c>
      <c r="C239" s="39">
        <v>59.94036809</v>
      </c>
      <c r="D239" s="39">
        <v>38.391566789999999</v>
      </c>
      <c r="E239" s="41">
        <v>3.5700000000000001E-6</v>
      </c>
      <c r="F239" s="41">
        <v>2.2900000000000001E-6</v>
      </c>
      <c r="G239" s="39">
        <v>1461</v>
      </c>
      <c r="H239" s="41">
        <v>5.1800000000000001E-12</v>
      </c>
      <c r="I239" s="39">
        <v>-0.66067598299999997</v>
      </c>
      <c r="J239" s="39">
        <v>1802.413051</v>
      </c>
      <c r="K239" s="39">
        <v>18.941998359999999</v>
      </c>
      <c r="L239" s="38"/>
      <c r="M239" s="38"/>
      <c r="N239" s="38"/>
      <c r="O239" s="38"/>
      <c r="P239" s="38"/>
      <c r="Q239" s="39">
        <v>216.5</v>
      </c>
      <c r="R239" s="38"/>
      <c r="S239" s="40">
        <f t="shared" si="3"/>
        <v>338.06367602759997</v>
      </c>
    </row>
    <row r="240" spans="1:19" ht="15.6">
      <c r="A240" s="37">
        <v>-104.70098640000001</v>
      </c>
      <c r="B240" s="39">
        <v>32.233205120000001</v>
      </c>
      <c r="C240" s="39">
        <v>100.91299429999999</v>
      </c>
      <c r="D240" s="39">
        <v>43.584023309999999</v>
      </c>
      <c r="E240" s="41">
        <v>6.0100000000000001E-6</v>
      </c>
      <c r="F240" s="41">
        <v>2.6000000000000001E-6</v>
      </c>
      <c r="G240" s="39">
        <v>2139</v>
      </c>
      <c r="H240" s="41">
        <v>7.5899999999999998E-12</v>
      </c>
      <c r="I240" s="39">
        <v>-0.34999458900000002</v>
      </c>
      <c r="J240" s="39">
        <v>3444.875192</v>
      </c>
      <c r="K240" s="39">
        <v>37.907764999999998</v>
      </c>
      <c r="L240" s="38"/>
      <c r="M240" s="38"/>
      <c r="N240" s="38"/>
      <c r="O240" s="38"/>
      <c r="P240" s="38"/>
      <c r="Q240" s="39">
        <v>245.8</v>
      </c>
      <c r="R240" s="38"/>
      <c r="S240" s="40">
        <f t="shared" si="3"/>
        <v>569.14928785199993</v>
      </c>
    </row>
    <row r="241" spans="1:19" ht="15.6">
      <c r="A241" s="37">
        <v>-104.7009963</v>
      </c>
      <c r="B241" s="39">
        <v>32.233202679999998</v>
      </c>
      <c r="C241" s="39">
        <v>58.266633349999999</v>
      </c>
      <c r="D241" s="39">
        <v>38.178899489999999</v>
      </c>
      <c r="E241" s="41">
        <v>3.4699999999999998E-6</v>
      </c>
      <c r="F241" s="41">
        <v>2.2699999999999999E-6</v>
      </c>
      <c r="G241" s="39">
        <v>1345</v>
      </c>
      <c r="H241" s="41">
        <v>4.7700000000000001E-12</v>
      </c>
      <c r="I241" s="39">
        <v>-2.973118173</v>
      </c>
      <c r="J241" s="39">
        <v>1742.378134</v>
      </c>
      <c r="K241" s="39">
        <v>22.806652939999999</v>
      </c>
      <c r="L241" s="38"/>
      <c r="M241" s="38"/>
      <c r="N241" s="38"/>
      <c r="O241" s="38"/>
      <c r="P241" s="38"/>
      <c r="Q241" s="39">
        <v>215.3</v>
      </c>
      <c r="R241" s="38"/>
      <c r="S241" s="40">
        <f t="shared" si="3"/>
        <v>328.62381209399996</v>
      </c>
    </row>
    <row r="242" spans="1:19" ht="15.6">
      <c r="A242" s="37">
        <v>-104.7009908</v>
      </c>
      <c r="B242" s="39">
        <v>32.233202200000001</v>
      </c>
      <c r="C242" s="39">
        <v>76.156022590000006</v>
      </c>
      <c r="D242" s="39">
        <v>27.22087445</v>
      </c>
      <c r="E242" s="41">
        <v>4.5399999999999997E-6</v>
      </c>
      <c r="F242" s="41">
        <v>1.6199999999999999E-6</v>
      </c>
      <c r="G242" s="39">
        <v>1163</v>
      </c>
      <c r="H242" s="41">
        <v>4.1200000000000002E-12</v>
      </c>
      <c r="I242" s="39">
        <v>-3.0554516880000002</v>
      </c>
      <c r="J242" s="39">
        <v>1623.6985689999999</v>
      </c>
      <c r="K242" s="39">
        <v>28.373404870000002</v>
      </c>
      <c r="L242" s="38"/>
      <c r="M242" s="38"/>
      <c r="N242" s="38"/>
      <c r="O242" s="38"/>
      <c r="P242" s="38"/>
      <c r="Q242" s="39">
        <v>153.5</v>
      </c>
      <c r="R242" s="38"/>
      <c r="S242" s="40">
        <f t="shared" si="3"/>
        <v>429.51996740760001</v>
      </c>
    </row>
    <row r="243" spans="1:19" ht="15.6">
      <c r="A243" s="37">
        <v>-104.70103640000001</v>
      </c>
      <c r="B243" s="39">
        <v>32.233200359999998</v>
      </c>
      <c r="C243" s="39">
        <v>110.98966900000001</v>
      </c>
      <c r="D243" s="39">
        <v>44.088709029999997</v>
      </c>
      <c r="E243" s="41">
        <v>6.6100000000000002E-6</v>
      </c>
      <c r="F243" s="41">
        <v>2.6299999999999998E-6</v>
      </c>
      <c r="G243" s="39">
        <v>2665</v>
      </c>
      <c r="H243" s="41">
        <v>9.4500000000000003E-12</v>
      </c>
      <c r="I243" s="39">
        <v>-2.5440364679999998</v>
      </c>
      <c r="J243" s="39">
        <v>3832.7370059999998</v>
      </c>
      <c r="K243" s="39">
        <v>30.467444130000001</v>
      </c>
      <c r="L243" s="38"/>
      <c r="M243" s="38"/>
      <c r="N243" s="38"/>
      <c r="O243" s="38"/>
      <c r="P243" s="38"/>
      <c r="Q243" s="39">
        <v>248.6</v>
      </c>
      <c r="R243" s="38"/>
      <c r="S243" s="40">
        <f t="shared" si="3"/>
        <v>625.98173315999998</v>
      </c>
    </row>
    <row r="244" spans="1:19" ht="15.6">
      <c r="A244" s="37">
        <v>-104.7009913</v>
      </c>
      <c r="B244" s="39">
        <v>32.233195180000003</v>
      </c>
      <c r="C244" s="39">
        <v>83.802604720000005</v>
      </c>
      <c r="D244" s="39">
        <v>32.705640989999999</v>
      </c>
      <c r="E244" s="41">
        <v>4.9899999999999997E-6</v>
      </c>
      <c r="F244" s="41">
        <v>1.95E-6</v>
      </c>
      <c r="G244" s="39">
        <v>1243</v>
      </c>
      <c r="H244" s="41">
        <v>4.41E-12</v>
      </c>
      <c r="I244" s="39">
        <v>-2.2312508499999999</v>
      </c>
      <c r="J244" s="39">
        <v>2146.7390869999999</v>
      </c>
      <c r="K244" s="39">
        <v>42.098226689999997</v>
      </c>
      <c r="L244" s="38"/>
      <c r="M244" s="38"/>
      <c r="N244" s="38"/>
      <c r="O244" s="38"/>
      <c r="P244" s="38"/>
      <c r="Q244" s="39">
        <v>184.4</v>
      </c>
      <c r="R244" s="38"/>
      <c r="S244" s="40">
        <f t="shared" si="3"/>
        <v>472.64669062080003</v>
      </c>
    </row>
    <row r="245" spans="1:19" ht="15.6">
      <c r="A245" s="37">
        <v>-104.7010245</v>
      </c>
      <c r="B245" s="39">
        <v>32.233193149999998</v>
      </c>
      <c r="C245" s="39">
        <v>65.396001690000006</v>
      </c>
      <c r="D245" s="39">
        <v>26.170906429999999</v>
      </c>
      <c r="E245" s="41">
        <v>3.89E-6</v>
      </c>
      <c r="F245" s="41">
        <v>1.5600000000000001E-6</v>
      </c>
      <c r="G245" s="39">
        <v>1029</v>
      </c>
      <c r="H245" s="41">
        <v>3.65E-12</v>
      </c>
      <c r="I245" s="39">
        <v>-1.1653784620000001</v>
      </c>
      <c r="J245" s="39">
        <v>1340.5068650000001</v>
      </c>
      <c r="K245" s="39">
        <v>23.237991019999999</v>
      </c>
      <c r="L245" s="38"/>
      <c r="M245" s="38"/>
      <c r="N245" s="38"/>
      <c r="O245" s="38"/>
      <c r="P245" s="38"/>
      <c r="Q245" s="39">
        <v>147.6</v>
      </c>
      <c r="R245" s="38"/>
      <c r="S245" s="40">
        <f t="shared" si="3"/>
        <v>368.83344953160002</v>
      </c>
    </row>
    <row r="246" spans="1:19" ht="15.6">
      <c r="A246" s="37">
        <v>-104.70099070000001</v>
      </c>
      <c r="B246" s="39">
        <v>32.233192019999997</v>
      </c>
      <c r="C246" s="39">
        <v>114.1743931</v>
      </c>
      <c r="D246" s="39">
        <v>48.321875060000004</v>
      </c>
      <c r="E246" s="41">
        <v>6.8000000000000001E-6</v>
      </c>
      <c r="F246" s="41">
        <v>2.88E-6</v>
      </c>
      <c r="G246" s="39">
        <v>3014</v>
      </c>
      <c r="H246" s="41">
        <v>1.0699999999999999E-11</v>
      </c>
      <c r="I246" s="39">
        <v>-3.048340316</v>
      </c>
      <c r="J246" s="39">
        <v>4321.2716780000001</v>
      </c>
      <c r="K246" s="39">
        <v>30.25201319</v>
      </c>
      <c r="L246" s="38"/>
      <c r="M246" s="38"/>
      <c r="N246" s="38"/>
      <c r="O246" s="38"/>
      <c r="P246" s="38"/>
      <c r="Q246" s="39">
        <v>272.5</v>
      </c>
      <c r="R246" s="38"/>
      <c r="S246" s="40">
        <f t="shared" si="3"/>
        <v>643.94357708400003</v>
      </c>
    </row>
    <row r="247" spans="1:19" ht="15.6">
      <c r="A247" s="37">
        <v>-104.7010298</v>
      </c>
      <c r="B247" s="39">
        <v>32.233181960000003</v>
      </c>
      <c r="C247" s="39">
        <v>138.1583114</v>
      </c>
      <c r="D247" s="39">
        <v>80.279647080000004</v>
      </c>
      <c r="E247" s="41">
        <v>8.2300000000000008E-6</v>
      </c>
      <c r="F247" s="41">
        <v>4.78E-6</v>
      </c>
      <c r="G247" s="39">
        <v>6332</v>
      </c>
      <c r="H247" s="41">
        <v>2.25E-11</v>
      </c>
      <c r="I247" s="39">
        <v>-0.803531891</v>
      </c>
      <c r="J247" s="39">
        <v>8687.2346529999995</v>
      </c>
      <c r="K247" s="39">
        <v>27.111442790000002</v>
      </c>
      <c r="L247" s="38"/>
      <c r="M247" s="38"/>
      <c r="N247" s="38"/>
      <c r="O247" s="38"/>
      <c r="P247" s="38"/>
      <c r="Q247" s="39">
        <v>452.7</v>
      </c>
      <c r="R247" s="38"/>
      <c r="S247" s="40">
        <f t="shared" si="3"/>
        <v>779.21287629599999</v>
      </c>
    </row>
    <row r="248" spans="1:19" ht="15.6">
      <c r="A248" s="37">
        <v>-104.70099449999999</v>
      </c>
      <c r="B248" s="39">
        <v>32.233181960000003</v>
      </c>
      <c r="C248" s="39">
        <v>84.097032389999995</v>
      </c>
      <c r="D248" s="39">
        <v>54.291537230000003</v>
      </c>
      <c r="E248" s="41">
        <v>5.0100000000000003E-6</v>
      </c>
      <c r="F248" s="41">
        <v>3.23E-6</v>
      </c>
      <c r="G248" s="39">
        <v>2482</v>
      </c>
      <c r="H248" s="41">
        <v>8.7999999999999997E-12</v>
      </c>
      <c r="I248" s="39">
        <v>-2.9563214320000002</v>
      </c>
      <c r="J248" s="39">
        <v>3576.1184109999999</v>
      </c>
      <c r="K248" s="39">
        <v>30.59513935</v>
      </c>
      <c r="L248" s="38"/>
      <c r="M248" s="38"/>
      <c r="N248" s="38"/>
      <c r="O248" s="38"/>
      <c r="P248" s="38"/>
      <c r="Q248" s="39">
        <v>306.2</v>
      </c>
      <c r="R248" s="38"/>
      <c r="S248" s="40">
        <f t="shared" si="3"/>
        <v>474.30726267959994</v>
      </c>
    </row>
    <row r="249" spans="1:19" ht="15.6">
      <c r="A249" s="37">
        <v>-104.7010257</v>
      </c>
      <c r="B249" s="39">
        <v>32.233177130000001</v>
      </c>
      <c r="C249" s="39">
        <v>96.056862469999999</v>
      </c>
      <c r="D249" s="39">
        <v>51.372569179999999</v>
      </c>
      <c r="E249" s="41">
        <v>5.7200000000000003E-6</v>
      </c>
      <c r="F249" s="41">
        <v>3.0599999999999999E-6</v>
      </c>
      <c r="G249" s="39">
        <v>2377</v>
      </c>
      <c r="H249" s="41">
        <v>8.4300000000000002E-12</v>
      </c>
      <c r="I249" s="39">
        <v>-2.456684724</v>
      </c>
      <c r="J249" s="39">
        <v>3865.0824619999999</v>
      </c>
      <c r="K249" s="39">
        <v>38.500665290000001</v>
      </c>
      <c r="L249" s="38"/>
      <c r="M249" s="38"/>
      <c r="N249" s="38"/>
      <c r="O249" s="38"/>
      <c r="P249" s="38"/>
      <c r="Q249" s="39">
        <v>289.7</v>
      </c>
      <c r="R249" s="38"/>
      <c r="S249" s="40">
        <f t="shared" si="3"/>
        <v>541.76070433079997</v>
      </c>
    </row>
    <row r="250" spans="1:19" ht="15.6">
      <c r="A250" s="37">
        <v>-104.7010248</v>
      </c>
      <c r="B250" s="39">
        <v>32.233271700000003</v>
      </c>
      <c r="C250" s="39">
        <v>69.405760720000004</v>
      </c>
      <c r="D250" s="39">
        <v>34.975766720000003</v>
      </c>
      <c r="E250" s="41">
        <v>4.1300000000000003E-6</v>
      </c>
      <c r="F250" s="41">
        <v>2.08E-6</v>
      </c>
      <c r="G250" s="39">
        <v>922</v>
      </c>
      <c r="H250" s="41">
        <v>3.27E-12</v>
      </c>
      <c r="I250" s="39">
        <v>-0.109598637</v>
      </c>
      <c r="J250" s="39">
        <v>1901.349013</v>
      </c>
      <c r="K250" s="39">
        <v>51.508113790000003</v>
      </c>
      <c r="L250" s="38"/>
      <c r="M250" s="38"/>
      <c r="N250" s="38"/>
      <c r="O250" s="38"/>
      <c r="P250" s="38"/>
      <c r="Q250" s="39">
        <v>197.2</v>
      </c>
      <c r="R250" s="38"/>
      <c r="S250" s="40">
        <f t="shared" si="3"/>
        <v>391.44849046079997</v>
      </c>
    </row>
    <row r="251" spans="1:19" ht="15.6">
      <c r="A251" s="37">
        <v>-104.7010188</v>
      </c>
      <c r="B251" s="39">
        <v>32.233256699999998</v>
      </c>
      <c r="C251" s="39">
        <v>46.810029800000002</v>
      </c>
      <c r="D251" s="39">
        <v>26.017364019999999</v>
      </c>
      <c r="E251" s="41">
        <v>2.79E-6</v>
      </c>
      <c r="F251" s="41">
        <v>1.55E-6</v>
      </c>
      <c r="G251" s="39">
        <v>682</v>
      </c>
      <c r="H251" s="41">
        <v>2.4200000000000002E-12</v>
      </c>
      <c r="I251" s="39">
        <v>-2.0452256019999999</v>
      </c>
      <c r="J251" s="39">
        <v>953.89658129999998</v>
      </c>
      <c r="K251" s="39">
        <v>28.503779829999999</v>
      </c>
      <c r="L251" s="38"/>
      <c r="M251" s="38"/>
      <c r="N251" s="38"/>
      <c r="O251" s="38"/>
      <c r="P251" s="38"/>
      <c r="Q251" s="39">
        <v>146.69999999999999</v>
      </c>
      <c r="R251" s="38"/>
      <c r="S251" s="40">
        <f t="shared" si="3"/>
        <v>264.008568072</v>
      </c>
    </row>
    <row r="252" spans="1:19" ht="15.6">
      <c r="A252" s="37">
        <v>-104.7009985</v>
      </c>
      <c r="B252" s="39">
        <v>32.233237580000001</v>
      </c>
      <c r="C252" s="39">
        <v>41.974344260000002</v>
      </c>
      <c r="D252" s="39">
        <v>37.252050349999998</v>
      </c>
      <c r="E252" s="41">
        <v>2.5000000000000002E-6</v>
      </c>
      <c r="F252" s="41">
        <v>2.2199999999999999E-6</v>
      </c>
      <c r="G252" s="39">
        <v>1120</v>
      </c>
      <c r="H252" s="41">
        <v>3.9700000000000002E-12</v>
      </c>
      <c r="I252" s="39">
        <v>-2.1190600150000001</v>
      </c>
      <c r="J252" s="39">
        <v>1224.709771</v>
      </c>
      <c r="K252" s="39">
        <v>8.5497620380000008</v>
      </c>
      <c r="L252" s="38"/>
      <c r="M252" s="38"/>
      <c r="N252" s="38"/>
      <c r="O252" s="38"/>
      <c r="P252" s="38"/>
      <c r="Q252" s="39">
        <v>210.1</v>
      </c>
      <c r="R252" s="38"/>
      <c r="S252" s="40">
        <f t="shared" si="3"/>
        <v>236.7353016264</v>
      </c>
    </row>
    <row r="253" spans="1:19" ht="15.6">
      <c r="A253" s="37">
        <v>-104.70099380000001</v>
      </c>
      <c r="B253" s="39">
        <v>32.233232340000001</v>
      </c>
      <c r="C253" s="39">
        <v>36.454761910000002</v>
      </c>
      <c r="D253" s="39">
        <v>22.219849809999999</v>
      </c>
      <c r="E253" s="41">
        <v>2.17E-6</v>
      </c>
      <c r="F253" s="41">
        <v>1.3200000000000001E-6</v>
      </c>
      <c r="G253" s="39">
        <v>486</v>
      </c>
      <c r="H253" s="41">
        <v>1.7199999999999999E-12</v>
      </c>
      <c r="I253" s="39">
        <v>-0.30981756599999999</v>
      </c>
      <c r="J253" s="39">
        <v>634.4457122</v>
      </c>
      <c r="K253" s="39">
        <v>23.397701229999999</v>
      </c>
      <c r="L253" s="38"/>
      <c r="M253" s="38"/>
      <c r="N253" s="38"/>
      <c r="O253" s="38"/>
      <c r="P253" s="38"/>
      <c r="Q253" s="39">
        <v>125.3</v>
      </c>
      <c r="R253" s="38"/>
      <c r="S253" s="40">
        <f t="shared" si="3"/>
        <v>205.60485717239999</v>
      </c>
    </row>
    <row r="254" spans="1:19" ht="15.6">
      <c r="A254" s="37">
        <v>-104.700985</v>
      </c>
      <c r="B254" s="39">
        <v>32.233218280000003</v>
      </c>
      <c r="C254" s="39">
        <v>126.2334659</v>
      </c>
      <c r="D254" s="39">
        <v>37.496922410000003</v>
      </c>
      <c r="E254" s="41">
        <v>7.52E-6</v>
      </c>
      <c r="F254" s="41">
        <v>2.2299999999999998E-6</v>
      </c>
      <c r="G254" s="39">
        <v>2375</v>
      </c>
      <c r="H254" s="41">
        <v>8.4200000000000001E-12</v>
      </c>
      <c r="I254" s="39">
        <v>-2.9071083070000001</v>
      </c>
      <c r="J254" s="39">
        <v>3707.3980059999999</v>
      </c>
      <c r="K254" s="39">
        <v>35.93889849</v>
      </c>
      <c r="L254" s="38"/>
      <c r="M254" s="38"/>
      <c r="N254" s="38"/>
      <c r="O254" s="38"/>
      <c r="P254" s="38"/>
      <c r="Q254" s="39">
        <v>211.5</v>
      </c>
      <c r="R254" s="38"/>
      <c r="S254" s="40">
        <f t="shared" si="3"/>
        <v>711.95674767599996</v>
      </c>
    </row>
    <row r="255" spans="1:19" ht="15.6">
      <c r="A255" s="37">
        <v>-104.70102900000001</v>
      </c>
      <c r="B255" s="39">
        <v>32.233216849999998</v>
      </c>
      <c r="C255" s="39">
        <v>90.494613349999995</v>
      </c>
      <c r="D255" s="39">
        <v>20.14399126</v>
      </c>
      <c r="E255" s="41">
        <v>5.3900000000000001E-6</v>
      </c>
      <c r="F255" s="41">
        <v>1.1999999999999999E-6</v>
      </c>
      <c r="G255" s="39">
        <v>1146</v>
      </c>
      <c r="H255" s="41">
        <v>4.0600000000000001E-12</v>
      </c>
      <c r="I255" s="39">
        <v>-0.13476252799999999</v>
      </c>
      <c r="J255" s="39">
        <v>1427.7998580000001</v>
      </c>
      <c r="K255" s="39">
        <v>19.736649809999999</v>
      </c>
      <c r="L255" s="38"/>
      <c r="M255" s="38"/>
      <c r="N255" s="38"/>
      <c r="O255" s="38"/>
      <c r="P255" s="38"/>
      <c r="Q255" s="39">
        <v>113.6</v>
      </c>
      <c r="R255" s="38"/>
      <c r="S255" s="40">
        <f t="shared" si="3"/>
        <v>510.38961929399994</v>
      </c>
    </row>
    <row r="256" spans="1:19" ht="15.6">
      <c r="A256" s="37">
        <v>-104.7010033</v>
      </c>
      <c r="B256" s="39">
        <v>32.233215479999998</v>
      </c>
      <c r="C256" s="39">
        <v>62.703815249999998</v>
      </c>
      <c r="D256" s="39">
        <v>29.06257025</v>
      </c>
      <c r="E256" s="41">
        <v>3.7299999999999999E-6</v>
      </c>
      <c r="F256" s="41">
        <v>1.73E-6</v>
      </c>
      <c r="G256" s="39">
        <v>863</v>
      </c>
      <c r="H256" s="41">
        <v>3.0599999999999999E-12</v>
      </c>
      <c r="I256" s="39">
        <v>-0.51477437599999998</v>
      </c>
      <c r="J256" s="39">
        <v>1427.338788</v>
      </c>
      <c r="K256" s="39">
        <v>39.537830300000003</v>
      </c>
      <c r="L256" s="38"/>
      <c r="M256" s="38"/>
      <c r="N256" s="38"/>
      <c r="O256" s="38"/>
      <c r="P256" s="38"/>
      <c r="Q256" s="39">
        <v>163.9</v>
      </c>
      <c r="R256" s="38"/>
      <c r="S256" s="40">
        <f t="shared" si="3"/>
        <v>353.64951800999995</v>
      </c>
    </row>
    <row r="257" spans="1:19" ht="15.6">
      <c r="A257" s="37">
        <v>-104.701024</v>
      </c>
      <c r="B257" s="39">
        <v>32.233214590000003</v>
      </c>
      <c r="C257" s="39">
        <v>50.325508679999999</v>
      </c>
      <c r="D257" s="39">
        <v>41.549932830000003</v>
      </c>
      <c r="E257" s="41">
        <v>3.0000000000000001E-6</v>
      </c>
      <c r="F257" s="41">
        <v>2.4700000000000001E-6</v>
      </c>
      <c r="G257" s="39">
        <v>1276</v>
      </c>
      <c r="H257" s="41">
        <v>4.5300000000000003E-12</v>
      </c>
      <c r="I257" s="39">
        <v>-1.4189935440000001</v>
      </c>
      <c r="J257" s="39">
        <v>1637.7876080000001</v>
      </c>
      <c r="K257" s="39">
        <v>22.090019850000001</v>
      </c>
      <c r="L257" s="38"/>
      <c r="M257" s="38"/>
      <c r="N257" s="38"/>
      <c r="O257" s="38"/>
      <c r="P257" s="38"/>
      <c r="Q257" s="39">
        <v>234.3</v>
      </c>
      <c r="R257" s="38"/>
      <c r="S257" s="40">
        <f t="shared" si="3"/>
        <v>283.8358689552</v>
      </c>
    </row>
    <row r="258" spans="1:19" ht="15.6">
      <c r="A258" s="37">
        <v>-104.70102780000001</v>
      </c>
      <c r="B258" s="39">
        <v>32.233214410000002</v>
      </c>
      <c r="C258" s="39">
        <v>48.949655440000001</v>
      </c>
      <c r="D258" s="39">
        <v>34.111109810000002</v>
      </c>
      <c r="E258" s="41">
        <v>2.92E-6</v>
      </c>
      <c r="F258" s="41">
        <v>2.03E-6</v>
      </c>
      <c r="G258" s="39">
        <v>661</v>
      </c>
      <c r="H258" s="41">
        <v>2.3400000000000001E-12</v>
      </c>
      <c r="I258" s="39">
        <v>-2.9999704569999999</v>
      </c>
      <c r="J258" s="39">
        <v>1307.809747</v>
      </c>
      <c r="K258" s="39">
        <v>49.457480230000002</v>
      </c>
      <c r="L258" s="38"/>
      <c r="M258" s="38"/>
      <c r="N258" s="38"/>
      <c r="O258" s="38"/>
      <c r="P258" s="38"/>
      <c r="Q258" s="39">
        <v>192.4</v>
      </c>
      <c r="R258" s="38"/>
      <c r="S258" s="40">
        <f t="shared" si="3"/>
        <v>276.07605668159999</v>
      </c>
    </row>
    <row r="259" spans="1:19" ht="15.6">
      <c r="A259" s="37">
        <v>-104.7010295</v>
      </c>
      <c r="B259" s="39">
        <v>32.233210479999997</v>
      </c>
      <c r="C259" s="39">
        <v>32.724240350000002</v>
      </c>
      <c r="D259" s="39">
        <v>25.445388309999998</v>
      </c>
      <c r="E259" s="41">
        <v>1.95E-6</v>
      </c>
      <c r="F259" s="41">
        <v>1.5200000000000001E-6</v>
      </c>
      <c r="G259" s="39">
        <v>428</v>
      </c>
      <c r="H259" s="41">
        <v>1.52E-12</v>
      </c>
      <c r="I259" s="39">
        <v>-2.9929938210000002</v>
      </c>
      <c r="J259" s="39">
        <v>652.19541000000004</v>
      </c>
      <c r="K259" s="39">
        <v>34.37549645</v>
      </c>
      <c r="L259" s="38"/>
      <c r="M259" s="38"/>
      <c r="N259" s="38"/>
      <c r="O259" s="38"/>
      <c r="P259" s="38"/>
      <c r="Q259" s="39">
        <v>143.5</v>
      </c>
      <c r="R259" s="38"/>
      <c r="S259" s="40">
        <f t="shared" si="3"/>
        <v>184.56471557399999</v>
      </c>
    </row>
    <row r="260" spans="1:19" ht="15.6">
      <c r="A260" s="37">
        <v>-104.7010298</v>
      </c>
      <c r="B260" s="39">
        <v>32.233207389999997</v>
      </c>
      <c r="C260" s="39">
        <v>43.649986490000003</v>
      </c>
      <c r="D260" s="39">
        <v>25.790963619999999</v>
      </c>
      <c r="E260" s="41">
        <v>2.6000000000000001E-6</v>
      </c>
      <c r="F260" s="41">
        <v>1.5400000000000001E-6</v>
      </c>
      <c r="G260" s="39">
        <v>764</v>
      </c>
      <c r="H260" s="41">
        <v>2.71E-12</v>
      </c>
      <c r="I260" s="39">
        <v>-0.83874734299999998</v>
      </c>
      <c r="J260" s="39">
        <v>881.76075130000004</v>
      </c>
      <c r="K260" s="39">
        <v>13.35518179</v>
      </c>
      <c r="L260" s="38"/>
      <c r="M260" s="38"/>
      <c r="N260" s="38"/>
      <c r="O260" s="38"/>
      <c r="P260" s="38"/>
      <c r="Q260" s="39">
        <v>145.4</v>
      </c>
      <c r="R260" s="38"/>
      <c r="S260" s="40">
        <f t="shared" si="3"/>
        <v>246.18592380360002</v>
      </c>
    </row>
    <row r="261" spans="1:19" ht="15.6">
      <c r="A261" s="37">
        <v>-104.70100909999999</v>
      </c>
      <c r="B261" s="39">
        <v>32.233207210000003</v>
      </c>
      <c r="C261" s="39">
        <v>40.084937850000003</v>
      </c>
      <c r="D261" s="39">
        <v>30.16784071</v>
      </c>
      <c r="E261" s="41">
        <v>2.39E-6</v>
      </c>
      <c r="F261" s="41">
        <v>1.7999999999999999E-6</v>
      </c>
      <c r="G261" s="39">
        <v>775</v>
      </c>
      <c r="H261" s="41">
        <v>2.7500000000000002E-12</v>
      </c>
      <c r="I261" s="39">
        <v>-0.69304763999999996</v>
      </c>
      <c r="J261" s="39">
        <v>947.16255899999999</v>
      </c>
      <c r="K261" s="39">
        <v>18.176664330000001</v>
      </c>
      <c r="L261" s="38"/>
      <c r="M261" s="38"/>
      <c r="N261" s="38"/>
      <c r="O261" s="38"/>
      <c r="P261" s="38"/>
      <c r="Q261" s="39">
        <v>170.1</v>
      </c>
      <c r="R261" s="38"/>
      <c r="S261" s="40">
        <f t="shared" si="3"/>
        <v>226.07904947400002</v>
      </c>
    </row>
    <row r="262" spans="1:19" ht="15.6">
      <c r="A262" s="37">
        <v>-104.7010276</v>
      </c>
      <c r="B262" s="39">
        <v>32.233207210000003</v>
      </c>
      <c r="C262" s="39">
        <v>35.957558210000002</v>
      </c>
      <c r="D262" s="39">
        <v>23.24223091</v>
      </c>
      <c r="E262" s="41">
        <v>2.1399999999999998E-6</v>
      </c>
      <c r="F262" s="41">
        <v>1.3799999999999999E-6</v>
      </c>
      <c r="G262" s="39">
        <v>586</v>
      </c>
      <c r="H262" s="41">
        <v>2.08E-12</v>
      </c>
      <c r="I262" s="39">
        <v>-0.87647020399999997</v>
      </c>
      <c r="J262" s="39">
        <v>654.58656140000005</v>
      </c>
      <c r="K262" s="39">
        <v>10.4778444</v>
      </c>
      <c r="L262" s="38"/>
      <c r="M262" s="38"/>
      <c r="N262" s="38"/>
      <c r="O262" s="38"/>
      <c r="P262" s="38"/>
      <c r="Q262" s="39">
        <v>131.1</v>
      </c>
      <c r="R262" s="38"/>
      <c r="S262" s="40">
        <f t="shared" ref="S262:S325" si="4">C262*R$5</f>
        <v>202.80062830439999</v>
      </c>
    </row>
    <row r="263" spans="1:19" ht="15.6">
      <c r="A263" s="37">
        <v>-104.70098659999999</v>
      </c>
      <c r="B263" s="39">
        <v>32.23320322</v>
      </c>
      <c r="C263" s="39">
        <v>75.390815059999994</v>
      </c>
      <c r="D263" s="39">
        <v>26.183104449999998</v>
      </c>
      <c r="E263" s="41">
        <v>4.4900000000000002E-6</v>
      </c>
      <c r="F263" s="41">
        <v>1.5600000000000001E-6</v>
      </c>
      <c r="G263" s="39">
        <v>1214</v>
      </c>
      <c r="H263" s="41">
        <v>4.31E-12</v>
      </c>
      <c r="I263" s="39">
        <v>-3.0560549419999998</v>
      </c>
      <c r="J263" s="39">
        <v>1546.1038370000001</v>
      </c>
      <c r="K263" s="39">
        <v>21.480047410000001</v>
      </c>
      <c r="L263" s="38"/>
      <c r="M263" s="38"/>
      <c r="N263" s="38"/>
      <c r="O263" s="38"/>
      <c r="P263" s="38"/>
      <c r="Q263" s="39">
        <v>147.69999999999999</v>
      </c>
      <c r="R263" s="38"/>
      <c r="S263" s="40">
        <f t="shared" si="4"/>
        <v>425.20419693839995</v>
      </c>
    </row>
    <row r="264" spans="1:19" ht="15.6">
      <c r="A264" s="37">
        <v>-104.7010162</v>
      </c>
      <c r="B264" s="39">
        <v>32.233198809999998</v>
      </c>
      <c r="C264" s="39">
        <v>31.467249450000001</v>
      </c>
      <c r="D264" s="39">
        <v>24.018258719999999</v>
      </c>
      <c r="E264" s="41">
        <v>1.8700000000000001E-6</v>
      </c>
      <c r="F264" s="41">
        <v>1.4300000000000001E-6</v>
      </c>
      <c r="G264" s="39">
        <v>449</v>
      </c>
      <c r="H264" s="41">
        <v>1.5900000000000001E-12</v>
      </c>
      <c r="I264" s="39">
        <v>-1.1827690049999999</v>
      </c>
      <c r="J264" s="39">
        <v>591.96957050000003</v>
      </c>
      <c r="K264" s="39">
        <v>24.15150671</v>
      </c>
      <c r="L264" s="38"/>
      <c r="M264" s="38"/>
      <c r="N264" s="38"/>
      <c r="O264" s="38"/>
      <c r="P264" s="38"/>
      <c r="Q264" s="39">
        <v>135.4</v>
      </c>
      <c r="R264" s="38"/>
      <c r="S264" s="40">
        <f t="shared" si="4"/>
        <v>177.47528689800001</v>
      </c>
    </row>
    <row r="265" spans="1:19" ht="15.6">
      <c r="A265" s="37">
        <v>-104.7009989</v>
      </c>
      <c r="B265" s="39">
        <v>32.233198450000003</v>
      </c>
      <c r="C265" s="39">
        <v>43.29631208</v>
      </c>
      <c r="D265" s="39">
        <v>21.096831519999999</v>
      </c>
      <c r="E265" s="41">
        <v>2.5799999999999999E-6</v>
      </c>
      <c r="F265" s="41">
        <v>1.26E-6</v>
      </c>
      <c r="G265" s="39">
        <v>582</v>
      </c>
      <c r="H265" s="41">
        <v>2.0600000000000001E-12</v>
      </c>
      <c r="I265" s="39">
        <v>-0.52906340399999996</v>
      </c>
      <c r="J265" s="39">
        <v>715.43012150000004</v>
      </c>
      <c r="K265" s="39">
        <v>18.650335999999999</v>
      </c>
      <c r="L265" s="38"/>
      <c r="M265" s="38"/>
      <c r="N265" s="38"/>
      <c r="O265" s="38"/>
      <c r="P265" s="38"/>
      <c r="Q265" s="39">
        <v>119</v>
      </c>
      <c r="R265" s="38"/>
      <c r="S265" s="40">
        <f t="shared" si="4"/>
        <v>244.19120013119999</v>
      </c>
    </row>
    <row r="266" spans="1:19" ht="15.6">
      <c r="A266" s="37">
        <v>-104.70098849999999</v>
      </c>
      <c r="B266" s="39">
        <v>32.233197740000001</v>
      </c>
      <c r="C266" s="39">
        <v>41.824452190000002</v>
      </c>
      <c r="D266" s="39">
        <v>35.721566809999999</v>
      </c>
      <c r="E266" s="41">
        <v>2.4899999999999999E-6</v>
      </c>
      <c r="F266" s="41">
        <v>2.1299999999999999E-6</v>
      </c>
      <c r="G266" s="39">
        <v>1057</v>
      </c>
      <c r="H266" s="41">
        <v>3.75E-12</v>
      </c>
      <c r="I266" s="39">
        <v>-0.14065709000000001</v>
      </c>
      <c r="J266" s="39">
        <v>1170.1993219999999</v>
      </c>
      <c r="K266" s="39">
        <v>9.6735077629999999</v>
      </c>
      <c r="L266" s="38"/>
      <c r="M266" s="38"/>
      <c r="N266" s="38"/>
      <c r="O266" s="38"/>
      <c r="P266" s="38"/>
      <c r="Q266" s="39">
        <v>201.4</v>
      </c>
      <c r="R266" s="38"/>
      <c r="S266" s="40">
        <f t="shared" si="4"/>
        <v>235.88991035160001</v>
      </c>
    </row>
    <row r="267" spans="1:19" ht="15.6">
      <c r="A267" s="37">
        <v>-104.7010192</v>
      </c>
      <c r="B267" s="39">
        <v>32.233194939999997</v>
      </c>
      <c r="C267" s="39">
        <v>50.136982609999997</v>
      </c>
      <c r="D267" s="39">
        <v>28.79615407</v>
      </c>
      <c r="E267" s="41">
        <v>2.9900000000000002E-6</v>
      </c>
      <c r="F267" s="41">
        <v>1.7099999999999999E-6</v>
      </c>
      <c r="G267" s="39">
        <v>860</v>
      </c>
      <c r="H267" s="41">
        <v>3.0500000000000001E-12</v>
      </c>
      <c r="I267" s="39">
        <v>-8.8538792000000005E-2</v>
      </c>
      <c r="J267" s="39">
        <v>1130.815527</v>
      </c>
      <c r="K267" s="39">
        <v>23.948691950000001</v>
      </c>
      <c r="L267" s="38"/>
      <c r="M267" s="38"/>
      <c r="N267" s="38"/>
      <c r="O267" s="38"/>
      <c r="P267" s="38"/>
      <c r="Q267" s="39">
        <v>162.4</v>
      </c>
      <c r="R267" s="38"/>
      <c r="S267" s="40">
        <f t="shared" si="4"/>
        <v>282.77258192039994</v>
      </c>
    </row>
    <row r="268" spans="1:19" ht="15.6">
      <c r="A268" s="37">
        <v>-104.7010229</v>
      </c>
      <c r="B268" s="39">
        <v>32.233194050000002</v>
      </c>
      <c r="C268" s="39">
        <v>41.995249370000003</v>
      </c>
      <c r="D268" s="39">
        <v>25.729102000000001</v>
      </c>
      <c r="E268" s="41">
        <v>2.5000000000000002E-6</v>
      </c>
      <c r="F268" s="41">
        <v>1.53E-6</v>
      </c>
      <c r="G268" s="39">
        <v>509</v>
      </c>
      <c r="H268" s="41">
        <v>1.81E-12</v>
      </c>
      <c r="I268" s="39">
        <v>-1.6395930519999999</v>
      </c>
      <c r="J268" s="39">
        <v>846.29909110000006</v>
      </c>
      <c r="K268" s="39">
        <v>39.855778489999999</v>
      </c>
      <c r="L268" s="38"/>
      <c r="M268" s="38"/>
      <c r="N268" s="38"/>
      <c r="O268" s="38"/>
      <c r="P268" s="38"/>
      <c r="Q268" s="39">
        <v>145.1</v>
      </c>
      <c r="R268" s="38"/>
      <c r="S268" s="40">
        <f t="shared" si="4"/>
        <v>236.85320644680002</v>
      </c>
    </row>
    <row r="269" spans="1:19" ht="15.6">
      <c r="A269" s="37">
        <v>-104.7010326</v>
      </c>
      <c r="B269" s="39">
        <v>32.233193210000003</v>
      </c>
      <c r="C269" s="39">
        <v>64.038361559999998</v>
      </c>
      <c r="D269" s="39">
        <v>27.358675819999998</v>
      </c>
      <c r="E269" s="41">
        <v>3.8099999999999999E-6</v>
      </c>
      <c r="F269" s="41">
        <v>1.6300000000000001E-6</v>
      </c>
      <c r="G269" s="39">
        <v>893</v>
      </c>
      <c r="H269" s="41">
        <v>3.17E-12</v>
      </c>
      <c r="I269" s="39">
        <v>-2.7360427870000001</v>
      </c>
      <c r="J269" s="39">
        <v>1372.253561</v>
      </c>
      <c r="K269" s="39">
        <v>34.924563130000003</v>
      </c>
      <c r="L269" s="38"/>
      <c r="M269" s="38"/>
      <c r="N269" s="38"/>
      <c r="O269" s="38"/>
      <c r="P269" s="38"/>
      <c r="Q269" s="39">
        <v>154.30000000000001</v>
      </c>
      <c r="R269" s="38"/>
      <c r="S269" s="40">
        <f t="shared" si="4"/>
        <v>361.17635919839995</v>
      </c>
    </row>
    <row r="270" spans="1:19" ht="15.6">
      <c r="A270" s="37">
        <v>-104.7010306</v>
      </c>
      <c r="B270" s="39">
        <v>32.233191840000003</v>
      </c>
      <c r="C270" s="39">
        <v>43.42575592</v>
      </c>
      <c r="D270" s="39">
        <v>20.709723700000001</v>
      </c>
      <c r="E270" s="41">
        <v>2.5900000000000002E-6</v>
      </c>
      <c r="F270" s="41">
        <v>1.2300000000000001E-6</v>
      </c>
      <c r="G270" s="39">
        <v>536</v>
      </c>
      <c r="H270" s="41">
        <v>1.9E-12</v>
      </c>
      <c r="I270" s="39">
        <v>-2.9804900230000002</v>
      </c>
      <c r="J270" s="39">
        <v>704.40231270000004</v>
      </c>
      <c r="K270" s="39">
        <v>23.907120920000001</v>
      </c>
      <c r="L270" s="38"/>
      <c r="M270" s="38"/>
      <c r="N270" s="38"/>
      <c r="O270" s="38"/>
      <c r="P270" s="38"/>
      <c r="Q270" s="39">
        <v>116.8</v>
      </c>
      <c r="R270" s="38"/>
      <c r="S270" s="40">
        <f t="shared" si="4"/>
        <v>244.92126338879999</v>
      </c>
    </row>
    <row r="271" spans="1:19" ht="15.6">
      <c r="A271" s="37">
        <v>-104.7010325</v>
      </c>
      <c r="B271" s="39">
        <v>32.233189340000003</v>
      </c>
      <c r="C271" s="39">
        <v>61.234419870000004</v>
      </c>
      <c r="D271" s="39">
        <v>21.009029139999999</v>
      </c>
      <c r="E271" s="41">
        <v>3.6500000000000002E-6</v>
      </c>
      <c r="F271" s="41">
        <v>1.2500000000000001E-6</v>
      </c>
      <c r="G271" s="39">
        <v>841</v>
      </c>
      <c r="H271" s="41">
        <v>2.9799999999999998E-12</v>
      </c>
      <c r="I271" s="39">
        <v>-0.42703225900000003</v>
      </c>
      <c r="J271" s="39">
        <v>1007.629033</v>
      </c>
      <c r="K271" s="39">
        <v>16.53674397</v>
      </c>
      <c r="L271" s="38"/>
      <c r="M271" s="38"/>
      <c r="N271" s="38"/>
      <c r="O271" s="38"/>
      <c r="P271" s="38"/>
      <c r="Q271" s="39">
        <v>118.5</v>
      </c>
      <c r="R271" s="38"/>
      <c r="S271" s="40">
        <f t="shared" si="4"/>
        <v>345.36212806679998</v>
      </c>
    </row>
    <row r="272" spans="1:19" ht="15.6">
      <c r="A272" s="37">
        <v>-104.700954</v>
      </c>
      <c r="B272" s="39">
        <v>32.23317445</v>
      </c>
      <c r="C272" s="39">
        <v>41.228607930000003</v>
      </c>
      <c r="D272" s="39">
        <v>34.811714909999999</v>
      </c>
      <c r="E272" s="41">
        <v>2.4600000000000002E-6</v>
      </c>
      <c r="F272" s="41">
        <v>2.0700000000000001E-6</v>
      </c>
      <c r="G272" s="39">
        <v>943</v>
      </c>
      <c r="H272" s="41">
        <v>3.3399999999999999E-12</v>
      </c>
      <c r="I272" s="39">
        <v>-1.5326479770000001</v>
      </c>
      <c r="J272" s="39">
        <v>1124.147168</v>
      </c>
      <c r="K272" s="39">
        <v>16.114186220000001</v>
      </c>
      <c r="L272" s="38"/>
      <c r="M272" s="38"/>
      <c r="N272" s="38"/>
      <c r="O272" s="38"/>
      <c r="P272" s="38"/>
      <c r="Q272" s="39">
        <v>196.3</v>
      </c>
      <c r="R272" s="38"/>
      <c r="S272" s="40">
        <f t="shared" si="4"/>
        <v>232.52934872520001</v>
      </c>
    </row>
    <row r="273" spans="1:19" ht="15.6">
      <c r="A273" s="37">
        <v>-104.7009458</v>
      </c>
      <c r="B273" s="39">
        <v>32.233250560000002</v>
      </c>
      <c r="C273" s="39">
        <v>66.760859730000007</v>
      </c>
      <c r="D273" s="39">
        <v>41.548892809999998</v>
      </c>
      <c r="E273" s="41">
        <v>3.98E-6</v>
      </c>
      <c r="F273" s="41">
        <v>2.4700000000000001E-6</v>
      </c>
      <c r="G273" s="39">
        <v>1417</v>
      </c>
      <c r="H273" s="41">
        <v>5.0300000000000002E-12</v>
      </c>
      <c r="I273" s="39">
        <v>-0.47120271699999999</v>
      </c>
      <c r="J273" s="39">
        <v>2172.6034129999998</v>
      </c>
      <c r="K273" s="39">
        <v>34.778708729999998</v>
      </c>
      <c r="L273" s="38"/>
      <c r="M273" s="38"/>
      <c r="N273" s="38"/>
      <c r="O273" s="38"/>
      <c r="P273" s="38"/>
      <c r="Q273" s="39">
        <v>234.3</v>
      </c>
      <c r="R273" s="38"/>
      <c r="S273" s="40">
        <f t="shared" si="4"/>
        <v>376.53124887720003</v>
      </c>
    </row>
    <row r="274" spans="1:19" ht="15.6">
      <c r="A274" s="37">
        <v>-104.70101029999999</v>
      </c>
      <c r="B274" s="39">
        <v>32.233245320000002</v>
      </c>
      <c r="C274" s="39">
        <v>243.81665770000001</v>
      </c>
      <c r="D274" s="39">
        <v>92.806106380000003</v>
      </c>
      <c r="E274" s="41">
        <v>1.45E-5</v>
      </c>
      <c r="F274" s="41">
        <v>5.5300000000000004E-6</v>
      </c>
      <c r="G274" s="39">
        <v>13858</v>
      </c>
      <c r="H274" s="41">
        <v>4.9099999999999997E-11</v>
      </c>
      <c r="I274" s="39">
        <v>-0.32649282299999999</v>
      </c>
      <c r="J274" s="39">
        <v>17723.072230000002</v>
      </c>
      <c r="K274" s="39">
        <v>21.808139000000001</v>
      </c>
      <c r="L274" s="38"/>
      <c r="M274" s="38"/>
      <c r="N274" s="38"/>
      <c r="O274" s="38"/>
      <c r="P274" s="38"/>
      <c r="Q274" s="39">
        <v>523.29999999999995</v>
      </c>
      <c r="R274" s="38"/>
      <c r="S274" s="40">
        <f t="shared" si="4"/>
        <v>1375.125949428</v>
      </c>
    </row>
    <row r="275" spans="1:19" ht="15.6">
      <c r="A275" s="37">
        <v>-104.7009961</v>
      </c>
      <c r="B275" s="39">
        <v>32.233239599999997</v>
      </c>
      <c r="C275" s="39">
        <v>30.214479489999999</v>
      </c>
      <c r="D275" s="39">
        <v>26.505271109999999</v>
      </c>
      <c r="E275" s="41">
        <v>1.7999999999999999E-6</v>
      </c>
      <c r="F275" s="41">
        <v>1.5799999999999999E-6</v>
      </c>
      <c r="G275" s="39">
        <v>556</v>
      </c>
      <c r="H275" s="41">
        <v>1.9699999999999999E-12</v>
      </c>
      <c r="I275" s="39">
        <v>-1.1894587999999999</v>
      </c>
      <c r="J275" s="39">
        <v>627.25834669999995</v>
      </c>
      <c r="K275" s="39">
        <v>11.36028673</v>
      </c>
      <c r="L275" s="38"/>
      <c r="M275" s="38"/>
      <c r="N275" s="38"/>
      <c r="O275" s="38"/>
      <c r="P275" s="38"/>
      <c r="Q275" s="39">
        <v>149.5</v>
      </c>
      <c r="R275" s="38"/>
      <c r="S275" s="40">
        <f t="shared" si="4"/>
        <v>170.40966432359997</v>
      </c>
    </row>
    <row r="276" spans="1:19" ht="15.6">
      <c r="A276" s="37">
        <v>-104.7009886</v>
      </c>
      <c r="B276" s="39">
        <v>32.233236859999998</v>
      </c>
      <c r="C276" s="39">
        <v>81.310134320000003</v>
      </c>
      <c r="D276" s="39">
        <v>73.419927920000006</v>
      </c>
      <c r="E276" s="41">
        <v>4.8400000000000002E-6</v>
      </c>
      <c r="F276" s="41">
        <v>4.3699999999999997E-6</v>
      </c>
      <c r="G276" s="39">
        <v>3458</v>
      </c>
      <c r="H276" s="41">
        <v>1.23E-11</v>
      </c>
      <c r="I276" s="39">
        <v>-3.0427978590000002</v>
      </c>
      <c r="J276" s="39">
        <v>4675.8192390000004</v>
      </c>
      <c r="K276" s="39">
        <v>26.045045300000002</v>
      </c>
      <c r="L276" s="38"/>
      <c r="M276" s="38"/>
      <c r="N276" s="38"/>
      <c r="O276" s="38"/>
      <c r="P276" s="38"/>
      <c r="Q276" s="39">
        <v>414</v>
      </c>
      <c r="R276" s="38"/>
      <c r="S276" s="40">
        <f t="shared" si="4"/>
        <v>458.58915756480002</v>
      </c>
    </row>
    <row r="277" spans="1:19" ht="15.6">
      <c r="A277" s="37">
        <v>-104.70099620000001</v>
      </c>
      <c r="B277" s="39">
        <v>32.233236089999998</v>
      </c>
      <c r="C277" s="39">
        <v>57.240711509999997</v>
      </c>
      <c r="D277" s="39">
        <v>32.832689989999999</v>
      </c>
      <c r="E277" s="41">
        <v>3.41E-6</v>
      </c>
      <c r="F277" s="41">
        <v>1.9599999999999999E-6</v>
      </c>
      <c r="G277" s="39">
        <v>1278</v>
      </c>
      <c r="H277" s="41">
        <v>4.5300000000000003E-12</v>
      </c>
      <c r="I277" s="39">
        <v>-2.6312055480000001</v>
      </c>
      <c r="J277" s="39">
        <v>1472.009358</v>
      </c>
      <c r="K277" s="39">
        <v>13.17989974</v>
      </c>
      <c r="L277" s="38"/>
      <c r="M277" s="38"/>
      <c r="N277" s="38"/>
      <c r="O277" s="38"/>
      <c r="P277" s="38"/>
      <c r="Q277" s="39">
        <v>185.1</v>
      </c>
      <c r="R277" s="38"/>
      <c r="S277" s="40">
        <f t="shared" si="4"/>
        <v>322.83761291639996</v>
      </c>
    </row>
    <row r="278" spans="1:19" ht="15.6">
      <c r="A278" s="37">
        <v>-104.7010063</v>
      </c>
      <c r="B278" s="39">
        <v>32.233212629999997</v>
      </c>
      <c r="C278" s="39">
        <v>67.638206049999994</v>
      </c>
      <c r="D278" s="39">
        <v>33.742198000000002</v>
      </c>
      <c r="E278" s="41">
        <v>4.0300000000000004E-6</v>
      </c>
      <c r="F278" s="41">
        <v>2.0099999999999998E-6</v>
      </c>
      <c r="G278" s="39">
        <v>991</v>
      </c>
      <c r="H278" s="41">
        <v>3.5100000000000002E-12</v>
      </c>
      <c r="I278" s="39">
        <v>-2.2216575160000001</v>
      </c>
      <c r="J278" s="39">
        <v>1787.5760660000001</v>
      </c>
      <c r="K278" s="39">
        <v>44.561799700000002</v>
      </c>
      <c r="L278" s="38"/>
      <c r="M278" s="38"/>
      <c r="N278" s="38"/>
      <c r="O278" s="38"/>
      <c r="P278" s="38"/>
      <c r="Q278" s="39">
        <v>190.3</v>
      </c>
      <c r="R278" s="38"/>
      <c r="S278" s="40">
        <f t="shared" si="4"/>
        <v>381.47948212199992</v>
      </c>
    </row>
    <row r="279" spans="1:19" ht="15.6">
      <c r="A279" s="37">
        <v>-104.70101560000001</v>
      </c>
      <c r="B279" s="39">
        <v>32.23320417</v>
      </c>
      <c r="C279" s="39">
        <v>67.178463500000007</v>
      </c>
      <c r="D279" s="39">
        <v>45.400372869999998</v>
      </c>
      <c r="E279" s="41">
        <v>3.9999999999999998E-6</v>
      </c>
      <c r="F279" s="41">
        <v>2.7E-6</v>
      </c>
      <c r="G279" s="39">
        <v>1134</v>
      </c>
      <c r="H279" s="41">
        <v>4.0200000000000002E-12</v>
      </c>
      <c r="I279" s="39">
        <v>-0.77560940099999998</v>
      </c>
      <c r="J279" s="39">
        <v>2388.8482779999999</v>
      </c>
      <c r="K279" s="39">
        <v>52.529425570000001</v>
      </c>
      <c r="L279" s="38"/>
      <c r="M279" s="38"/>
      <c r="N279" s="38"/>
      <c r="O279" s="38"/>
      <c r="P279" s="38"/>
      <c r="Q279" s="39">
        <v>256</v>
      </c>
      <c r="R279" s="38"/>
      <c r="S279" s="40">
        <f t="shared" si="4"/>
        <v>378.88653414000004</v>
      </c>
    </row>
    <row r="280" spans="1:19" ht="15.6">
      <c r="A280" s="37">
        <v>-104.7009935</v>
      </c>
      <c r="B280" s="39">
        <v>32.233197500000003</v>
      </c>
      <c r="C280" s="39">
        <v>37.192024379999999</v>
      </c>
      <c r="D280" s="39">
        <v>20.768202129999999</v>
      </c>
      <c r="E280" s="41">
        <v>2.21E-6</v>
      </c>
      <c r="F280" s="41">
        <v>1.24E-6</v>
      </c>
      <c r="G280" s="39">
        <v>423</v>
      </c>
      <c r="H280" s="41">
        <v>1.5000000000000001E-12</v>
      </c>
      <c r="I280" s="39">
        <v>-2.6192961029999999</v>
      </c>
      <c r="J280" s="39">
        <v>604.98944979999999</v>
      </c>
      <c r="K280" s="39">
        <v>30.081425370000002</v>
      </c>
      <c r="L280" s="38"/>
      <c r="M280" s="38"/>
      <c r="N280" s="38"/>
      <c r="O280" s="38"/>
      <c r="P280" s="38"/>
      <c r="Q280" s="39">
        <v>117.1</v>
      </c>
      <c r="R280" s="38"/>
      <c r="S280" s="40">
        <f t="shared" si="4"/>
        <v>209.76301750319999</v>
      </c>
    </row>
    <row r="281" spans="1:19" ht="15.6">
      <c r="A281" s="37">
        <v>-104.7010008</v>
      </c>
      <c r="B281" s="39">
        <v>32.233173139999998</v>
      </c>
      <c r="C281" s="39">
        <v>45.975016019999998</v>
      </c>
      <c r="D281" s="39">
        <v>27.250024020000001</v>
      </c>
      <c r="E281" s="41">
        <v>2.74E-6</v>
      </c>
      <c r="F281" s="41">
        <v>1.6199999999999999E-6</v>
      </c>
      <c r="G281" s="39">
        <v>853</v>
      </c>
      <c r="H281" s="41">
        <v>3.0299999999999998E-12</v>
      </c>
      <c r="I281" s="39">
        <v>-3.0868320960000002</v>
      </c>
      <c r="J281" s="39">
        <v>981.26850520000005</v>
      </c>
      <c r="K281" s="39">
        <v>13.07170305</v>
      </c>
      <c r="L281" s="38"/>
      <c r="M281" s="38"/>
      <c r="N281" s="38"/>
      <c r="O281" s="38"/>
      <c r="P281" s="38"/>
      <c r="Q281" s="39">
        <v>153.69999999999999</v>
      </c>
      <c r="R281" s="38"/>
      <c r="S281" s="40">
        <f t="shared" si="4"/>
        <v>259.29909035279996</v>
      </c>
    </row>
    <row r="282" spans="1:19" ht="15.6">
      <c r="A282" s="37">
        <v>-104.7008053</v>
      </c>
      <c r="B282" s="39">
        <v>32.233625400000001</v>
      </c>
      <c r="C282" s="39">
        <v>54.977088309999999</v>
      </c>
      <c r="D282" s="39">
        <v>28.46901729</v>
      </c>
      <c r="E282" s="41">
        <v>3.27E-6</v>
      </c>
      <c r="F282" s="41">
        <v>1.7E-6</v>
      </c>
      <c r="G282" s="39">
        <v>1085</v>
      </c>
      <c r="H282" s="41">
        <v>3.85E-12</v>
      </c>
      <c r="I282" s="39">
        <v>-0.88042938599999998</v>
      </c>
      <c r="J282" s="39">
        <v>1225.895053</v>
      </c>
      <c r="K282" s="39">
        <v>11.493239409999999</v>
      </c>
      <c r="L282" s="38"/>
      <c r="M282" s="38"/>
      <c r="N282" s="38"/>
      <c r="O282" s="38"/>
      <c r="P282" s="38"/>
      <c r="Q282" s="39">
        <v>160.5</v>
      </c>
      <c r="R282" s="38"/>
      <c r="S282" s="40">
        <f t="shared" si="4"/>
        <v>310.07077806839999</v>
      </c>
    </row>
    <row r="283" spans="1:19" ht="15.6">
      <c r="A283" s="37">
        <v>-104.70083750000001</v>
      </c>
      <c r="B283" s="39">
        <v>32.233621059999997</v>
      </c>
      <c r="C283" s="39">
        <v>57.552312530000002</v>
      </c>
      <c r="D283" s="39">
        <v>35.870230339999999</v>
      </c>
      <c r="E283" s="41">
        <v>3.4300000000000002E-6</v>
      </c>
      <c r="F283" s="41">
        <v>2.1399999999999998E-6</v>
      </c>
      <c r="G283" s="39">
        <v>1419</v>
      </c>
      <c r="H283" s="41">
        <v>5.0300000000000002E-12</v>
      </c>
      <c r="I283" s="39">
        <v>-2.6402339160000001</v>
      </c>
      <c r="J283" s="39">
        <v>1616.9478959999999</v>
      </c>
      <c r="K283" s="39">
        <v>12.242070180000001</v>
      </c>
      <c r="L283" s="38"/>
      <c r="M283" s="38"/>
      <c r="N283" s="38"/>
      <c r="O283" s="38"/>
      <c r="P283" s="38"/>
      <c r="Q283" s="39">
        <v>202.3</v>
      </c>
      <c r="R283" s="38"/>
      <c r="S283" s="40">
        <f t="shared" si="4"/>
        <v>324.59504266919998</v>
      </c>
    </row>
    <row r="284" spans="1:19" ht="15.6">
      <c r="A284" s="37">
        <v>-104.700813</v>
      </c>
      <c r="B284" s="39">
        <v>32.233618380000003</v>
      </c>
      <c r="C284" s="39">
        <v>123.3631079</v>
      </c>
      <c r="D284" s="39">
        <v>85.753712300000004</v>
      </c>
      <c r="E284" s="41">
        <v>7.3499999999999999E-6</v>
      </c>
      <c r="F284" s="41">
        <v>5.1100000000000002E-6</v>
      </c>
      <c r="G284" s="39">
        <v>4901</v>
      </c>
      <c r="H284" s="41">
        <v>1.7399999999999999E-11</v>
      </c>
      <c r="I284" s="39">
        <v>-0.88526735899999998</v>
      </c>
      <c r="J284" s="39">
        <v>8285.8546960000003</v>
      </c>
      <c r="K284" s="39">
        <v>40.851002350000002</v>
      </c>
      <c r="L284" s="38"/>
      <c r="M284" s="38"/>
      <c r="N284" s="38"/>
      <c r="O284" s="38"/>
      <c r="P284" s="38"/>
      <c r="Q284" s="39">
        <v>483.6</v>
      </c>
      <c r="R284" s="38"/>
      <c r="S284" s="40">
        <f t="shared" si="4"/>
        <v>695.76792855600002</v>
      </c>
    </row>
    <row r="285" spans="1:19" ht="15.6">
      <c r="A285" s="37">
        <v>-104.7008601</v>
      </c>
      <c r="B285" s="39">
        <v>32.233607599999999</v>
      </c>
      <c r="C285" s="39">
        <v>124.3459972</v>
      </c>
      <c r="D285" s="39">
        <v>86.550482270000003</v>
      </c>
      <c r="E285" s="41">
        <v>7.4100000000000002E-6</v>
      </c>
      <c r="F285" s="41">
        <v>5.1499999999999998E-6</v>
      </c>
      <c r="G285" s="39">
        <v>5473</v>
      </c>
      <c r="H285" s="41">
        <v>1.9399999999999999E-11</v>
      </c>
      <c r="I285" s="39">
        <v>-0.24760858899999999</v>
      </c>
      <c r="J285" s="39">
        <v>8429.4722079999992</v>
      </c>
      <c r="K285" s="39">
        <v>35.073040579999997</v>
      </c>
      <c r="L285" s="38"/>
      <c r="M285" s="38"/>
      <c r="N285" s="38"/>
      <c r="O285" s="38"/>
      <c r="P285" s="38"/>
      <c r="Q285" s="39">
        <v>488.1</v>
      </c>
      <c r="R285" s="38"/>
      <c r="S285" s="40">
        <f t="shared" si="4"/>
        <v>701.31142420799995</v>
      </c>
    </row>
    <row r="286" spans="1:19" ht="15.6">
      <c r="A286" s="37">
        <v>-104.700864</v>
      </c>
      <c r="B286" s="39">
        <v>32.233603309999999</v>
      </c>
      <c r="C286" s="39">
        <v>72.414291610000006</v>
      </c>
      <c r="D286" s="39">
        <v>26.135088939999999</v>
      </c>
      <c r="E286" s="41">
        <v>4.3100000000000002E-6</v>
      </c>
      <c r="F286" s="41">
        <v>1.5600000000000001E-6</v>
      </c>
      <c r="G286" s="39">
        <v>1088</v>
      </c>
      <c r="H286" s="41">
        <v>3.8600000000000001E-12</v>
      </c>
      <c r="I286" s="39">
        <v>-5.7809826000000002E-2</v>
      </c>
      <c r="J286" s="39">
        <v>1482.3383690000001</v>
      </c>
      <c r="K286" s="39">
        <v>26.602453090000001</v>
      </c>
      <c r="L286" s="38"/>
      <c r="M286" s="38"/>
      <c r="N286" s="38"/>
      <c r="O286" s="38"/>
      <c r="P286" s="38"/>
      <c r="Q286" s="39">
        <v>147.4</v>
      </c>
      <c r="R286" s="38"/>
      <c r="S286" s="40">
        <f t="shared" si="4"/>
        <v>408.41660468040004</v>
      </c>
    </row>
    <row r="287" spans="1:19" ht="15.6">
      <c r="A287" s="37">
        <v>-104.7008555</v>
      </c>
      <c r="B287" s="39">
        <v>32.233601640000003</v>
      </c>
      <c r="C287" s="39">
        <v>71.580299670000002</v>
      </c>
      <c r="D287" s="39">
        <v>63.164315129999999</v>
      </c>
      <c r="E287" s="41">
        <v>4.2599999999999999E-6</v>
      </c>
      <c r="F287" s="41">
        <v>3.76E-6</v>
      </c>
      <c r="G287" s="39">
        <v>1779</v>
      </c>
      <c r="H287" s="41">
        <v>6.3100000000000004E-12</v>
      </c>
      <c r="I287" s="39">
        <v>-1.630644481</v>
      </c>
      <c r="J287" s="39">
        <v>3541.3135820000002</v>
      </c>
      <c r="K287" s="39">
        <v>49.764403549999997</v>
      </c>
      <c r="L287" s="38"/>
      <c r="M287" s="38"/>
      <c r="N287" s="38"/>
      <c r="O287" s="38"/>
      <c r="P287" s="38"/>
      <c r="Q287" s="39">
        <v>356.2</v>
      </c>
      <c r="R287" s="38"/>
      <c r="S287" s="40">
        <f t="shared" si="4"/>
        <v>403.71289013879999</v>
      </c>
    </row>
    <row r="288" spans="1:19" ht="15.6">
      <c r="A288" s="37">
        <v>-104.7008634</v>
      </c>
      <c r="B288" s="39">
        <v>32.233601219999997</v>
      </c>
      <c r="C288" s="39">
        <v>53.904422050000001</v>
      </c>
      <c r="D288" s="39">
        <v>34.669260049999998</v>
      </c>
      <c r="E288" s="41">
        <v>3.2100000000000002E-6</v>
      </c>
      <c r="F288" s="41">
        <v>2.0600000000000002E-6</v>
      </c>
      <c r="G288" s="39">
        <v>1193</v>
      </c>
      <c r="H288" s="41">
        <v>4.2300000000000004E-12</v>
      </c>
      <c r="I288" s="39">
        <v>-2.8754929109999998</v>
      </c>
      <c r="J288" s="39">
        <v>1463.7538420000001</v>
      </c>
      <c r="K288" s="39">
        <v>18.497225</v>
      </c>
      <c r="L288" s="38"/>
      <c r="M288" s="38"/>
      <c r="N288" s="38"/>
      <c r="O288" s="38"/>
      <c r="P288" s="38"/>
      <c r="Q288" s="39">
        <v>195.5</v>
      </c>
      <c r="R288" s="38"/>
      <c r="S288" s="40">
        <f t="shared" si="4"/>
        <v>304.02094036199998</v>
      </c>
    </row>
    <row r="289" spans="1:19" ht="15.6">
      <c r="A289" s="37">
        <v>-104.7008481</v>
      </c>
      <c r="B289" s="39">
        <v>32.233598899999997</v>
      </c>
      <c r="C289" s="39">
        <v>48.206771060000001</v>
      </c>
      <c r="D289" s="39">
        <v>35.337971850000002</v>
      </c>
      <c r="E289" s="41">
        <v>2.8700000000000001E-6</v>
      </c>
      <c r="F289" s="41">
        <v>2.0999999999999998E-6</v>
      </c>
      <c r="G289" s="39">
        <v>1213</v>
      </c>
      <c r="H289" s="41">
        <v>4.2999999999999999E-12</v>
      </c>
      <c r="I289" s="39">
        <v>-6.5578018000000002E-2</v>
      </c>
      <c r="J289" s="39">
        <v>1334.285433</v>
      </c>
      <c r="K289" s="39">
        <v>9.0899166099999995</v>
      </c>
      <c r="L289" s="38"/>
      <c r="M289" s="38"/>
      <c r="N289" s="38"/>
      <c r="O289" s="38"/>
      <c r="P289" s="38"/>
      <c r="Q289" s="39">
        <v>199.3</v>
      </c>
      <c r="R289" s="38"/>
      <c r="S289" s="40">
        <f t="shared" si="4"/>
        <v>271.88618877839997</v>
      </c>
    </row>
    <row r="290" spans="1:19" ht="15.6">
      <c r="A290" s="37">
        <v>-104.7008215</v>
      </c>
      <c r="B290" s="39">
        <v>32.233596460000001</v>
      </c>
      <c r="C290" s="39">
        <v>64.532328250000006</v>
      </c>
      <c r="D290" s="39">
        <v>31.538466620000001</v>
      </c>
      <c r="E290" s="41">
        <v>3.8399999999999997E-6</v>
      </c>
      <c r="F290" s="41">
        <v>1.88E-6</v>
      </c>
      <c r="G290" s="39">
        <v>1420</v>
      </c>
      <c r="H290" s="41">
        <v>5.0400000000000003E-12</v>
      </c>
      <c r="I290" s="39">
        <v>-2.742297395</v>
      </c>
      <c r="J290" s="39">
        <v>1594.1052420000001</v>
      </c>
      <c r="K290" s="39">
        <v>10.92181605</v>
      </c>
      <c r="L290" s="38"/>
      <c r="M290" s="38"/>
      <c r="N290" s="38"/>
      <c r="O290" s="38"/>
      <c r="P290" s="38"/>
      <c r="Q290" s="39">
        <v>177.9</v>
      </c>
      <c r="R290" s="38"/>
      <c r="S290" s="40">
        <f t="shared" si="4"/>
        <v>363.96233133000004</v>
      </c>
    </row>
    <row r="291" spans="1:19" ht="15.6">
      <c r="A291" s="37">
        <v>-104.70081329999999</v>
      </c>
      <c r="B291" s="39">
        <v>32.23359318</v>
      </c>
      <c r="C291" s="39">
        <v>65.550820970000004</v>
      </c>
      <c r="D291" s="39">
        <v>34.97957478</v>
      </c>
      <c r="E291" s="41">
        <v>3.8999999999999999E-6</v>
      </c>
      <c r="F291" s="41">
        <v>2.08E-6</v>
      </c>
      <c r="G291" s="39">
        <v>1314</v>
      </c>
      <c r="H291" s="41">
        <v>4.6599999999999999E-12</v>
      </c>
      <c r="I291" s="39">
        <v>-0.77809242099999998</v>
      </c>
      <c r="J291" s="39">
        <v>1795.9396650000001</v>
      </c>
      <c r="K291" s="39">
        <v>26.83495856</v>
      </c>
      <c r="L291" s="38"/>
      <c r="M291" s="38"/>
      <c r="N291" s="38"/>
      <c r="O291" s="38"/>
      <c r="P291" s="38"/>
      <c r="Q291" s="39">
        <v>197.3</v>
      </c>
      <c r="R291" s="38"/>
      <c r="S291" s="40">
        <f t="shared" si="4"/>
        <v>369.70663027080002</v>
      </c>
    </row>
    <row r="292" spans="1:19" ht="15.6">
      <c r="A292" s="37">
        <v>-104.7008187</v>
      </c>
      <c r="B292" s="39">
        <v>32.233592469999998</v>
      </c>
      <c r="C292" s="39">
        <v>69.754017750000003</v>
      </c>
      <c r="D292" s="39">
        <v>47.589843590000001</v>
      </c>
      <c r="E292" s="41">
        <v>4.1500000000000001E-6</v>
      </c>
      <c r="F292" s="41">
        <v>2.83E-6</v>
      </c>
      <c r="G292" s="39">
        <v>2209</v>
      </c>
      <c r="H292" s="41">
        <v>7.8300000000000004E-12</v>
      </c>
      <c r="I292" s="39">
        <v>-0.32438103099999999</v>
      </c>
      <c r="J292" s="39">
        <v>2600.055308</v>
      </c>
      <c r="K292" s="39">
        <v>15.04026882</v>
      </c>
      <c r="L292" s="38"/>
      <c r="M292" s="38"/>
      <c r="N292" s="38"/>
      <c r="O292" s="38"/>
      <c r="P292" s="38"/>
      <c r="Q292" s="39">
        <v>268.39999999999998</v>
      </c>
      <c r="R292" s="38"/>
      <c r="S292" s="40">
        <f t="shared" si="4"/>
        <v>393.41266010999999</v>
      </c>
    </row>
    <row r="293" spans="1:19" ht="15.6">
      <c r="A293" s="37">
        <v>-104.7008305</v>
      </c>
      <c r="B293" s="39">
        <v>32.233587409999998</v>
      </c>
      <c r="C293" s="39">
        <v>86.199916009999995</v>
      </c>
      <c r="D293" s="39">
        <v>59.150585470000003</v>
      </c>
      <c r="E293" s="41">
        <v>5.13E-6</v>
      </c>
      <c r="F293" s="41">
        <v>3.5200000000000002E-6</v>
      </c>
      <c r="G293" s="39">
        <v>2881</v>
      </c>
      <c r="H293" s="41">
        <v>1.0199999999999999E-11</v>
      </c>
      <c r="I293" s="39">
        <v>-0.212299087</v>
      </c>
      <c r="J293" s="39">
        <v>3993.6037510000001</v>
      </c>
      <c r="K293" s="39">
        <v>27.859643089999999</v>
      </c>
      <c r="L293" s="38"/>
      <c r="M293" s="38"/>
      <c r="N293" s="38"/>
      <c r="O293" s="38"/>
      <c r="P293" s="38"/>
      <c r="Q293" s="39">
        <v>333.6</v>
      </c>
      <c r="R293" s="38"/>
      <c r="S293" s="40">
        <f t="shared" si="4"/>
        <v>486.16752629639996</v>
      </c>
    </row>
    <row r="294" spans="1:19" ht="15.6">
      <c r="A294" s="37">
        <v>-104.70081159999999</v>
      </c>
      <c r="B294" s="39">
        <v>32.233587229999998</v>
      </c>
      <c r="C294" s="39">
        <v>72.785755460000004</v>
      </c>
      <c r="D294" s="39">
        <v>41.813356939999998</v>
      </c>
      <c r="E294" s="41">
        <v>4.33E-6</v>
      </c>
      <c r="F294" s="41">
        <v>2.4899999999999999E-6</v>
      </c>
      <c r="G294" s="39">
        <v>1975</v>
      </c>
      <c r="H294" s="41">
        <v>7.0000000000000001E-12</v>
      </c>
      <c r="I294" s="39">
        <v>-0.46649552799999999</v>
      </c>
      <c r="J294" s="39">
        <v>2383.7489300000002</v>
      </c>
      <c r="K294" s="39">
        <v>17.147314680000001</v>
      </c>
      <c r="L294" s="38"/>
      <c r="M294" s="38"/>
      <c r="N294" s="38"/>
      <c r="O294" s="38"/>
      <c r="P294" s="38"/>
      <c r="Q294" s="39">
        <v>235.8</v>
      </c>
      <c r="R294" s="38"/>
      <c r="S294" s="40">
        <f t="shared" si="4"/>
        <v>410.51166079440003</v>
      </c>
    </row>
    <row r="295" spans="1:19" ht="15.6">
      <c r="A295" s="37">
        <v>-104.7008177</v>
      </c>
      <c r="B295" s="39">
        <v>32.23357687</v>
      </c>
      <c r="C295" s="39">
        <v>62.018163639999997</v>
      </c>
      <c r="D295" s="39">
        <v>29.438298570000001</v>
      </c>
      <c r="E295" s="41">
        <v>3.6899999999999998E-6</v>
      </c>
      <c r="F295" s="41">
        <v>1.75E-6</v>
      </c>
      <c r="G295" s="39">
        <v>1044</v>
      </c>
      <c r="H295" s="41">
        <v>3.7E-12</v>
      </c>
      <c r="I295" s="39">
        <v>-0.16478056599999999</v>
      </c>
      <c r="J295" s="39">
        <v>1429.982391</v>
      </c>
      <c r="K295" s="39">
        <v>26.99210798</v>
      </c>
      <c r="L295" s="38"/>
      <c r="M295" s="38"/>
      <c r="N295" s="38"/>
      <c r="O295" s="38"/>
      <c r="P295" s="38"/>
      <c r="Q295" s="39">
        <v>166</v>
      </c>
      <c r="R295" s="38"/>
      <c r="S295" s="40">
        <f t="shared" si="4"/>
        <v>349.78244292959994</v>
      </c>
    </row>
    <row r="296" spans="1:19" ht="15.6">
      <c r="A296" s="37">
        <v>-104.7008536</v>
      </c>
      <c r="B296" s="39">
        <v>32.233573470000003</v>
      </c>
      <c r="C296" s="39">
        <v>93.823307760000006</v>
      </c>
      <c r="D296" s="39">
        <v>66.376448389999993</v>
      </c>
      <c r="E296" s="41">
        <v>5.5899999999999998E-6</v>
      </c>
      <c r="F296" s="41">
        <v>3.9500000000000003E-6</v>
      </c>
      <c r="G296" s="39">
        <v>2760</v>
      </c>
      <c r="H296" s="41">
        <v>9.7899999999999993E-12</v>
      </c>
      <c r="I296" s="39">
        <v>-0.64714910000000003</v>
      </c>
      <c r="J296" s="39">
        <v>4877.7982350000002</v>
      </c>
      <c r="K296" s="39">
        <v>43.417093800000004</v>
      </c>
      <c r="L296" s="38"/>
      <c r="M296" s="38"/>
      <c r="N296" s="38"/>
      <c r="O296" s="38"/>
      <c r="P296" s="38"/>
      <c r="Q296" s="39">
        <v>374.3</v>
      </c>
      <c r="R296" s="38"/>
      <c r="S296" s="40">
        <f t="shared" si="4"/>
        <v>529.16345576640003</v>
      </c>
    </row>
    <row r="297" spans="1:19" ht="15.6">
      <c r="A297" s="37">
        <v>-104.7008599</v>
      </c>
      <c r="B297" s="39">
        <v>32.233567399999998</v>
      </c>
      <c r="C297" s="39">
        <v>130.38151790000001</v>
      </c>
      <c r="D297" s="39">
        <v>76.340142709999995</v>
      </c>
      <c r="E297" s="41">
        <v>7.7600000000000002E-6</v>
      </c>
      <c r="F297" s="41">
        <v>4.5499999999999996E-6</v>
      </c>
      <c r="G297" s="39">
        <v>5388</v>
      </c>
      <c r="H297" s="41">
        <v>1.9100000000000001E-11</v>
      </c>
      <c r="I297" s="39">
        <v>-1.5147152079999999</v>
      </c>
      <c r="J297" s="39">
        <v>7795.9327039999998</v>
      </c>
      <c r="K297" s="39">
        <v>30.887038090000001</v>
      </c>
      <c r="L297" s="38"/>
      <c r="M297" s="38"/>
      <c r="N297" s="38"/>
      <c r="O297" s="38"/>
      <c r="P297" s="38"/>
      <c r="Q297" s="39">
        <v>430.5</v>
      </c>
      <c r="R297" s="38"/>
      <c r="S297" s="40">
        <f t="shared" si="4"/>
        <v>735.35176095600002</v>
      </c>
    </row>
    <row r="298" spans="1:19" ht="15.6">
      <c r="A298" s="37">
        <v>-104.7008708</v>
      </c>
      <c r="B298" s="39">
        <v>32.233568650000002</v>
      </c>
      <c r="C298" s="39">
        <v>111.2626594</v>
      </c>
      <c r="D298" s="39">
        <v>68.263833410000004</v>
      </c>
      <c r="E298" s="41">
        <v>6.63E-6</v>
      </c>
      <c r="F298" s="41">
        <v>4.07E-6</v>
      </c>
      <c r="G298" s="39">
        <v>4912</v>
      </c>
      <c r="H298" s="41">
        <v>1.7399999999999999E-11</v>
      </c>
      <c r="I298" s="39">
        <v>-1.717001582</v>
      </c>
      <c r="J298" s="39">
        <v>5948.9345409999996</v>
      </c>
      <c r="K298" s="39">
        <v>17.43059255</v>
      </c>
      <c r="L298" s="38"/>
      <c r="M298" s="38"/>
      <c r="N298" s="38"/>
      <c r="O298" s="38"/>
      <c r="P298" s="38"/>
      <c r="Q298" s="39">
        <v>384.9</v>
      </c>
      <c r="R298" s="38"/>
      <c r="S298" s="40">
        <f t="shared" si="4"/>
        <v>627.52139901600003</v>
      </c>
    </row>
    <row r="299" spans="1:19" ht="15.6">
      <c r="A299" s="37">
        <v>-104.7008788</v>
      </c>
      <c r="B299" s="39">
        <v>32.233569600000003</v>
      </c>
      <c r="C299" s="39">
        <v>57.599493600000002</v>
      </c>
      <c r="D299" s="39">
        <v>30.785627089999998</v>
      </c>
      <c r="E299" s="41">
        <v>3.4300000000000002E-6</v>
      </c>
      <c r="F299" s="41">
        <v>1.8300000000000001E-6</v>
      </c>
      <c r="G299" s="39">
        <v>1273</v>
      </c>
      <c r="H299" s="41">
        <v>4.51E-12</v>
      </c>
      <c r="I299" s="39">
        <v>-2.8641343379999999</v>
      </c>
      <c r="J299" s="39">
        <v>1388.883284</v>
      </c>
      <c r="K299" s="39">
        <v>8.3436301149999998</v>
      </c>
      <c r="L299" s="38"/>
      <c r="M299" s="38"/>
      <c r="N299" s="38"/>
      <c r="O299" s="38"/>
      <c r="P299" s="38"/>
      <c r="Q299" s="39">
        <v>173.6</v>
      </c>
      <c r="R299" s="38"/>
      <c r="S299" s="40">
        <f t="shared" si="4"/>
        <v>324.86114390400002</v>
      </c>
    </row>
    <row r="300" spans="1:19" ht="15.6">
      <c r="A300" s="37">
        <v>-104.70088579999999</v>
      </c>
      <c r="B300" s="39">
        <v>32.233568529999999</v>
      </c>
      <c r="C300" s="39">
        <v>76.456710520000001</v>
      </c>
      <c r="D300" s="39">
        <v>50.032239590000003</v>
      </c>
      <c r="E300" s="41">
        <v>4.5499999999999996E-6</v>
      </c>
      <c r="F300" s="41">
        <v>2.9799999999999998E-6</v>
      </c>
      <c r="G300" s="39">
        <v>1716</v>
      </c>
      <c r="H300" s="41">
        <v>6.0900000000000001E-12</v>
      </c>
      <c r="I300" s="39">
        <v>-2.8854227250000002</v>
      </c>
      <c r="J300" s="39">
        <v>2996.1574620000001</v>
      </c>
      <c r="K300" s="39">
        <v>42.726641659999999</v>
      </c>
      <c r="L300" s="38"/>
      <c r="M300" s="38"/>
      <c r="N300" s="38"/>
      <c r="O300" s="38"/>
      <c r="P300" s="38"/>
      <c r="Q300" s="39">
        <v>282.10000000000002</v>
      </c>
      <c r="R300" s="38"/>
      <c r="S300" s="40">
        <f t="shared" si="4"/>
        <v>431.21584733279997</v>
      </c>
    </row>
    <row r="301" spans="1:19" ht="15.6">
      <c r="A301" s="37">
        <v>-104.70082410000001</v>
      </c>
      <c r="B301" s="39">
        <v>32.233564059999999</v>
      </c>
      <c r="C301" s="39">
        <v>180.5686019</v>
      </c>
      <c r="D301" s="39">
        <v>100.06576440000001</v>
      </c>
      <c r="E301" s="41">
        <v>1.08E-5</v>
      </c>
      <c r="F301" s="41">
        <v>5.9599999999999997E-6</v>
      </c>
      <c r="G301" s="39">
        <v>9341</v>
      </c>
      <c r="H301" s="41">
        <v>3.3100000000000001E-11</v>
      </c>
      <c r="I301" s="39">
        <v>-1.9768852690000001</v>
      </c>
      <c r="J301" s="39">
        <v>14152.293739999999</v>
      </c>
      <c r="K301" s="39">
        <v>33.996564990000003</v>
      </c>
      <c r="L301" s="38"/>
      <c r="M301" s="38"/>
      <c r="N301" s="38"/>
      <c r="O301" s="38"/>
      <c r="P301" s="38"/>
      <c r="Q301" s="39">
        <v>564.29999999999995</v>
      </c>
      <c r="R301" s="38"/>
      <c r="S301" s="40">
        <f t="shared" si="4"/>
        <v>1018.406914716</v>
      </c>
    </row>
    <row r="302" spans="1:19" ht="15.6">
      <c r="A302" s="37">
        <v>-104.7008833</v>
      </c>
      <c r="B302" s="39">
        <v>32.233563879999998</v>
      </c>
      <c r="C302" s="39">
        <v>75.285577290000006</v>
      </c>
      <c r="D302" s="39">
        <v>38.821345239999999</v>
      </c>
      <c r="E302" s="41">
        <v>4.4800000000000003E-6</v>
      </c>
      <c r="F302" s="41">
        <v>2.3099999999999999E-6</v>
      </c>
      <c r="G302" s="39">
        <v>1664</v>
      </c>
      <c r="H302" s="41">
        <v>5.9000000000000003E-12</v>
      </c>
      <c r="I302" s="39">
        <v>-0.14041959400000001</v>
      </c>
      <c r="J302" s="39">
        <v>2289.1879269999999</v>
      </c>
      <c r="K302" s="39">
        <v>27.310467580000001</v>
      </c>
      <c r="L302" s="38"/>
      <c r="M302" s="38"/>
      <c r="N302" s="38"/>
      <c r="O302" s="38"/>
      <c r="P302" s="38"/>
      <c r="Q302" s="39">
        <v>218.9</v>
      </c>
      <c r="R302" s="38"/>
      <c r="S302" s="40">
        <f t="shared" si="4"/>
        <v>424.61065591560003</v>
      </c>
    </row>
    <row r="303" spans="1:19" ht="15.6">
      <c r="A303" s="37">
        <v>-104.7008508</v>
      </c>
      <c r="B303" s="39">
        <v>32.23356347</v>
      </c>
      <c r="C303" s="39">
        <v>86.034223119999993</v>
      </c>
      <c r="D303" s="39">
        <v>38.61164917</v>
      </c>
      <c r="E303" s="41">
        <v>5.1200000000000001E-6</v>
      </c>
      <c r="F303" s="41">
        <v>2.3E-6</v>
      </c>
      <c r="G303" s="39">
        <v>1794</v>
      </c>
      <c r="H303" s="41">
        <v>6.3600000000000004E-12</v>
      </c>
      <c r="I303" s="39">
        <v>-0.81864397600000005</v>
      </c>
      <c r="J303" s="39">
        <v>2601.8884560000001</v>
      </c>
      <c r="K303" s="39">
        <v>31.05008033</v>
      </c>
      <c r="L303" s="38"/>
      <c r="M303" s="38"/>
      <c r="N303" s="38"/>
      <c r="O303" s="38"/>
      <c r="P303" s="38"/>
      <c r="Q303" s="39">
        <v>217.7</v>
      </c>
      <c r="R303" s="38"/>
      <c r="S303" s="40">
        <f t="shared" si="4"/>
        <v>485.23301839679993</v>
      </c>
    </row>
    <row r="304" spans="1:19" ht="15.6">
      <c r="A304" s="37">
        <v>-104.70081999999999</v>
      </c>
      <c r="B304" s="39">
        <v>32.233562749999997</v>
      </c>
      <c r="C304" s="39">
        <v>70.750936850000002</v>
      </c>
      <c r="D304" s="39">
        <v>49.531683450000003</v>
      </c>
      <c r="E304" s="41">
        <v>4.2100000000000003E-6</v>
      </c>
      <c r="F304" s="41">
        <v>2.9500000000000001E-6</v>
      </c>
      <c r="G304" s="39">
        <v>2515</v>
      </c>
      <c r="H304" s="41">
        <v>8.92E-12</v>
      </c>
      <c r="I304" s="39">
        <v>-4.5240702000000001E-2</v>
      </c>
      <c r="J304" s="39">
        <v>2744.8231310000001</v>
      </c>
      <c r="K304" s="39">
        <v>8.3729668620000002</v>
      </c>
      <c r="L304" s="38"/>
      <c r="M304" s="38"/>
      <c r="N304" s="38"/>
      <c r="O304" s="38"/>
      <c r="P304" s="38"/>
      <c r="Q304" s="39">
        <v>279.3</v>
      </c>
      <c r="R304" s="38"/>
      <c r="S304" s="40">
        <f t="shared" si="4"/>
        <v>399.03528383399998</v>
      </c>
    </row>
    <row r="305" spans="1:19" ht="15.6">
      <c r="A305" s="37">
        <v>-104.7008799</v>
      </c>
      <c r="B305" s="39">
        <v>32.23355394</v>
      </c>
      <c r="C305" s="39">
        <v>79.504201080000001</v>
      </c>
      <c r="D305" s="39">
        <v>38.901023160000001</v>
      </c>
      <c r="E305" s="41">
        <v>4.7299999999999996E-6</v>
      </c>
      <c r="F305" s="41">
        <v>2.3199999999999998E-6</v>
      </c>
      <c r="G305" s="39">
        <v>1732</v>
      </c>
      <c r="H305" s="41">
        <v>6.1400000000000001E-12</v>
      </c>
      <c r="I305" s="39">
        <v>-3.1203558</v>
      </c>
      <c r="J305" s="39">
        <v>2422.4241259999999</v>
      </c>
      <c r="K305" s="39">
        <v>28.5013726</v>
      </c>
      <c r="L305" s="38"/>
      <c r="M305" s="38"/>
      <c r="N305" s="38"/>
      <c r="O305" s="38"/>
      <c r="P305" s="38"/>
      <c r="Q305" s="39">
        <v>219.4</v>
      </c>
      <c r="R305" s="38"/>
      <c r="S305" s="40">
        <f t="shared" si="4"/>
        <v>448.40369409120001</v>
      </c>
    </row>
    <row r="306" spans="1:19" ht="15.6">
      <c r="A306" s="37">
        <v>-104.70081810000001</v>
      </c>
      <c r="B306" s="39">
        <v>32.233552629999998</v>
      </c>
      <c r="C306" s="39">
        <v>73.676694409999996</v>
      </c>
      <c r="D306" s="39">
        <v>31.107075470000002</v>
      </c>
      <c r="E306" s="41">
        <v>4.3900000000000003E-6</v>
      </c>
      <c r="F306" s="41">
        <v>1.8500000000000001E-6</v>
      </c>
      <c r="G306" s="39">
        <v>1463</v>
      </c>
      <c r="H306" s="41">
        <v>5.1900000000000003E-12</v>
      </c>
      <c r="I306" s="39">
        <v>-8.7973928000000007E-2</v>
      </c>
      <c r="J306" s="39">
        <v>1795.098966</v>
      </c>
      <c r="K306" s="39">
        <v>18.500315140000001</v>
      </c>
      <c r="L306" s="38"/>
      <c r="M306" s="38"/>
      <c r="N306" s="38"/>
      <c r="O306" s="38"/>
      <c r="P306" s="38"/>
      <c r="Q306" s="39">
        <v>175.4</v>
      </c>
      <c r="R306" s="38"/>
      <c r="S306" s="40">
        <f t="shared" si="4"/>
        <v>415.53655647239998</v>
      </c>
    </row>
    <row r="307" spans="1:19" ht="15.6">
      <c r="A307" s="37">
        <v>-104.7008711</v>
      </c>
      <c r="B307" s="39">
        <v>32.233539700000001</v>
      </c>
      <c r="C307" s="39">
        <v>94.489875280000007</v>
      </c>
      <c r="D307" s="39">
        <v>42.243664000000003</v>
      </c>
      <c r="E307" s="41">
        <v>5.6300000000000003E-6</v>
      </c>
      <c r="F307" s="41">
        <v>2.52E-6</v>
      </c>
      <c r="G307" s="39">
        <v>2200</v>
      </c>
      <c r="H307" s="41">
        <v>7.7999999999999999E-12</v>
      </c>
      <c r="I307" s="39">
        <v>-1.439392022</v>
      </c>
      <c r="J307" s="39">
        <v>3126.4100400000002</v>
      </c>
      <c r="K307" s="39">
        <v>29.631751049999998</v>
      </c>
      <c r="L307" s="38"/>
      <c r="M307" s="38"/>
      <c r="N307" s="38"/>
      <c r="O307" s="38"/>
      <c r="P307" s="38"/>
      <c r="Q307" s="39">
        <v>238.2</v>
      </c>
      <c r="R307" s="38"/>
      <c r="S307" s="40">
        <f t="shared" si="4"/>
        <v>532.92289657920003</v>
      </c>
    </row>
    <row r="308" spans="1:19" ht="15.6">
      <c r="A308" s="37">
        <v>-104.7008441</v>
      </c>
      <c r="B308" s="39">
        <v>32.233535949999997</v>
      </c>
      <c r="C308" s="39">
        <v>95.53603511</v>
      </c>
      <c r="D308" s="39">
        <v>32.166919989999997</v>
      </c>
      <c r="E308" s="41">
        <v>5.6899999999999997E-6</v>
      </c>
      <c r="F308" s="41">
        <v>1.9199999999999998E-6</v>
      </c>
      <c r="G308" s="39">
        <v>1652</v>
      </c>
      <c r="H308" s="41">
        <v>5.8599999999999997E-12</v>
      </c>
      <c r="I308" s="39">
        <v>-0.85466063299999995</v>
      </c>
      <c r="J308" s="39">
        <v>2406.9982450000002</v>
      </c>
      <c r="K308" s="39">
        <v>31.366796659999999</v>
      </c>
      <c r="L308" s="38"/>
      <c r="M308" s="38"/>
      <c r="N308" s="38"/>
      <c r="O308" s="38"/>
      <c r="P308" s="38"/>
      <c r="Q308" s="39">
        <v>181.4</v>
      </c>
      <c r="R308" s="38"/>
      <c r="S308" s="40">
        <f t="shared" si="4"/>
        <v>538.82323802040003</v>
      </c>
    </row>
    <row r="309" spans="1:19" ht="15.6">
      <c r="A309" s="37">
        <v>-104.700884</v>
      </c>
      <c r="B309" s="39">
        <v>32.233531069999998</v>
      </c>
      <c r="C309" s="39">
        <v>130.9649105</v>
      </c>
      <c r="D309" s="39">
        <v>80.977343790000006</v>
      </c>
      <c r="E309" s="41">
        <v>7.7999999999999999E-6</v>
      </c>
      <c r="F309" s="41">
        <v>4.8199999999999996E-6</v>
      </c>
      <c r="G309" s="39">
        <v>6452</v>
      </c>
      <c r="H309" s="41">
        <v>2.29E-11</v>
      </c>
      <c r="I309" s="39">
        <v>-1.8153785179999999</v>
      </c>
      <c r="J309" s="39">
        <v>8306.4902309999998</v>
      </c>
      <c r="K309" s="39">
        <v>22.32579801</v>
      </c>
      <c r="L309" s="38"/>
      <c r="M309" s="38"/>
      <c r="N309" s="38"/>
      <c r="O309" s="38"/>
      <c r="P309" s="38"/>
      <c r="Q309" s="39">
        <v>456.6</v>
      </c>
      <c r="R309" s="38"/>
      <c r="S309" s="40">
        <f t="shared" si="4"/>
        <v>738.64209521999999</v>
      </c>
    </row>
    <row r="310" spans="1:19" ht="15.6">
      <c r="A310" s="37">
        <v>-104.7008467</v>
      </c>
      <c r="B310" s="39">
        <v>32.23353101</v>
      </c>
      <c r="C310" s="39">
        <v>87.866316650000002</v>
      </c>
      <c r="D310" s="39">
        <v>48.551618179999998</v>
      </c>
      <c r="E310" s="41">
        <v>5.2299999999999999E-6</v>
      </c>
      <c r="F310" s="41">
        <v>2.8899999999999999E-6</v>
      </c>
      <c r="G310" s="39">
        <v>2627</v>
      </c>
      <c r="H310" s="41">
        <v>9.3199999999999999E-12</v>
      </c>
      <c r="I310" s="39">
        <v>-2.0373658510000001</v>
      </c>
      <c r="J310" s="39">
        <v>3341.3749440000001</v>
      </c>
      <c r="K310" s="39">
        <v>21.379670220000001</v>
      </c>
      <c r="L310" s="38"/>
      <c r="M310" s="38"/>
      <c r="N310" s="38"/>
      <c r="O310" s="38"/>
      <c r="P310" s="38"/>
      <c r="Q310" s="39">
        <v>273.8</v>
      </c>
      <c r="R310" s="38"/>
      <c r="S310" s="40">
        <f t="shared" si="4"/>
        <v>495.56602590599999</v>
      </c>
    </row>
    <row r="311" spans="1:19" ht="15.6">
      <c r="A311" s="37">
        <v>-104.70084869999999</v>
      </c>
      <c r="B311" s="39">
        <v>32.233523329999997</v>
      </c>
      <c r="C311" s="39">
        <v>127.79844989999999</v>
      </c>
      <c r="D311" s="39">
        <v>96.018418609999998</v>
      </c>
      <c r="E311" s="41">
        <v>7.61E-6</v>
      </c>
      <c r="F311" s="41">
        <v>5.7200000000000003E-6</v>
      </c>
      <c r="G311" s="39">
        <v>6815</v>
      </c>
      <c r="H311" s="41">
        <v>2.4200000000000001E-11</v>
      </c>
      <c r="I311" s="39">
        <v>-2.6133501030000001</v>
      </c>
      <c r="J311" s="39">
        <v>9611.2354479999995</v>
      </c>
      <c r="K311" s="39">
        <v>29.09340285</v>
      </c>
      <c r="L311" s="38"/>
      <c r="M311" s="38"/>
      <c r="N311" s="38"/>
      <c r="O311" s="38"/>
      <c r="P311" s="38"/>
      <c r="Q311" s="39">
        <v>541.5</v>
      </c>
      <c r="R311" s="38"/>
      <c r="S311" s="40">
        <f t="shared" si="4"/>
        <v>720.78325743599987</v>
      </c>
    </row>
    <row r="312" spans="1:19" ht="15.6">
      <c r="A312" s="37">
        <v>-104.7008889</v>
      </c>
      <c r="B312" s="39">
        <v>32.233522909999998</v>
      </c>
      <c r="C312" s="39">
        <v>92.930116290000001</v>
      </c>
      <c r="D312" s="39">
        <v>42.926228989999998</v>
      </c>
      <c r="E312" s="41">
        <v>5.5300000000000004E-6</v>
      </c>
      <c r="F312" s="41">
        <v>2.5600000000000001E-6</v>
      </c>
      <c r="G312" s="39">
        <v>2573</v>
      </c>
      <c r="H312" s="41">
        <v>9.1300000000000001E-12</v>
      </c>
      <c r="I312" s="39">
        <v>-1.701476687</v>
      </c>
      <c r="J312" s="39">
        <v>3124.4839630000001</v>
      </c>
      <c r="K312" s="39">
        <v>17.650401460000001</v>
      </c>
      <c r="L312" s="38"/>
      <c r="M312" s="38"/>
      <c r="N312" s="38"/>
      <c r="O312" s="38"/>
      <c r="P312" s="38"/>
      <c r="Q312" s="39">
        <v>242.1</v>
      </c>
      <c r="R312" s="38"/>
      <c r="S312" s="40">
        <f t="shared" si="4"/>
        <v>524.1258558756</v>
      </c>
    </row>
    <row r="313" spans="1:19" ht="15.6">
      <c r="A313" s="37">
        <v>-104.7008968</v>
      </c>
      <c r="B313" s="39">
        <v>32.2335238</v>
      </c>
      <c r="C313" s="39">
        <v>78.12158617</v>
      </c>
      <c r="D313" s="39">
        <v>50.457351559999999</v>
      </c>
      <c r="E313" s="41">
        <v>4.6500000000000004E-6</v>
      </c>
      <c r="F313" s="41">
        <v>3.0000000000000001E-6</v>
      </c>
      <c r="G313" s="39">
        <v>1884</v>
      </c>
      <c r="H313" s="41">
        <v>6.6799999999999998E-12</v>
      </c>
      <c r="I313" s="39">
        <v>-2.9309219259999999</v>
      </c>
      <c r="J313" s="39">
        <v>3087.4119799999999</v>
      </c>
      <c r="K313" s="39">
        <v>38.978017450000003</v>
      </c>
      <c r="L313" s="38"/>
      <c r="M313" s="38"/>
      <c r="N313" s="38"/>
      <c r="O313" s="38"/>
      <c r="P313" s="38"/>
      <c r="Q313" s="39">
        <v>284.5</v>
      </c>
      <c r="R313" s="38"/>
      <c r="S313" s="40">
        <f t="shared" si="4"/>
        <v>440.60574599879999</v>
      </c>
    </row>
    <row r="314" spans="1:19" ht="15.6">
      <c r="A314" s="37">
        <v>-104.70085349999999</v>
      </c>
      <c r="B314" s="39">
        <v>32.233516299999998</v>
      </c>
      <c r="C314" s="39">
        <v>78.409141719999994</v>
      </c>
      <c r="D314" s="39">
        <v>40.990450430000003</v>
      </c>
      <c r="E314" s="41">
        <v>4.6700000000000002E-6</v>
      </c>
      <c r="F314" s="41">
        <v>2.4399999999999999E-6</v>
      </c>
      <c r="G314" s="39">
        <v>1904</v>
      </c>
      <c r="H314" s="41">
        <v>6.7500000000000001E-12</v>
      </c>
      <c r="I314" s="39">
        <v>-2.4838444580000001</v>
      </c>
      <c r="J314" s="39">
        <v>2517.3782289999999</v>
      </c>
      <c r="K314" s="39">
        <v>24.365755669999999</v>
      </c>
      <c r="L314" s="38"/>
      <c r="M314" s="38"/>
      <c r="N314" s="38"/>
      <c r="O314" s="38"/>
      <c r="P314" s="38"/>
      <c r="Q314" s="39">
        <v>231.2</v>
      </c>
      <c r="R314" s="38"/>
      <c r="S314" s="40">
        <f t="shared" si="4"/>
        <v>442.22755930079995</v>
      </c>
    </row>
    <row r="315" spans="1:19" ht="15.6">
      <c r="A315" s="37">
        <v>-104.7008452</v>
      </c>
      <c r="B315" s="39">
        <v>32.233620039999998</v>
      </c>
      <c r="C315" s="39">
        <v>84.898734239999996</v>
      </c>
      <c r="D315" s="39">
        <v>52.451201759999996</v>
      </c>
      <c r="E315" s="41">
        <v>5.0599999999999998E-6</v>
      </c>
      <c r="F315" s="41">
        <v>3.1200000000000002E-6</v>
      </c>
      <c r="G315" s="39">
        <v>2838</v>
      </c>
      <c r="H315" s="41">
        <v>1.0099999999999999E-11</v>
      </c>
      <c r="I315" s="39">
        <v>-2.8763863330000001</v>
      </c>
      <c r="J315" s="39">
        <v>3487.8334610000002</v>
      </c>
      <c r="K315" s="39">
        <v>18.631436059999999</v>
      </c>
      <c r="L315" s="38"/>
      <c r="M315" s="38"/>
      <c r="N315" s="38"/>
      <c r="O315" s="38"/>
      <c r="P315" s="38"/>
      <c r="Q315" s="39">
        <v>295.8</v>
      </c>
      <c r="R315" s="38"/>
      <c r="S315" s="40">
        <f t="shared" si="4"/>
        <v>478.82886111359994</v>
      </c>
    </row>
    <row r="316" spans="1:19" ht="15.6">
      <c r="A316" s="37">
        <v>-104.7008546</v>
      </c>
      <c r="B316" s="39">
        <v>32.233617539999997</v>
      </c>
      <c r="C316" s="39">
        <v>38.678522839999999</v>
      </c>
      <c r="D316" s="39">
        <v>26.762357399999999</v>
      </c>
      <c r="E316" s="41">
        <v>2.3E-6</v>
      </c>
      <c r="F316" s="41">
        <v>1.59E-6</v>
      </c>
      <c r="G316" s="39">
        <v>616</v>
      </c>
      <c r="H316" s="41">
        <v>2.18E-12</v>
      </c>
      <c r="I316" s="39">
        <v>-2.473468891</v>
      </c>
      <c r="J316" s="39">
        <v>810.76189169999998</v>
      </c>
      <c r="K316" s="39">
        <v>24.022082650000002</v>
      </c>
      <c r="L316" s="38"/>
      <c r="M316" s="38"/>
      <c r="N316" s="38"/>
      <c r="O316" s="38"/>
      <c r="P316" s="38"/>
      <c r="Q316" s="39">
        <v>150.9</v>
      </c>
      <c r="R316" s="38"/>
      <c r="S316" s="40">
        <f t="shared" si="4"/>
        <v>218.14686881759999</v>
      </c>
    </row>
    <row r="317" spans="1:19" ht="15.6">
      <c r="A317" s="37">
        <v>-104.7008093</v>
      </c>
      <c r="B317" s="39">
        <v>32.233612659999999</v>
      </c>
      <c r="C317" s="39">
        <v>146.96762820000001</v>
      </c>
      <c r="D317" s="39">
        <v>94.416931070000004</v>
      </c>
      <c r="E317" s="41">
        <v>8.7499999999999992E-6</v>
      </c>
      <c r="F317" s="41">
        <v>5.6200000000000004E-6</v>
      </c>
      <c r="G317" s="39">
        <v>7695</v>
      </c>
      <c r="H317" s="41">
        <v>2.7299999999999999E-11</v>
      </c>
      <c r="I317" s="39">
        <v>-2.0798474140000001</v>
      </c>
      <c r="J317" s="39">
        <v>10868.525960000001</v>
      </c>
      <c r="K317" s="39">
        <v>29.199230589999999</v>
      </c>
      <c r="L317" s="38"/>
      <c r="M317" s="38"/>
      <c r="N317" s="38"/>
      <c r="O317" s="38"/>
      <c r="P317" s="38"/>
      <c r="Q317" s="39">
        <v>532.4</v>
      </c>
      <c r="R317" s="38"/>
      <c r="S317" s="40">
        <f t="shared" si="4"/>
        <v>828.89742304799995</v>
      </c>
    </row>
    <row r="318" spans="1:19" ht="15.6">
      <c r="A318" s="37">
        <v>-104.70080539999999</v>
      </c>
      <c r="B318" s="39">
        <v>32.233609559999998</v>
      </c>
      <c r="C318" s="39">
        <v>56.343260180000001</v>
      </c>
      <c r="D318" s="39">
        <v>26.533985909999998</v>
      </c>
      <c r="E318" s="41">
        <v>3.36E-6</v>
      </c>
      <c r="F318" s="41">
        <v>1.5799999999999999E-6</v>
      </c>
      <c r="G318" s="39">
        <v>1003</v>
      </c>
      <c r="H318" s="41">
        <v>3.5600000000000002E-12</v>
      </c>
      <c r="I318" s="39">
        <v>-0.82160928600000005</v>
      </c>
      <c r="J318" s="39">
        <v>1170.9640139999999</v>
      </c>
      <c r="K318" s="39">
        <v>14.34407989</v>
      </c>
      <c r="L318" s="38"/>
      <c r="M318" s="38"/>
      <c r="N318" s="38"/>
      <c r="O318" s="38"/>
      <c r="P318" s="38"/>
      <c r="Q318" s="39">
        <v>149.6</v>
      </c>
      <c r="R318" s="38"/>
      <c r="S318" s="40">
        <f t="shared" si="4"/>
        <v>317.77598741520001</v>
      </c>
    </row>
    <row r="319" spans="1:19" ht="15.6">
      <c r="A319" s="37">
        <v>-104.70084989999999</v>
      </c>
      <c r="B319" s="39">
        <v>32.233603960000003</v>
      </c>
      <c r="C319" s="39">
        <v>57.458057719999999</v>
      </c>
      <c r="D319" s="39">
        <v>25.962160619999999</v>
      </c>
      <c r="E319" s="41">
        <v>3.4199999999999999E-6</v>
      </c>
      <c r="F319" s="41">
        <v>1.55E-6</v>
      </c>
      <c r="G319" s="39">
        <v>826</v>
      </c>
      <c r="H319" s="41">
        <v>2.9299999999999998E-12</v>
      </c>
      <c r="I319" s="39">
        <v>-1.9495402070000001</v>
      </c>
      <c r="J319" s="39">
        <v>1168.3981349999999</v>
      </c>
      <c r="K319" s="39">
        <v>29.304919659999999</v>
      </c>
      <c r="L319" s="38"/>
      <c r="M319" s="38"/>
      <c r="N319" s="38"/>
      <c r="O319" s="38"/>
      <c r="P319" s="38"/>
      <c r="Q319" s="39">
        <v>146.4</v>
      </c>
      <c r="R319" s="38"/>
      <c r="S319" s="40">
        <f t="shared" si="4"/>
        <v>324.06344554079999</v>
      </c>
    </row>
    <row r="320" spans="1:19" ht="15.6">
      <c r="A320" s="37">
        <v>-104.70081709999999</v>
      </c>
      <c r="B320" s="39">
        <v>32.233602359999999</v>
      </c>
      <c r="C320" s="39">
        <v>98.840551739999995</v>
      </c>
      <c r="D320" s="39">
        <v>70.482944000000003</v>
      </c>
      <c r="E320" s="41">
        <v>5.8900000000000004E-6</v>
      </c>
      <c r="F320" s="41">
        <v>4.1999999999999996E-6</v>
      </c>
      <c r="G320" s="39">
        <v>4109</v>
      </c>
      <c r="H320" s="41">
        <v>1.46E-11</v>
      </c>
      <c r="I320" s="39">
        <v>-0.86065969099999995</v>
      </c>
      <c r="J320" s="39">
        <v>5456.5517460000001</v>
      </c>
      <c r="K320" s="39">
        <v>24.696031649999998</v>
      </c>
      <c r="L320" s="38"/>
      <c r="M320" s="38"/>
      <c r="N320" s="38"/>
      <c r="O320" s="38"/>
      <c r="P320" s="38"/>
      <c r="Q320" s="39">
        <v>397.5</v>
      </c>
      <c r="R320" s="38"/>
      <c r="S320" s="40">
        <f t="shared" si="4"/>
        <v>557.46071181359991</v>
      </c>
    </row>
    <row r="321" spans="1:19" ht="15.6">
      <c r="A321" s="37">
        <v>-104.700827</v>
      </c>
      <c r="B321" s="39">
        <v>32.233572100000004</v>
      </c>
      <c r="C321" s="39">
        <v>69.930793420000001</v>
      </c>
      <c r="D321" s="39">
        <v>57.605337179999999</v>
      </c>
      <c r="E321" s="41">
        <v>4.16E-6</v>
      </c>
      <c r="F321" s="41">
        <v>3.4300000000000002E-6</v>
      </c>
      <c r="G321" s="39">
        <v>2359</v>
      </c>
      <c r="H321" s="41">
        <v>8.3699999999999993E-12</v>
      </c>
      <c r="I321" s="39">
        <v>-9.7754470999999996E-2</v>
      </c>
      <c r="J321" s="39">
        <v>3155.2244599999999</v>
      </c>
      <c r="K321" s="39">
        <v>25.23511306</v>
      </c>
      <c r="L321" s="38"/>
      <c r="M321" s="38"/>
      <c r="N321" s="38"/>
      <c r="O321" s="38"/>
      <c r="P321" s="38"/>
      <c r="Q321" s="39">
        <v>324.8</v>
      </c>
      <c r="R321" s="38"/>
      <c r="S321" s="40">
        <f t="shared" si="4"/>
        <v>394.4096748888</v>
      </c>
    </row>
    <row r="322" spans="1:19" ht="15.6">
      <c r="A322" s="37">
        <v>-104.70087669999999</v>
      </c>
      <c r="B322" s="39">
        <v>32.233566439999997</v>
      </c>
      <c r="C322" s="39">
        <v>64.589389319999995</v>
      </c>
      <c r="D322" s="39">
        <v>29.801624</v>
      </c>
      <c r="E322" s="41">
        <v>3.8500000000000004E-6</v>
      </c>
      <c r="F322" s="41">
        <v>1.77E-6</v>
      </c>
      <c r="G322" s="39">
        <v>1178</v>
      </c>
      <c r="H322" s="41">
        <v>4.1800000000000004E-12</v>
      </c>
      <c r="I322" s="39">
        <v>-0.22799165800000001</v>
      </c>
      <c r="J322" s="39">
        <v>1507.648815</v>
      </c>
      <c r="K322" s="39">
        <v>21.865092969999999</v>
      </c>
      <c r="L322" s="38"/>
      <c r="M322" s="38"/>
      <c r="N322" s="38"/>
      <c r="O322" s="38"/>
      <c r="P322" s="38"/>
      <c r="Q322" s="39">
        <v>168.1</v>
      </c>
      <c r="R322" s="38"/>
      <c r="S322" s="40">
        <f t="shared" si="4"/>
        <v>364.28415576479995</v>
      </c>
    </row>
    <row r="323" spans="1:19" ht="15.6">
      <c r="A323" s="37">
        <v>-104.7008493</v>
      </c>
      <c r="B323" s="39">
        <v>32.233565130000002</v>
      </c>
      <c r="C323" s="39">
        <v>50.092037959999999</v>
      </c>
      <c r="D323" s="39">
        <v>29.678006629999999</v>
      </c>
      <c r="E323" s="41">
        <v>2.9799999999999998E-6</v>
      </c>
      <c r="F323" s="41">
        <v>1.77E-6</v>
      </c>
      <c r="G323" s="39">
        <v>916</v>
      </c>
      <c r="H323" s="41">
        <v>3.2500000000000001E-12</v>
      </c>
      <c r="I323" s="39">
        <v>-0.29111151200000002</v>
      </c>
      <c r="J323" s="39">
        <v>1164.4008389999999</v>
      </c>
      <c r="K323" s="39">
        <v>21.33293201</v>
      </c>
      <c r="L323" s="38"/>
      <c r="M323" s="38"/>
      <c r="N323" s="38"/>
      <c r="O323" s="38"/>
      <c r="P323" s="38"/>
      <c r="Q323" s="39">
        <v>167.4</v>
      </c>
      <c r="R323" s="38"/>
      <c r="S323" s="40">
        <f t="shared" si="4"/>
        <v>282.51909409439997</v>
      </c>
    </row>
    <row r="324" spans="1:19" ht="15.6">
      <c r="A324" s="37">
        <v>-104.7008654</v>
      </c>
      <c r="B324" s="39">
        <v>32.233564479999998</v>
      </c>
      <c r="C324" s="39">
        <v>56.001736870000002</v>
      </c>
      <c r="D324" s="39">
        <v>27.604358420000001</v>
      </c>
      <c r="E324" s="41">
        <v>3.3400000000000002E-6</v>
      </c>
      <c r="F324" s="41">
        <v>1.64E-6</v>
      </c>
      <c r="G324" s="39">
        <v>828</v>
      </c>
      <c r="H324" s="41">
        <v>2.94E-12</v>
      </c>
      <c r="I324" s="39">
        <v>-0.42865413600000002</v>
      </c>
      <c r="J324" s="39">
        <v>1210.8162359999999</v>
      </c>
      <c r="K324" s="39">
        <v>31.616377799999999</v>
      </c>
      <c r="L324" s="38"/>
      <c r="M324" s="38"/>
      <c r="N324" s="38"/>
      <c r="O324" s="38"/>
      <c r="P324" s="38"/>
      <c r="Q324" s="39">
        <v>155.69999999999999</v>
      </c>
      <c r="R324" s="38"/>
      <c r="S324" s="40">
        <f t="shared" si="4"/>
        <v>315.84979594679999</v>
      </c>
    </row>
    <row r="325" spans="1:19" ht="15.6">
      <c r="A325" s="37">
        <v>-104.7008471</v>
      </c>
      <c r="B325" s="39">
        <v>32.233560609999998</v>
      </c>
      <c r="C325" s="39">
        <v>92.101669849999993</v>
      </c>
      <c r="D325" s="39">
        <v>51.714774490000003</v>
      </c>
      <c r="E325" s="41">
        <v>5.49E-6</v>
      </c>
      <c r="F325" s="41">
        <v>3.0800000000000002E-6</v>
      </c>
      <c r="G325" s="39">
        <v>2953</v>
      </c>
      <c r="H325" s="41">
        <v>1.0499999999999999E-11</v>
      </c>
      <c r="I325" s="39">
        <v>-2.2689413680000001</v>
      </c>
      <c r="J325" s="39">
        <v>3730.6217740000002</v>
      </c>
      <c r="K325" s="39">
        <v>20.844294099999999</v>
      </c>
      <c r="L325" s="38"/>
      <c r="M325" s="38"/>
      <c r="N325" s="38"/>
      <c r="O325" s="38"/>
      <c r="P325" s="38"/>
      <c r="Q325" s="39">
        <v>291.60000000000002</v>
      </c>
      <c r="R325" s="38"/>
      <c r="S325" s="40">
        <f t="shared" si="4"/>
        <v>519.45341795399997</v>
      </c>
    </row>
    <row r="326" spans="1:19" ht="15.6">
      <c r="A326" s="37">
        <v>-104.7008096</v>
      </c>
      <c r="B326" s="39">
        <v>32.233546320000002</v>
      </c>
      <c r="C326" s="39">
        <v>71.047851910000006</v>
      </c>
      <c r="D326" s="39">
        <v>39.163037750000001</v>
      </c>
      <c r="E326" s="41">
        <v>4.2300000000000002E-6</v>
      </c>
      <c r="F326" s="41">
        <v>2.3300000000000001E-6</v>
      </c>
      <c r="G326" s="39">
        <v>1287</v>
      </c>
      <c r="H326" s="41">
        <v>4.56E-12</v>
      </c>
      <c r="I326" s="39">
        <v>-2.5035495870000002</v>
      </c>
      <c r="J326" s="39">
        <v>2179.3470969999998</v>
      </c>
      <c r="K326" s="39">
        <v>40.94561616</v>
      </c>
      <c r="L326" s="38"/>
      <c r="M326" s="38"/>
      <c r="N326" s="38"/>
      <c r="O326" s="38"/>
      <c r="P326" s="38"/>
      <c r="Q326" s="39">
        <v>220.8</v>
      </c>
      <c r="R326" s="38"/>
      <c r="S326" s="40">
        <f t="shared" ref="S326:S389" si="5">C326*R$5</f>
        <v>400.70988477240002</v>
      </c>
    </row>
    <row r="327" spans="1:19" ht="15.6">
      <c r="A327" s="37">
        <v>-104.700892</v>
      </c>
      <c r="B327" s="39">
        <v>32.233515230000002</v>
      </c>
      <c r="C327" s="39">
        <v>101.8264724</v>
      </c>
      <c r="D327" s="39">
        <v>55.005242010000003</v>
      </c>
      <c r="E327" s="41">
        <v>6.0599999999999996E-6</v>
      </c>
      <c r="F327" s="41">
        <v>3.2799999999999999E-6</v>
      </c>
      <c r="G327" s="39">
        <v>2734</v>
      </c>
      <c r="H327" s="41">
        <v>9.6999999999999995E-12</v>
      </c>
      <c r="I327" s="39">
        <v>-2.5766747950000002</v>
      </c>
      <c r="J327" s="39">
        <v>4386.9618700000001</v>
      </c>
      <c r="K327" s="39">
        <v>37.678965959999999</v>
      </c>
      <c r="L327" s="38"/>
      <c r="M327" s="38"/>
      <c r="N327" s="38"/>
      <c r="O327" s="38"/>
      <c r="P327" s="38"/>
      <c r="Q327" s="39">
        <v>310.2</v>
      </c>
      <c r="R327" s="38"/>
      <c r="S327" s="40">
        <f t="shared" si="5"/>
        <v>574.30130433599993</v>
      </c>
    </row>
    <row r="328" spans="1:19" ht="15.6">
      <c r="A328" s="37">
        <v>-104.70086070000001</v>
      </c>
      <c r="B328" s="39">
        <v>32.233597770000003</v>
      </c>
      <c r="C328" s="39">
        <v>98.823523269999995</v>
      </c>
      <c r="D328" s="39">
        <v>37.948836020000002</v>
      </c>
      <c r="E328" s="41">
        <v>5.8900000000000004E-6</v>
      </c>
      <c r="F328" s="41">
        <v>2.26E-6</v>
      </c>
      <c r="G328" s="39">
        <v>1745</v>
      </c>
      <c r="H328" s="41">
        <v>6.1900000000000001E-12</v>
      </c>
      <c r="I328" s="39">
        <v>-0.150707179</v>
      </c>
      <c r="J328" s="39">
        <v>2937.3647190000002</v>
      </c>
      <c r="K328" s="39">
        <v>40.593008810000001</v>
      </c>
      <c r="L328" s="38"/>
      <c r="M328" s="38"/>
      <c r="N328" s="38"/>
      <c r="O328" s="38"/>
      <c r="P328" s="38"/>
      <c r="Q328" s="39">
        <v>214</v>
      </c>
      <c r="R328" s="38"/>
      <c r="S328" s="40">
        <f t="shared" si="5"/>
        <v>557.36467124279989</v>
      </c>
    </row>
    <row r="329" spans="1:19" ht="15.6">
      <c r="A329" s="37">
        <v>-104.7008652</v>
      </c>
      <c r="B329" s="39">
        <v>32.233597770000003</v>
      </c>
      <c r="C329" s="39">
        <v>75.621197530000003</v>
      </c>
      <c r="D329" s="39">
        <v>29.068454930000001</v>
      </c>
      <c r="E329" s="41">
        <v>4.5000000000000001E-6</v>
      </c>
      <c r="F329" s="41">
        <v>1.73E-6</v>
      </c>
      <c r="G329" s="39">
        <v>1438</v>
      </c>
      <c r="H329" s="41">
        <v>5.0999999999999997E-12</v>
      </c>
      <c r="I329" s="39">
        <v>-0.226119032</v>
      </c>
      <c r="J329" s="39">
        <v>1721.7281499999999</v>
      </c>
      <c r="K329" s="39">
        <v>16.479265340000001</v>
      </c>
      <c r="L329" s="38"/>
      <c r="M329" s="38"/>
      <c r="N329" s="38"/>
      <c r="O329" s="38"/>
      <c r="P329" s="38"/>
      <c r="Q329" s="39">
        <v>163.9</v>
      </c>
      <c r="R329" s="38"/>
      <c r="S329" s="40">
        <f t="shared" si="5"/>
        <v>426.50355406919999</v>
      </c>
    </row>
    <row r="330" spans="1:19" ht="15.6">
      <c r="A330" s="37">
        <v>-104.70081</v>
      </c>
      <c r="B330" s="39">
        <v>32.233596579999997</v>
      </c>
      <c r="C330" s="39">
        <v>66.848047719999997</v>
      </c>
      <c r="D330" s="39">
        <v>46.391650130000002</v>
      </c>
      <c r="E330" s="41">
        <v>3.98E-6</v>
      </c>
      <c r="F330" s="41">
        <v>2.7599999999999998E-6</v>
      </c>
      <c r="G330" s="39">
        <v>1731</v>
      </c>
      <c r="H330" s="41">
        <v>6.1400000000000001E-12</v>
      </c>
      <c r="I330" s="39">
        <v>-0.39917159800000002</v>
      </c>
      <c r="J330" s="39">
        <v>2429.0006450000001</v>
      </c>
      <c r="K330" s="39">
        <v>28.7361243</v>
      </c>
      <c r="L330" s="38"/>
      <c r="M330" s="38"/>
      <c r="N330" s="38"/>
      <c r="O330" s="38"/>
      <c r="P330" s="38"/>
      <c r="Q330" s="39">
        <v>261.60000000000002</v>
      </c>
      <c r="R330" s="38"/>
      <c r="S330" s="40">
        <f t="shared" si="5"/>
        <v>377.02298914079995</v>
      </c>
    </row>
    <row r="331" spans="1:19" ht="15.6">
      <c r="A331" s="37">
        <v>-104.7008464</v>
      </c>
      <c r="B331" s="39">
        <v>32.233501889999999</v>
      </c>
      <c r="C331" s="39">
        <v>341.05385560000002</v>
      </c>
      <c r="D331" s="39">
        <v>54.716360029999997</v>
      </c>
      <c r="E331" s="41">
        <v>2.0299999999999999E-5</v>
      </c>
      <c r="F331" s="41">
        <v>3.2600000000000001E-6</v>
      </c>
      <c r="G331" s="39">
        <v>9622</v>
      </c>
      <c r="H331" s="41">
        <v>3.4099999999999997E-11</v>
      </c>
      <c r="I331" s="39">
        <v>-0.37909294700000001</v>
      </c>
      <c r="J331" s="39">
        <v>14616.360409999999</v>
      </c>
      <c r="K331" s="39">
        <v>34.169658329999997</v>
      </c>
      <c r="L331" s="38"/>
      <c r="M331" s="38"/>
      <c r="N331" s="38"/>
      <c r="O331" s="38"/>
      <c r="P331" s="38"/>
      <c r="Q331" s="39">
        <v>308.60000000000002</v>
      </c>
      <c r="R331" s="38"/>
      <c r="S331" s="40">
        <f t="shared" si="5"/>
        <v>1923.5437455839999</v>
      </c>
    </row>
    <row r="332" spans="1:19" ht="15.6">
      <c r="A332" s="37">
        <v>-104.70085450000001</v>
      </c>
      <c r="B332" s="39">
        <v>32.233501889999999</v>
      </c>
      <c r="C332" s="39">
        <v>101.3230054</v>
      </c>
      <c r="D332" s="39">
        <v>40.68995511</v>
      </c>
      <c r="E332" s="41">
        <v>6.0299999999999999E-6</v>
      </c>
      <c r="F332" s="41">
        <v>2.4200000000000001E-6</v>
      </c>
      <c r="G332" s="39">
        <v>2217</v>
      </c>
      <c r="H332" s="41">
        <v>7.8599999999999992E-12</v>
      </c>
      <c r="I332" s="39">
        <v>-0.59482684699999999</v>
      </c>
      <c r="J332" s="39">
        <v>3229.195624</v>
      </c>
      <c r="K332" s="39">
        <v>31.34513179</v>
      </c>
      <c r="L332" s="38"/>
      <c r="M332" s="38"/>
      <c r="N332" s="38"/>
      <c r="O332" s="38"/>
      <c r="P332" s="38"/>
      <c r="Q332" s="39">
        <v>229.5</v>
      </c>
      <c r="R332" s="38"/>
      <c r="S332" s="40">
        <f t="shared" si="5"/>
        <v>571.461750456</v>
      </c>
    </row>
    <row r="333" spans="1:19" ht="15.6">
      <c r="A333" s="37">
        <v>-104.7008343</v>
      </c>
      <c r="B333" s="39">
        <v>32.233502960000003</v>
      </c>
      <c r="C333" s="39">
        <v>89.027751850000001</v>
      </c>
      <c r="D333" s="39">
        <v>27.476727570000001</v>
      </c>
      <c r="E333" s="41">
        <v>5.3000000000000001E-6</v>
      </c>
      <c r="F333" s="41">
        <v>1.64E-6</v>
      </c>
      <c r="G333" s="39">
        <v>1732</v>
      </c>
      <c r="H333" s="41">
        <v>6.1400000000000001E-12</v>
      </c>
      <c r="I333" s="39">
        <v>-3.1049193819999998</v>
      </c>
      <c r="J333" s="39">
        <v>1915.973489</v>
      </c>
      <c r="K333" s="39">
        <v>9.6020895040000003</v>
      </c>
      <c r="L333" s="38"/>
      <c r="M333" s="38"/>
      <c r="N333" s="38"/>
      <c r="O333" s="38"/>
      <c r="P333" s="38"/>
      <c r="Q333" s="39">
        <v>154.9</v>
      </c>
      <c r="R333" s="38"/>
      <c r="S333" s="40">
        <f t="shared" si="5"/>
        <v>502.11652043399999</v>
      </c>
    </row>
    <row r="334" spans="1:19" ht="15.6">
      <c r="A334" s="37">
        <v>-104.700829</v>
      </c>
      <c r="B334" s="39">
        <v>32.233496049999999</v>
      </c>
      <c r="C334" s="39">
        <v>77.932902470000002</v>
      </c>
      <c r="D334" s="39">
        <v>55.28288285</v>
      </c>
      <c r="E334" s="41">
        <v>4.6399999999999996E-6</v>
      </c>
      <c r="F334" s="41">
        <v>3.2899999999999998E-6</v>
      </c>
      <c r="G334" s="39">
        <v>2601</v>
      </c>
      <c r="H334" s="41">
        <v>9.2199999999999999E-12</v>
      </c>
      <c r="I334" s="39">
        <v>-1.2448654459999999</v>
      </c>
      <c r="J334" s="39">
        <v>3374.5091849999999</v>
      </c>
      <c r="K334" s="39">
        <v>22.922124159999999</v>
      </c>
      <c r="L334" s="38"/>
      <c r="M334" s="38"/>
      <c r="N334" s="38"/>
      <c r="O334" s="38"/>
      <c r="P334" s="38"/>
      <c r="Q334" s="39">
        <v>311.7</v>
      </c>
      <c r="R334" s="38"/>
      <c r="S334" s="40">
        <f t="shared" si="5"/>
        <v>439.54156993079999</v>
      </c>
    </row>
    <row r="335" spans="1:19" ht="15.6">
      <c r="A335" s="37">
        <v>-104.70084989999999</v>
      </c>
      <c r="B335" s="39">
        <v>32.23349271</v>
      </c>
      <c r="C335" s="39">
        <v>163.55676020000001</v>
      </c>
      <c r="D335" s="39">
        <v>57.481073430000002</v>
      </c>
      <c r="E335" s="41">
        <v>9.7399999999999999E-6</v>
      </c>
      <c r="F335" s="41">
        <v>3.4199999999999999E-6</v>
      </c>
      <c r="G335" s="39">
        <v>4866</v>
      </c>
      <c r="H335" s="41">
        <v>1.7300000000000001E-11</v>
      </c>
      <c r="I335" s="39">
        <v>-0.73325423300000003</v>
      </c>
      <c r="J335" s="39">
        <v>7363.6383379999997</v>
      </c>
      <c r="K335" s="39">
        <v>33.918536240000002</v>
      </c>
      <c r="L335" s="38"/>
      <c r="M335" s="38"/>
      <c r="N335" s="38"/>
      <c r="O335" s="38"/>
      <c r="P335" s="38"/>
      <c r="Q335" s="39">
        <v>324.10000000000002</v>
      </c>
      <c r="R335" s="38"/>
      <c r="S335" s="40">
        <f t="shared" si="5"/>
        <v>922.46012752800004</v>
      </c>
    </row>
    <row r="336" spans="1:19" ht="15.6">
      <c r="A336" s="37">
        <v>-104.7008383</v>
      </c>
      <c r="B336" s="39">
        <v>32.233494380000003</v>
      </c>
      <c r="C336" s="39">
        <v>55.146385479999999</v>
      </c>
      <c r="D336" s="39">
        <v>32.866849430000002</v>
      </c>
      <c r="E336" s="41">
        <v>3.2799999999999999E-6</v>
      </c>
      <c r="F336" s="41">
        <v>1.9599999999999999E-6</v>
      </c>
      <c r="G336" s="39">
        <v>1137</v>
      </c>
      <c r="H336" s="41">
        <v>4.0300000000000004E-12</v>
      </c>
      <c r="I336" s="39">
        <v>-0.75488770999999999</v>
      </c>
      <c r="J336" s="39">
        <v>1419.626863</v>
      </c>
      <c r="K336" s="39">
        <v>19.908531629999999</v>
      </c>
      <c r="L336" s="38"/>
      <c r="M336" s="38"/>
      <c r="N336" s="38"/>
      <c r="O336" s="38"/>
      <c r="P336" s="38"/>
      <c r="Q336" s="39">
        <v>185.3</v>
      </c>
      <c r="R336" s="38"/>
      <c r="S336" s="40">
        <f t="shared" si="5"/>
        <v>311.0256141072</v>
      </c>
    </row>
    <row r="337" spans="1:19" ht="15.6">
      <c r="A337" s="37">
        <v>-104.7008575</v>
      </c>
      <c r="B337" s="39">
        <v>32.233493189999997</v>
      </c>
      <c r="C337" s="39">
        <v>64.264448610000002</v>
      </c>
      <c r="D337" s="39">
        <v>38.119850839999998</v>
      </c>
      <c r="E337" s="41">
        <v>3.8299999999999998E-6</v>
      </c>
      <c r="F337" s="41">
        <v>2.2699999999999999E-6</v>
      </c>
      <c r="G337" s="39">
        <v>1621</v>
      </c>
      <c r="H337" s="41">
        <v>5.7500000000000003E-12</v>
      </c>
      <c r="I337" s="39">
        <v>-1.8896599E-2</v>
      </c>
      <c r="J337" s="39">
        <v>1918.761782</v>
      </c>
      <c r="K337" s="39">
        <v>15.51843405</v>
      </c>
      <c r="L337" s="38"/>
      <c r="M337" s="38"/>
      <c r="N337" s="38"/>
      <c r="O337" s="38"/>
      <c r="P337" s="38"/>
      <c r="Q337" s="39">
        <v>215</v>
      </c>
      <c r="R337" s="38"/>
      <c r="S337" s="40">
        <f t="shared" si="5"/>
        <v>362.4514901604</v>
      </c>
    </row>
    <row r="338" spans="1:19" ht="15.6">
      <c r="A338" s="37">
        <v>-104.700861</v>
      </c>
      <c r="B338" s="39">
        <v>32.233491219999998</v>
      </c>
      <c r="C338" s="39">
        <v>108.6608921</v>
      </c>
      <c r="D338" s="39">
        <v>47.649031780000001</v>
      </c>
      <c r="E338" s="41">
        <v>6.4699999999999999E-6</v>
      </c>
      <c r="F338" s="41">
        <v>2.8399999999999999E-6</v>
      </c>
      <c r="G338" s="39">
        <v>2509</v>
      </c>
      <c r="H338" s="41">
        <v>8.8999999999999996E-12</v>
      </c>
      <c r="I338" s="39">
        <v>-2.7618084700000001</v>
      </c>
      <c r="J338" s="39">
        <v>4055.3321219999998</v>
      </c>
      <c r="K338" s="39">
        <v>38.130837999999997</v>
      </c>
      <c r="L338" s="38"/>
      <c r="M338" s="38"/>
      <c r="N338" s="38"/>
      <c r="O338" s="38"/>
      <c r="P338" s="38"/>
      <c r="Q338" s="39">
        <v>268.7</v>
      </c>
      <c r="R338" s="38"/>
      <c r="S338" s="40">
        <f t="shared" si="5"/>
        <v>612.84743144399999</v>
      </c>
    </row>
    <row r="339" spans="1:19" ht="15.6">
      <c r="A339" s="37">
        <v>-104.7008203</v>
      </c>
      <c r="B339" s="39">
        <v>32.233486280000001</v>
      </c>
      <c r="C339" s="39">
        <v>154.04952990000001</v>
      </c>
      <c r="D339" s="39">
        <v>30.566383219999999</v>
      </c>
      <c r="E339" s="41">
        <v>9.1700000000000003E-6</v>
      </c>
      <c r="F339" s="41">
        <v>1.8199999999999999E-6</v>
      </c>
      <c r="G339" s="39">
        <v>3102</v>
      </c>
      <c r="H339" s="41">
        <v>1.1000000000000001E-11</v>
      </c>
      <c r="I339" s="39">
        <v>-1.268300475</v>
      </c>
      <c r="J339" s="39">
        <v>3688.1070009999999</v>
      </c>
      <c r="K339" s="39">
        <v>15.891811179999999</v>
      </c>
      <c r="L339" s="38"/>
      <c r="M339" s="38"/>
      <c r="N339" s="38"/>
      <c r="O339" s="38"/>
      <c r="P339" s="38"/>
      <c r="Q339" s="39">
        <v>172.4</v>
      </c>
      <c r="R339" s="38"/>
      <c r="S339" s="40">
        <f t="shared" si="5"/>
        <v>868.83934863599995</v>
      </c>
    </row>
    <row r="340" spans="1:19" ht="15.6">
      <c r="A340" s="37">
        <v>-104.700847</v>
      </c>
      <c r="B340" s="39">
        <v>32.233485629999997</v>
      </c>
      <c r="C340" s="39">
        <v>86.402376200000006</v>
      </c>
      <c r="D340" s="39">
        <v>68.53497308</v>
      </c>
      <c r="E340" s="41">
        <v>5.1499999999999998E-6</v>
      </c>
      <c r="F340" s="41">
        <v>4.0799999999999999E-6</v>
      </c>
      <c r="G340" s="39">
        <v>3227</v>
      </c>
      <c r="H340" s="41">
        <v>1.1400000000000001E-11</v>
      </c>
      <c r="I340" s="39">
        <v>-1.792054823</v>
      </c>
      <c r="J340" s="39">
        <v>4638.0669589999998</v>
      </c>
      <c r="K340" s="39">
        <v>30.42360043</v>
      </c>
      <c r="L340" s="38"/>
      <c r="M340" s="38"/>
      <c r="N340" s="38"/>
      <c r="O340" s="38"/>
      <c r="P340" s="38"/>
      <c r="Q340" s="39">
        <v>386.5</v>
      </c>
      <c r="R340" s="38"/>
      <c r="S340" s="40">
        <f t="shared" si="5"/>
        <v>487.30940176799999</v>
      </c>
    </row>
    <row r="341" spans="1:19" ht="15.6">
      <c r="A341" s="37">
        <v>-104.7008512</v>
      </c>
      <c r="B341" s="39">
        <v>32.233486339999999</v>
      </c>
      <c r="C341" s="39">
        <v>70.525503290000003</v>
      </c>
      <c r="D341" s="39">
        <v>43.93295766</v>
      </c>
      <c r="E341" s="41">
        <v>4.1999999999999996E-6</v>
      </c>
      <c r="F341" s="41">
        <v>2.6199999999999999E-6</v>
      </c>
      <c r="G341" s="39">
        <v>1984</v>
      </c>
      <c r="H341" s="41">
        <v>7.0399999999999999E-12</v>
      </c>
      <c r="I341" s="39">
        <v>-0.54951664200000006</v>
      </c>
      <c r="J341" s="39">
        <v>2426.8096730000002</v>
      </c>
      <c r="K341" s="39">
        <v>18.246576050000002</v>
      </c>
      <c r="L341" s="38"/>
      <c r="M341" s="38"/>
      <c r="N341" s="38"/>
      <c r="O341" s="38"/>
      <c r="P341" s="38"/>
      <c r="Q341" s="39">
        <v>247.7</v>
      </c>
      <c r="R341" s="38"/>
      <c r="S341" s="40">
        <f t="shared" si="5"/>
        <v>397.76383855559999</v>
      </c>
    </row>
    <row r="342" spans="1:19" ht="15.6">
      <c r="A342" s="37">
        <v>-104.7008664</v>
      </c>
      <c r="B342" s="39">
        <v>32.233484259999997</v>
      </c>
      <c r="C342" s="39">
        <v>110.52597369999999</v>
      </c>
      <c r="D342" s="39">
        <v>69.172038479999998</v>
      </c>
      <c r="E342" s="41">
        <v>6.5799999999999997E-6</v>
      </c>
      <c r="F342" s="41">
        <v>4.1200000000000004E-6</v>
      </c>
      <c r="G342" s="39">
        <v>5127</v>
      </c>
      <c r="H342" s="41">
        <v>1.8199999999999999E-11</v>
      </c>
      <c r="I342" s="39">
        <v>-1.366093153</v>
      </c>
      <c r="J342" s="39">
        <v>5988.1684029999997</v>
      </c>
      <c r="K342" s="39">
        <v>14.3811654</v>
      </c>
      <c r="L342" s="38"/>
      <c r="M342" s="38"/>
      <c r="N342" s="38"/>
      <c r="O342" s="38"/>
      <c r="P342" s="38"/>
      <c r="Q342" s="39">
        <v>390.1</v>
      </c>
      <c r="R342" s="38"/>
      <c r="S342" s="40">
        <f t="shared" si="5"/>
        <v>623.36649166799998</v>
      </c>
    </row>
    <row r="343" spans="1:19" ht="15.6">
      <c r="A343" s="37">
        <v>-104.7008175</v>
      </c>
      <c r="B343" s="39">
        <v>32.233486399999997</v>
      </c>
      <c r="C343" s="39">
        <v>62.574607159999999</v>
      </c>
      <c r="D343" s="39">
        <v>40.221931429999998</v>
      </c>
      <c r="E343" s="41">
        <v>3.7299999999999999E-6</v>
      </c>
      <c r="F343" s="41">
        <v>2.3999999999999999E-6</v>
      </c>
      <c r="G343" s="39">
        <v>1347</v>
      </c>
      <c r="H343" s="41">
        <v>4.7800000000000002E-12</v>
      </c>
      <c r="I343" s="39">
        <v>-6.4271856000000002E-2</v>
      </c>
      <c r="J343" s="39">
        <v>1971.333646</v>
      </c>
      <c r="K343" s="39">
        <v>31.670622959999999</v>
      </c>
      <c r="L343" s="38"/>
      <c r="M343" s="38"/>
      <c r="N343" s="38"/>
      <c r="O343" s="38"/>
      <c r="P343" s="38"/>
      <c r="Q343" s="39">
        <v>226.8</v>
      </c>
      <c r="R343" s="38"/>
      <c r="S343" s="40">
        <f t="shared" si="5"/>
        <v>352.92078438239997</v>
      </c>
    </row>
    <row r="344" spans="1:19" ht="15.6">
      <c r="A344" s="37">
        <v>-104.7008617</v>
      </c>
      <c r="B344" s="39">
        <v>32.233485330000001</v>
      </c>
      <c r="C344" s="39">
        <v>75.794914829999996</v>
      </c>
      <c r="D344" s="39">
        <v>62.505895500000001</v>
      </c>
      <c r="E344" s="41">
        <v>4.51E-6</v>
      </c>
      <c r="F344" s="41">
        <v>3.72E-6</v>
      </c>
      <c r="G344" s="39">
        <v>2017</v>
      </c>
      <c r="H344" s="41">
        <v>7.15E-12</v>
      </c>
      <c r="I344" s="39">
        <v>-2.5576044339999999</v>
      </c>
      <c r="J344" s="39">
        <v>3710.736637</v>
      </c>
      <c r="K344" s="39">
        <v>45.644215760000002</v>
      </c>
      <c r="L344" s="38"/>
      <c r="M344" s="38"/>
      <c r="N344" s="38"/>
      <c r="O344" s="38"/>
      <c r="P344" s="38"/>
      <c r="Q344" s="39">
        <v>352.5</v>
      </c>
      <c r="R344" s="38"/>
      <c r="S344" s="40">
        <f t="shared" si="5"/>
        <v>427.48331964119996</v>
      </c>
    </row>
    <row r="345" spans="1:19" ht="15.6">
      <c r="A345" s="37">
        <v>-104.7008249</v>
      </c>
      <c r="B345" s="39">
        <v>32.233484079999997</v>
      </c>
      <c r="C345" s="39">
        <v>120.6253729</v>
      </c>
      <c r="D345" s="39">
        <v>63.880288460000003</v>
      </c>
      <c r="E345" s="41">
        <v>7.1799999999999999E-6</v>
      </c>
      <c r="F345" s="41">
        <v>3.8E-6</v>
      </c>
      <c r="G345" s="39">
        <v>5298</v>
      </c>
      <c r="H345" s="41">
        <v>1.8799999999999999E-11</v>
      </c>
      <c r="I345" s="39">
        <v>-0.70474342000000001</v>
      </c>
      <c r="J345" s="39">
        <v>6035.3799920000001</v>
      </c>
      <c r="K345" s="39">
        <v>12.2176233</v>
      </c>
      <c r="L345" s="38"/>
      <c r="M345" s="38"/>
      <c r="N345" s="38"/>
      <c r="O345" s="38"/>
      <c r="P345" s="38"/>
      <c r="Q345" s="39">
        <v>360.2</v>
      </c>
      <c r="R345" s="38"/>
      <c r="S345" s="40">
        <f t="shared" si="5"/>
        <v>680.32710315600002</v>
      </c>
    </row>
    <row r="346" spans="1:19" ht="15.6">
      <c r="A346" s="37">
        <v>-104.7008836</v>
      </c>
      <c r="B346" s="39">
        <v>32.233482770000002</v>
      </c>
      <c r="C346" s="39">
        <v>68.823590600000003</v>
      </c>
      <c r="D346" s="39">
        <v>36.409238999999999</v>
      </c>
      <c r="E346" s="41">
        <v>4.0999999999999997E-6</v>
      </c>
      <c r="F346" s="41">
        <v>2.17E-6</v>
      </c>
      <c r="G346" s="39">
        <v>1308</v>
      </c>
      <c r="H346" s="41">
        <v>4.6399999999999996E-12</v>
      </c>
      <c r="I346" s="39">
        <v>-2.9047970799999998</v>
      </c>
      <c r="J346" s="39">
        <v>1962.673278</v>
      </c>
      <c r="K346" s="39">
        <v>33.356202740000001</v>
      </c>
      <c r="L346" s="38"/>
      <c r="M346" s="38"/>
      <c r="N346" s="38"/>
      <c r="O346" s="38"/>
      <c r="P346" s="38"/>
      <c r="Q346" s="39">
        <v>205.3</v>
      </c>
      <c r="R346" s="38"/>
      <c r="S346" s="40">
        <f t="shared" si="5"/>
        <v>388.165050984</v>
      </c>
    </row>
    <row r="347" spans="1:19" ht="15.6">
      <c r="A347" s="37">
        <v>-104.70082840000001</v>
      </c>
      <c r="B347" s="39">
        <v>32.23347562</v>
      </c>
      <c r="C347" s="39">
        <v>94.482545360000003</v>
      </c>
      <c r="D347" s="39">
        <v>34.833708530000003</v>
      </c>
      <c r="E347" s="41">
        <v>5.6300000000000003E-6</v>
      </c>
      <c r="F347" s="41">
        <v>2.0700000000000001E-6</v>
      </c>
      <c r="G347" s="39">
        <v>2091</v>
      </c>
      <c r="H347" s="41">
        <v>7.4200000000000003E-12</v>
      </c>
      <c r="I347" s="39">
        <v>-3.058374879</v>
      </c>
      <c r="J347" s="39">
        <v>2577.8068859999998</v>
      </c>
      <c r="K347" s="39">
        <v>18.884536650000001</v>
      </c>
      <c r="L347" s="38"/>
      <c r="M347" s="38"/>
      <c r="N347" s="38"/>
      <c r="O347" s="38"/>
      <c r="P347" s="38"/>
      <c r="Q347" s="39">
        <v>196.4</v>
      </c>
      <c r="R347" s="38"/>
      <c r="S347" s="40">
        <f t="shared" si="5"/>
        <v>532.88155583039998</v>
      </c>
    </row>
    <row r="348" spans="1:19" ht="15.6">
      <c r="A348" s="37">
        <v>-104.700845</v>
      </c>
      <c r="B348" s="39">
        <v>32.233474370000003</v>
      </c>
      <c r="C348" s="39">
        <v>86.649397399999998</v>
      </c>
      <c r="D348" s="39">
        <v>50.008183760000001</v>
      </c>
      <c r="E348" s="41">
        <v>5.1599999999999997E-6</v>
      </c>
      <c r="F348" s="41">
        <v>2.9799999999999998E-6</v>
      </c>
      <c r="G348" s="39">
        <v>2450</v>
      </c>
      <c r="H348" s="41">
        <v>8.6899999999999995E-12</v>
      </c>
      <c r="I348" s="39">
        <v>-0.215497991</v>
      </c>
      <c r="J348" s="39">
        <v>3393.9521089999998</v>
      </c>
      <c r="K348" s="39">
        <v>27.812770440000001</v>
      </c>
      <c r="L348" s="38"/>
      <c r="M348" s="38"/>
      <c r="N348" s="38"/>
      <c r="O348" s="38"/>
      <c r="P348" s="38"/>
      <c r="Q348" s="39">
        <v>282</v>
      </c>
      <c r="R348" s="38"/>
      <c r="S348" s="40">
        <f t="shared" si="5"/>
        <v>488.70260133599999</v>
      </c>
    </row>
    <row r="349" spans="1:19" ht="15.6">
      <c r="A349" s="37">
        <v>-104.7008282</v>
      </c>
      <c r="B349" s="39">
        <v>32.233471270000003</v>
      </c>
      <c r="C349" s="39">
        <v>75.751890700000004</v>
      </c>
      <c r="D349" s="39">
        <v>56.675804149999998</v>
      </c>
      <c r="E349" s="41">
        <v>4.51E-6</v>
      </c>
      <c r="F349" s="41">
        <v>3.3799999999999998E-6</v>
      </c>
      <c r="G349" s="39">
        <v>2705</v>
      </c>
      <c r="H349" s="41">
        <v>9.5899999999999993E-12</v>
      </c>
      <c r="I349" s="39">
        <v>-1.798192877</v>
      </c>
      <c r="J349" s="39">
        <v>3362.7164550000002</v>
      </c>
      <c r="K349" s="39">
        <v>19.559081590000002</v>
      </c>
      <c r="L349" s="38"/>
      <c r="M349" s="38"/>
      <c r="N349" s="38"/>
      <c r="O349" s="38"/>
      <c r="P349" s="38"/>
      <c r="Q349" s="39">
        <v>319.60000000000002</v>
      </c>
      <c r="R349" s="38"/>
      <c r="S349" s="40">
        <f t="shared" si="5"/>
        <v>427.24066354799999</v>
      </c>
    </row>
    <row r="350" spans="1:19" ht="15.6">
      <c r="A350" s="37">
        <v>-104.7008246</v>
      </c>
      <c r="B350" s="39">
        <v>32.23346574</v>
      </c>
      <c r="C350" s="39">
        <v>187.26415890000001</v>
      </c>
      <c r="D350" s="39">
        <v>102.9577018</v>
      </c>
      <c r="E350" s="41">
        <v>1.1199999999999999E-5</v>
      </c>
      <c r="F350" s="41">
        <v>6.1299999999999998E-6</v>
      </c>
      <c r="G350" s="39">
        <v>10626</v>
      </c>
      <c r="H350" s="41">
        <v>3.7700000000000003E-11</v>
      </c>
      <c r="I350" s="39">
        <v>-2.2499685710000001</v>
      </c>
      <c r="J350" s="39">
        <v>15101.239149999999</v>
      </c>
      <c r="K350" s="39">
        <v>29.634913430000001</v>
      </c>
      <c r="L350" s="38"/>
      <c r="M350" s="38"/>
      <c r="N350" s="38"/>
      <c r="O350" s="38"/>
      <c r="P350" s="38"/>
      <c r="Q350" s="39">
        <v>580.6</v>
      </c>
      <c r="R350" s="38"/>
      <c r="S350" s="40">
        <f t="shared" si="5"/>
        <v>1056.169856196</v>
      </c>
    </row>
    <row r="351" spans="1:19" ht="15.6">
      <c r="A351" s="37">
        <v>-104.7008613</v>
      </c>
      <c r="B351" s="39">
        <v>32.233466810000003</v>
      </c>
      <c r="C351" s="39">
        <v>88.803672899999995</v>
      </c>
      <c r="D351" s="39">
        <v>64.88658556</v>
      </c>
      <c r="E351" s="41">
        <v>5.2900000000000002E-6</v>
      </c>
      <c r="F351" s="41">
        <v>3.8600000000000003E-6</v>
      </c>
      <c r="G351" s="39">
        <v>2513</v>
      </c>
      <c r="H351" s="41">
        <v>8.9099999999999998E-12</v>
      </c>
      <c r="I351" s="39">
        <v>-0.73224811999999995</v>
      </c>
      <c r="J351" s="39">
        <v>4513.2036559999997</v>
      </c>
      <c r="K351" s="39">
        <v>44.318931929999998</v>
      </c>
      <c r="L351" s="38"/>
      <c r="M351" s="38"/>
      <c r="N351" s="38"/>
      <c r="O351" s="38"/>
      <c r="P351" s="38"/>
      <c r="Q351" s="39">
        <v>365.9</v>
      </c>
      <c r="R351" s="38"/>
      <c r="S351" s="40">
        <f t="shared" si="5"/>
        <v>500.85271515599993</v>
      </c>
    </row>
    <row r="352" spans="1:19" ht="15.6">
      <c r="A352" s="37">
        <v>-104.7008311</v>
      </c>
      <c r="B352" s="39">
        <v>32.233468180000003</v>
      </c>
      <c r="C352" s="39">
        <v>54.666645600000003</v>
      </c>
      <c r="D352" s="39">
        <v>35.333235180000003</v>
      </c>
      <c r="E352" s="41">
        <v>3.2600000000000001E-6</v>
      </c>
      <c r="F352" s="41">
        <v>2.0999999999999998E-6</v>
      </c>
      <c r="G352" s="39">
        <v>1088</v>
      </c>
      <c r="H352" s="41">
        <v>3.8600000000000001E-12</v>
      </c>
      <c r="I352" s="39">
        <v>-2.5274154200000001</v>
      </c>
      <c r="J352" s="39">
        <v>1512.8814970000001</v>
      </c>
      <c r="K352" s="39">
        <v>28.084254959999999</v>
      </c>
      <c r="L352" s="38"/>
      <c r="M352" s="38"/>
      <c r="N352" s="38"/>
      <c r="O352" s="38"/>
      <c r="P352" s="38"/>
      <c r="Q352" s="39">
        <v>199.2</v>
      </c>
      <c r="R352" s="38"/>
      <c r="S352" s="40">
        <f t="shared" si="5"/>
        <v>308.319881184</v>
      </c>
    </row>
    <row r="353" spans="1:19" ht="15.6">
      <c r="A353" s="37">
        <v>-104.700834</v>
      </c>
      <c r="B353" s="39">
        <v>32.233467050000002</v>
      </c>
      <c r="C353" s="39">
        <v>56.711892040000002</v>
      </c>
      <c r="D353" s="39">
        <v>39.955924090000003</v>
      </c>
      <c r="E353" s="41">
        <v>3.3799999999999998E-6</v>
      </c>
      <c r="F353" s="41">
        <v>2.3800000000000001E-6</v>
      </c>
      <c r="G353" s="39">
        <v>1120</v>
      </c>
      <c r="H353" s="41">
        <v>3.9700000000000002E-12</v>
      </c>
      <c r="I353" s="39">
        <v>-0.28395123300000003</v>
      </c>
      <c r="J353" s="39">
        <v>1774.82034</v>
      </c>
      <c r="K353" s="39">
        <v>36.895021159999999</v>
      </c>
      <c r="L353" s="38"/>
      <c r="M353" s="38"/>
      <c r="N353" s="38"/>
      <c r="O353" s="38"/>
      <c r="P353" s="38"/>
      <c r="Q353" s="39">
        <v>225.3</v>
      </c>
      <c r="R353" s="38"/>
      <c r="S353" s="40">
        <f t="shared" si="5"/>
        <v>319.85507110560002</v>
      </c>
    </row>
    <row r="354" spans="1:19" ht="15.6">
      <c r="A354" s="37">
        <v>-104.70084610000001</v>
      </c>
      <c r="B354" s="39">
        <v>32.233462160000002</v>
      </c>
      <c r="C354" s="39">
        <v>95.442074340000005</v>
      </c>
      <c r="D354" s="39">
        <v>49.277044019999998</v>
      </c>
      <c r="E354" s="41">
        <v>5.6799999999999998E-6</v>
      </c>
      <c r="F354" s="41">
        <v>2.9299999999999999E-6</v>
      </c>
      <c r="G354" s="39">
        <v>2775</v>
      </c>
      <c r="H354" s="41">
        <v>9.8400000000000001E-12</v>
      </c>
      <c r="I354" s="39">
        <v>-1.220316972</v>
      </c>
      <c r="J354" s="39">
        <v>3683.6944440000002</v>
      </c>
      <c r="K354" s="39">
        <v>24.66801895</v>
      </c>
      <c r="L354" s="38"/>
      <c r="M354" s="38"/>
      <c r="N354" s="38"/>
      <c r="O354" s="38"/>
      <c r="P354" s="38"/>
      <c r="Q354" s="39">
        <v>277.89999999999998</v>
      </c>
      <c r="R354" s="38"/>
      <c r="S354" s="40">
        <f t="shared" si="5"/>
        <v>538.2932992776</v>
      </c>
    </row>
    <row r="355" spans="1:19" ht="15.6">
      <c r="A355" s="37">
        <v>-104.7008336</v>
      </c>
      <c r="B355" s="39">
        <v>32.23346145</v>
      </c>
      <c r="C355" s="39">
        <v>52.568692560000002</v>
      </c>
      <c r="D355" s="39">
        <v>38.067304759999999</v>
      </c>
      <c r="E355" s="41">
        <v>3.1300000000000001E-6</v>
      </c>
      <c r="F355" s="41">
        <v>2.2699999999999999E-6</v>
      </c>
      <c r="G355" s="39">
        <v>1015</v>
      </c>
      <c r="H355" s="41">
        <v>3.6E-12</v>
      </c>
      <c r="I355" s="39">
        <v>-0.47289299000000001</v>
      </c>
      <c r="J355" s="39">
        <v>1567.3947439999999</v>
      </c>
      <c r="K355" s="39">
        <v>35.242860559999997</v>
      </c>
      <c r="L355" s="38"/>
      <c r="M355" s="38"/>
      <c r="N355" s="38"/>
      <c r="O355" s="38"/>
      <c r="P355" s="38"/>
      <c r="Q355" s="39">
        <v>214.7</v>
      </c>
      <c r="R355" s="38"/>
      <c r="S355" s="40">
        <f t="shared" si="5"/>
        <v>296.48742603839997</v>
      </c>
    </row>
    <row r="356" spans="1:19" ht="15.6">
      <c r="A356" s="37">
        <v>-104.7008658</v>
      </c>
      <c r="B356" s="39">
        <v>32.233452460000002</v>
      </c>
      <c r="C356" s="39">
        <v>81.35810798</v>
      </c>
      <c r="D356" s="39">
        <v>61.308344599999998</v>
      </c>
      <c r="E356" s="41">
        <v>4.8500000000000002E-6</v>
      </c>
      <c r="F356" s="41">
        <v>3.6500000000000002E-6</v>
      </c>
      <c r="G356" s="39">
        <v>2941</v>
      </c>
      <c r="H356" s="41">
        <v>1.0399999999999999E-11</v>
      </c>
      <c r="I356" s="39">
        <v>-2.9600575120000001</v>
      </c>
      <c r="J356" s="39">
        <v>3906.7849980000001</v>
      </c>
      <c r="K356" s="39">
        <v>24.720710220000001</v>
      </c>
      <c r="L356" s="38"/>
      <c r="M356" s="38"/>
      <c r="N356" s="38"/>
      <c r="O356" s="38"/>
      <c r="P356" s="38"/>
      <c r="Q356" s="39">
        <v>345.7</v>
      </c>
      <c r="R356" s="38"/>
      <c r="S356" s="40">
        <f t="shared" si="5"/>
        <v>458.85972900719997</v>
      </c>
    </row>
    <row r="357" spans="1:19" ht="15.6">
      <c r="A357" s="37">
        <v>-104.70088749999999</v>
      </c>
      <c r="B357" s="39">
        <v>32.233427149999997</v>
      </c>
      <c r="C357" s="39">
        <v>122.7782189</v>
      </c>
      <c r="D357" s="39">
        <v>77.927873480000002</v>
      </c>
      <c r="E357" s="41">
        <v>7.3100000000000003E-6</v>
      </c>
      <c r="F357" s="41">
        <v>4.6399999999999996E-6</v>
      </c>
      <c r="G357" s="39">
        <v>5369</v>
      </c>
      <c r="H357" s="41">
        <v>1.8999999999999999E-11</v>
      </c>
      <c r="I357" s="39">
        <v>-2.9734891889999999</v>
      </c>
      <c r="J357" s="39">
        <v>7493.9921809999996</v>
      </c>
      <c r="K357" s="39">
        <v>28.355943400000001</v>
      </c>
      <c r="L357" s="38"/>
      <c r="M357" s="38"/>
      <c r="N357" s="38"/>
      <c r="O357" s="38"/>
      <c r="P357" s="38"/>
      <c r="Q357" s="39">
        <v>439.4</v>
      </c>
      <c r="R357" s="38"/>
      <c r="S357" s="40">
        <f t="shared" si="5"/>
        <v>692.46915459599995</v>
      </c>
    </row>
    <row r="358" spans="1:19" ht="15.6">
      <c r="A358" s="37">
        <v>-104.7008852</v>
      </c>
      <c r="B358" s="39">
        <v>32.233422439999998</v>
      </c>
      <c r="C358" s="39">
        <v>123.0640307</v>
      </c>
      <c r="D358" s="39">
        <v>93.676841859999996</v>
      </c>
      <c r="E358" s="41">
        <v>7.3300000000000001E-6</v>
      </c>
      <c r="F358" s="41">
        <v>5.5799999999999999E-6</v>
      </c>
      <c r="G358" s="39">
        <v>6360</v>
      </c>
      <c r="H358" s="41">
        <v>2.2600000000000001E-11</v>
      </c>
      <c r="I358" s="39">
        <v>-2.3962586899999998</v>
      </c>
      <c r="J358" s="39">
        <v>9029.4741200000008</v>
      </c>
      <c r="K358" s="39">
        <v>29.564004329999999</v>
      </c>
      <c r="L358" s="38"/>
      <c r="M358" s="38"/>
      <c r="N358" s="38"/>
      <c r="O358" s="38"/>
      <c r="P358" s="38"/>
      <c r="Q358" s="39">
        <v>528.29999999999995</v>
      </c>
      <c r="R358" s="38"/>
      <c r="S358" s="40">
        <f t="shared" si="5"/>
        <v>694.08113314799994</v>
      </c>
    </row>
    <row r="359" spans="1:19" ht="15.6">
      <c r="A359" s="37">
        <v>-104.7009094</v>
      </c>
      <c r="B359" s="39">
        <v>32.233421069999999</v>
      </c>
      <c r="C359" s="39">
        <v>141.28502929999999</v>
      </c>
      <c r="D359" s="39">
        <v>60.989439650000001</v>
      </c>
      <c r="E359" s="41">
        <v>8.4100000000000008E-6</v>
      </c>
      <c r="F359" s="41">
        <v>3.63E-6</v>
      </c>
      <c r="G359" s="39">
        <v>4591</v>
      </c>
      <c r="H359" s="41">
        <v>1.6300000000000001E-11</v>
      </c>
      <c r="I359" s="39">
        <v>-6.2415397999999997E-2</v>
      </c>
      <c r="J359" s="39">
        <v>6749.1622799999996</v>
      </c>
      <c r="K359" s="39">
        <v>31.97674305</v>
      </c>
      <c r="L359" s="38"/>
      <c r="M359" s="38"/>
      <c r="N359" s="38"/>
      <c r="O359" s="38"/>
      <c r="P359" s="38"/>
      <c r="Q359" s="39">
        <v>343.9</v>
      </c>
      <c r="R359" s="38"/>
      <c r="S359" s="40">
        <f t="shared" si="5"/>
        <v>796.84756525199987</v>
      </c>
    </row>
    <row r="360" spans="1:19" ht="15.6">
      <c r="A360" s="37">
        <v>-104.70085109999999</v>
      </c>
      <c r="B360" s="39">
        <v>32.23342006</v>
      </c>
      <c r="C360" s="39">
        <v>87.020205520000005</v>
      </c>
      <c r="D360" s="39">
        <v>56.213214450000002</v>
      </c>
      <c r="E360" s="41">
        <v>5.1800000000000004E-6</v>
      </c>
      <c r="F360" s="41">
        <v>3.3500000000000001E-6</v>
      </c>
      <c r="G360" s="39">
        <v>2749</v>
      </c>
      <c r="H360" s="41">
        <v>9.7500000000000003E-12</v>
      </c>
      <c r="I360" s="39">
        <v>-0.67758472999999997</v>
      </c>
      <c r="J360" s="39">
        <v>3831.4009820000001</v>
      </c>
      <c r="K360" s="39">
        <v>28.250788350000001</v>
      </c>
      <c r="L360" s="38"/>
      <c r="M360" s="38"/>
      <c r="N360" s="38"/>
      <c r="O360" s="38"/>
      <c r="P360" s="38"/>
      <c r="Q360" s="39">
        <v>317</v>
      </c>
      <c r="R360" s="38"/>
      <c r="S360" s="40">
        <f t="shared" si="5"/>
        <v>490.79395913280001</v>
      </c>
    </row>
    <row r="361" spans="1:19" ht="15.6">
      <c r="A361" s="37">
        <v>-104.70084490000001</v>
      </c>
      <c r="B361" s="39">
        <v>32.233498969999999</v>
      </c>
      <c r="C361" s="39">
        <v>55.228272019999999</v>
      </c>
      <c r="D361" s="39">
        <v>23.86188323</v>
      </c>
      <c r="E361" s="41">
        <v>3.2899999999999998E-6</v>
      </c>
      <c r="F361" s="41">
        <v>1.42E-6</v>
      </c>
      <c r="G361" s="39">
        <v>833</v>
      </c>
      <c r="H361" s="41">
        <v>2.9500000000000002E-12</v>
      </c>
      <c r="I361" s="39">
        <v>-0.91715170000000001</v>
      </c>
      <c r="J361" s="39">
        <v>1032.2033220000001</v>
      </c>
      <c r="K361" s="39">
        <v>19.2988453</v>
      </c>
      <c r="L361" s="38"/>
      <c r="M361" s="38"/>
      <c r="N361" s="38"/>
      <c r="O361" s="38"/>
      <c r="P361" s="38"/>
      <c r="Q361" s="39">
        <v>134.6</v>
      </c>
      <c r="R361" s="38"/>
      <c r="S361" s="40">
        <f t="shared" si="5"/>
        <v>311.48745419279999</v>
      </c>
    </row>
    <row r="362" spans="1:19" ht="15.6">
      <c r="A362" s="37">
        <v>-104.7008477</v>
      </c>
      <c r="B362" s="39">
        <v>32.233498609999998</v>
      </c>
      <c r="C362" s="39">
        <v>59.614941819999999</v>
      </c>
      <c r="D362" s="39">
        <v>21.918170740000001</v>
      </c>
      <c r="E362" s="41">
        <v>3.5499999999999999E-6</v>
      </c>
      <c r="F362" s="41">
        <v>1.31E-6</v>
      </c>
      <c r="G362" s="39">
        <v>876</v>
      </c>
      <c r="H362" s="41">
        <v>3.1099999999999999E-12</v>
      </c>
      <c r="I362" s="39">
        <v>-0.63559824300000001</v>
      </c>
      <c r="J362" s="39">
        <v>1023.430867</v>
      </c>
      <c r="K362" s="39">
        <v>14.40555215</v>
      </c>
      <c r="L362" s="38"/>
      <c r="M362" s="38"/>
      <c r="N362" s="38"/>
      <c r="O362" s="38"/>
      <c r="P362" s="38"/>
      <c r="Q362" s="39">
        <v>123.6</v>
      </c>
      <c r="R362" s="38"/>
      <c r="S362" s="40">
        <f t="shared" si="5"/>
        <v>336.22827186479998</v>
      </c>
    </row>
    <row r="363" spans="1:19" ht="15.6">
      <c r="A363" s="37">
        <v>-104.7008194</v>
      </c>
      <c r="B363" s="39">
        <v>32.233498849999997</v>
      </c>
      <c r="C363" s="39">
        <v>30.778264149999998</v>
      </c>
      <c r="D363" s="39">
        <v>22.089137229999999</v>
      </c>
      <c r="E363" s="41">
        <v>1.8300000000000001E-6</v>
      </c>
      <c r="F363" s="41">
        <v>1.3200000000000001E-6</v>
      </c>
      <c r="G363" s="39">
        <v>373</v>
      </c>
      <c r="H363" s="41">
        <v>1.32E-12</v>
      </c>
      <c r="I363" s="39">
        <v>-0.62206867499999996</v>
      </c>
      <c r="J363" s="39">
        <v>532.50287519999995</v>
      </c>
      <c r="K363" s="39">
        <v>29.95342986</v>
      </c>
      <c r="L363" s="38"/>
      <c r="M363" s="38"/>
      <c r="N363" s="38"/>
      <c r="O363" s="38"/>
      <c r="P363" s="38"/>
      <c r="Q363" s="39">
        <v>124.6</v>
      </c>
      <c r="R363" s="38"/>
      <c r="S363" s="40">
        <f t="shared" si="5"/>
        <v>173.58940980599999</v>
      </c>
    </row>
    <row r="364" spans="1:19" ht="15.6">
      <c r="A364" s="37">
        <v>-104.7008402</v>
      </c>
      <c r="B364" s="39">
        <v>32.233497120000003</v>
      </c>
      <c r="C364" s="39">
        <v>33.972471890000001</v>
      </c>
      <c r="D364" s="39">
        <v>24.035530789999999</v>
      </c>
      <c r="E364" s="41">
        <v>2.0200000000000001E-6</v>
      </c>
      <c r="F364" s="41">
        <v>1.4300000000000001E-6</v>
      </c>
      <c r="G364" s="39">
        <v>529</v>
      </c>
      <c r="H364" s="41">
        <v>1.8800000000000001E-12</v>
      </c>
      <c r="I364" s="39">
        <v>-0.134006035</v>
      </c>
      <c r="J364" s="39">
        <v>639.55801580000002</v>
      </c>
      <c r="K364" s="39">
        <v>17.28662813</v>
      </c>
      <c r="L364" s="38"/>
      <c r="M364" s="38"/>
      <c r="N364" s="38"/>
      <c r="O364" s="38"/>
      <c r="P364" s="38"/>
      <c r="Q364" s="39">
        <v>135.5</v>
      </c>
      <c r="R364" s="38"/>
      <c r="S364" s="40">
        <f t="shared" si="5"/>
        <v>191.60474145960001</v>
      </c>
    </row>
    <row r="365" spans="1:19" ht="15.6">
      <c r="A365" s="37">
        <v>-104.7008325</v>
      </c>
      <c r="B365" s="39">
        <v>32.233484850000004</v>
      </c>
      <c r="C365" s="39">
        <v>50.307751719999999</v>
      </c>
      <c r="D365" s="39">
        <v>36.994918740000003</v>
      </c>
      <c r="E365" s="41">
        <v>3.0000000000000001E-6</v>
      </c>
      <c r="F365" s="41">
        <v>2.2000000000000001E-6</v>
      </c>
      <c r="G365" s="39">
        <v>1080</v>
      </c>
      <c r="H365" s="41">
        <v>3.8299999999999996E-12</v>
      </c>
      <c r="I365" s="39">
        <v>-0.25784292399999997</v>
      </c>
      <c r="J365" s="39">
        <v>1457.7265640000001</v>
      </c>
      <c r="K365" s="39">
        <v>25.912031330000001</v>
      </c>
      <c r="L365" s="38"/>
      <c r="M365" s="38"/>
      <c r="N365" s="38"/>
      <c r="O365" s="38"/>
      <c r="P365" s="38"/>
      <c r="Q365" s="39">
        <v>208.6</v>
      </c>
      <c r="R365" s="38"/>
      <c r="S365" s="40">
        <f t="shared" si="5"/>
        <v>283.73571970079996</v>
      </c>
    </row>
    <row r="366" spans="1:19" ht="15.6">
      <c r="A366" s="37">
        <v>-104.70087359999999</v>
      </c>
      <c r="B366" s="39">
        <v>32.233468770000002</v>
      </c>
      <c r="C366" s="39">
        <v>42.575425099999997</v>
      </c>
      <c r="D366" s="39">
        <v>22.116468309999998</v>
      </c>
      <c r="E366" s="41">
        <v>2.5399999999999998E-6</v>
      </c>
      <c r="F366" s="41">
        <v>1.3200000000000001E-6</v>
      </c>
      <c r="G366" s="39">
        <v>522</v>
      </c>
      <c r="H366" s="41">
        <v>1.85E-12</v>
      </c>
      <c r="I366" s="39">
        <v>-2.8893798199999998</v>
      </c>
      <c r="J366" s="39">
        <v>737.52008439999997</v>
      </c>
      <c r="K366" s="39">
        <v>29.222266479999998</v>
      </c>
      <c r="L366" s="38"/>
      <c r="M366" s="38"/>
      <c r="N366" s="38"/>
      <c r="O366" s="38"/>
      <c r="P366" s="38"/>
      <c r="Q366" s="39">
        <v>124.7</v>
      </c>
      <c r="R366" s="38"/>
      <c r="S366" s="40">
        <f t="shared" si="5"/>
        <v>240.12539756399997</v>
      </c>
    </row>
    <row r="367" spans="1:19" ht="15.6">
      <c r="A367" s="37">
        <v>-104.7008811</v>
      </c>
      <c r="B367" s="39">
        <v>32.233460909999998</v>
      </c>
      <c r="C367" s="39">
        <v>47.08071168</v>
      </c>
      <c r="D367" s="39">
        <v>30.513234440000002</v>
      </c>
      <c r="E367" s="41">
        <v>2.7999999999999999E-6</v>
      </c>
      <c r="F367" s="41">
        <v>1.8199999999999999E-6</v>
      </c>
      <c r="G367" s="39">
        <v>863</v>
      </c>
      <c r="H367" s="41">
        <v>3.0599999999999999E-12</v>
      </c>
      <c r="I367" s="39">
        <v>-0.120822305</v>
      </c>
      <c r="J367" s="39">
        <v>1125.201613</v>
      </c>
      <c r="K367" s="39">
        <v>23.302633960000001</v>
      </c>
      <c r="L367" s="38"/>
      <c r="M367" s="38"/>
      <c r="N367" s="38"/>
      <c r="O367" s="38"/>
      <c r="P367" s="38"/>
      <c r="Q367" s="39">
        <v>172.1</v>
      </c>
      <c r="R367" s="38"/>
      <c r="S367" s="40">
        <f t="shared" si="5"/>
        <v>265.53521387519999</v>
      </c>
    </row>
    <row r="368" spans="1:19" ht="15.6">
      <c r="A368" s="37">
        <v>-104.7008742</v>
      </c>
      <c r="B368" s="39">
        <v>32.23345758</v>
      </c>
      <c r="C368" s="39">
        <v>105.9570435</v>
      </c>
      <c r="D368" s="39">
        <v>38.914718319999999</v>
      </c>
      <c r="E368" s="41">
        <v>6.3099999999999997E-6</v>
      </c>
      <c r="F368" s="41">
        <v>2.3199999999999998E-6</v>
      </c>
      <c r="G368" s="39">
        <v>1990</v>
      </c>
      <c r="H368" s="41">
        <v>7.0600000000000002E-12</v>
      </c>
      <c r="I368" s="39">
        <v>-0.2192964</v>
      </c>
      <c r="J368" s="39">
        <v>3229.5558850000002</v>
      </c>
      <c r="K368" s="39">
        <v>38.381620550000001</v>
      </c>
      <c r="L368" s="38"/>
      <c r="M368" s="38"/>
      <c r="N368" s="38"/>
      <c r="O368" s="38"/>
      <c r="P368" s="38"/>
      <c r="Q368" s="39">
        <v>219.4</v>
      </c>
      <c r="R368" s="38"/>
      <c r="S368" s="40">
        <f t="shared" si="5"/>
        <v>597.5977253399999</v>
      </c>
    </row>
    <row r="369" spans="1:19" ht="15.6">
      <c r="A369" s="37">
        <v>-104.70086019999999</v>
      </c>
      <c r="B369" s="39">
        <v>32.233410409999998</v>
      </c>
      <c r="C369" s="39">
        <v>381.31424800000002</v>
      </c>
      <c r="D369" s="39">
        <v>98.04070806</v>
      </c>
      <c r="E369" s="41">
        <v>2.27E-5</v>
      </c>
      <c r="F369" s="41">
        <v>5.84E-6</v>
      </c>
      <c r="G369" s="39">
        <v>15663</v>
      </c>
      <c r="H369" s="41">
        <v>5.5600000000000001E-11</v>
      </c>
      <c r="I369" s="39">
        <v>-0.41720931700000002</v>
      </c>
      <c r="J369" s="39">
        <v>29281.178599999999</v>
      </c>
      <c r="K369" s="39">
        <v>46.508300740000003</v>
      </c>
      <c r="L369" s="38"/>
      <c r="M369" s="38"/>
      <c r="N369" s="38"/>
      <c r="O369" s="38"/>
      <c r="P369" s="38"/>
      <c r="Q369" s="39">
        <v>552.9</v>
      </c>
      <c r="R369" s="38"/>
      <c r="S369" s="40">
        <f t="shared" si="5"/>
        <v>2150.61235872</v>
      </c>
    </row>
    <row r="370" spans="1:19" ht="15.6">
      <c r="A370" s="37">
        <v>-104.7008651</v>
      </c>
      <c r="B370" s="39">
        <v>32.233409989999998</v>
      </c>
      <c r="C370" s="39">
        <v>57.552165629999998</v>
      </c>
      <c r="D370" s="39">
        <v>35.361588740000002</v>
      </c>
      <c r="E370" s="41">
        <v>3.4300000000000002E-6</v>
      </c>
      <c r="F370" s="41">
        <v>2.1100000000000001E-6</v>
      </c>
      <c r="G370" s="39">
        <v>1289</v>
      </c>
      <c r="H370" s="41">
        <v>4.5700000000000001E-12</v>
      </c>
      <c r="I370" s="39">
        <v>-0.40624374600000002</v>
      </c>
      <c r="J370" s="39">
        <v>1594.0154279999999</v>
      </c>
      <c r="K370" s="39">
        <v>19.13503614</v>
      </c>
      <c r="L370" s="38"/>
      <c r="M370" s="38"/>
      <c r="N370" s="38"/>
      <c r="O370" s="38"/>
      <c r="P370" s="38"/>
      <c r="Q370" s="39">
        <v>199.4</v>
      </c>
      <c r="R370" s="38"/>
      <c r="S370" s="40">
        <f t="shared" si="5"/>
        <v>324.59421415319997</v>
      </c>
    </row>
    <row r="371" spans="1:19" ht="15.6">
      <c r="A371" s="37">
        <v>-104.7008266</v>
      </c>
      <c r="B371" s="39">
        <v>32.233476340000003</v>
      </c>
      <c r="C371" s="39">
        <v>163.22665169999999</v>
      </c>
      <c r="D371" s="39">
        <v>42.009078150000001</v>
      </c>
      <c r="E371" s="41">
        <v>9.7200000000000001E-6</v>
      </c>
      <c r="F371" s="41">
        <v>2.5000000000000002E-6</v>
      </c>
      <c r="G371" s="39">
        <v>1743</v>
      </c>
      <c r="H371" s="41">
        <v>6.1799999999999999E-12</v>
      </c>
      <c r="I371" s="39">
        <v>-6.0320651000000003E-2</v>
      </c>
      <c r="J371" s="39">
        <v>5370.7298119999996</v>
      </c>
      <c r="K371" s="39">
        <v>67.546310070000004</v>
      </c>
      <c r="L371" s="38"/>
      <c r="M371" s="38"/>
      <c r="N371" s="38"/>
      <c r="O371" s="38"/>
      <c r="P371" s="38"/>
      <c r="Q371" s="39">
        <v>236.9</v>
      </c>
      <c r="R371" s="38"/>
      <c r="S371" s="40">
        <f t="shared" si="5"/>
        <v>920.59831558799988</v>
      </c>
    </row>
    <row r="372" spans="1:19" ht="15.6">
      <c r="A372" s="37">
        <v>-104.7008246</v>
      </c>
      <c r="B372" s="39">
        <v>32.233438339999999</v>
      </c>
      <c r="C372" s="39">
        <v>36.830520499999999</v>
      </c>
      <c r="D372" s="39">
        <v>27.783187819999998</v>
      </c>
      <c r="E372" s="41">
        <v>2.1900000000000002E-6</v>
      </c>
      <c r="F372" s="41">
        <v>1.6500000000000001E-6</v>
      </c>
      <c r="G372" s="39">
        <v>693</v>
      </c>
      <c r="H372" s="41">
        <v>2.46E-12</v>
      </c>
      <c r="I372" s="39">
        <v>-2.7773271460000002</v>
      </c>
      <c r="J372" s="39">
        <v>801.47321439999996</v>
      </c>
      <c r="K372" s="39">
        <v>13.53422827</v>
      </c>
      <c r="L372" s="38"/>
      <c r="M372" s="38"/>
      <c r="N372" s="38"/>
      <c r="O372" s="38"/>
      <c r="P372" s="38"/>
      <c r="Q372" s="39">
        <v>156.69999999999999</v>
      </c>
      <c r="R372" s="38"/>
      <c r="S372" s="40">
        <f t="shared" si="5"/>
        <v>207.72413561999997</v>
      </c>
    </row>
    <row r="373" spans="1:19" ht="15.6">
      <c r="A373" s="37">
        <v>-104.70089299999999</v>
      </c>
      <c r="B373" s="39">
        <v>32.23341988</v>
      </c>
      <c r="C373" s="39">
        <v>54.386559259999999</v>
      </c>
      <c r="D373" s="39">
        <v>33.626226340000002</v>
      </c>
      <c r="E373" s="41">
        <v>3.2399999999999999E-6</v>
      </c>
      <c r="F373" s="41">
        <v>1.9999999999999999E-6</v>
      </c>
      <c r="G373" s="39">
        <v>1116</v>
      </c>
      <c r="H373" s="41">
        <v>3.9600000000000001E-12</v>
      </c>
      <c r="I373" s="39">
        <v>-0.48153949800000001</v>
      </c>
      <c r="J373" s="39">
        <v>1432.4147929999999</v>
      </c>
      <c r="K373" s="39">
        <v>22.08960664</v>
      </c>
      <c r="L373" s="38"/>
      <c r="M373" s="38"/>
      <c r="N373" s="38"/>
      <c r="O373" s="38"/>
      <c r="P373" s="38"/>
      <c r="Q373" s="39">
        <v>189.6</v>
      </c>
      <c r="R373" s="38"/>
      <c r="S373" s="40">
        <f t="shared" si="5"/>
        <v>306.74019422639998</v>
      </c>
    </row>
    <row r="374" spans="1:19" ht="15.6">
      <c r="A374" s="37">
        <v>-104.70088509999999</v>
      </c>
      <c r="B374" s="39">
        <v>32.23337652</v>
      </c>
      <c r="C374" s="39">
        <v>52.396688130000001</v>
      </c>
      <c r="D374" s="39">
        <v>36.364475900000002</v>
      </c>
      <c r="E374" s="41">
        <v>3.1200000000000002E-6</v>
      </c>
      <c r="F374" s="41">
        <v>2.17E-6</v>
      </c>
      <c r="G374" s="39">
        <v>1328</v>
      </c>
      <c r="H374" s="41">
        <v>4.7099999999999999E-12</v>
      </c>
      <c r="I374" s="39">
        <v>-0.105154339</v>
      </c>
      <c r="J374" s="39">
        <v>1492.3828550000001</v>
      </c>
      <c r="K374" s="39">
        <v>11.01479118</v>
      </c>
      <c r="L374" s="38"/>
      <c r="M374" s="38"/>
      <c r="N374" s="38"/>
      <c r="O374" s="38"/>
      <c r="P374" s="38"/>
      <c r="Q374" s="39">
        <v>205.1</v>
      </c>
      <c r="R374" s="38"/>
      <c r="S374" s="40">
        <f t="shared" si="5"/>
        <v>295.51732105319996</v>
      </c>
    </row>
    <row r="375" spans="1:19" ht="15.6">
      <c r="A375" s="37">
        <v>-104.7009025</v>
      </c>
      <c r="B375" s="39">
        <v>32.233367350000002</v>
      </c>
      <c r="C375" s="39">
        <v>96.54894256</v>
      </c>
      <c r="D375" s="39">
        <v>71.699013559999997</v>
      </c>
      <c r="E375" s="41">
        <v>5.75E-6</v>
      </c>
      <c r="F375" s="41">
        <v>4.2699999999999998E-6</v>
      </c>
      <c r="G375" s="39">
        <v>3994</v>
      </c>
      <c r="H375" s="41">
        <v>1.42E-11</v>
      </c>
      <c r="I375" s="39">
        <v>-1.576897615</v>
      </c>
      <c r="J375" s="39">
        <v>5422.0033750000002</v>
      </c>
      <c r="K375" s="39">
        <v>26.33719082</v>
      </c>
      <c r="L375" s="38"/>
      <c r="M375" s="38"/>
      <c r="N375" s="38"/>
      <c r="O375" s="38"/>
      <c r="P375" s="38"/>
      <c r="Q375" s="39">
        <v>404.3</v>
      </c>
      <c r="R375" s="38"/>
      <c r="S375" s="40">
        <f t="shared" si="5"/>
        <v>544.53603603839997</v>
      </c>
    </row>
    <row r="376" spans="1:19" ht="15.6">
      <c r="A376" s="37">
        <v>-104.70090810000001</v>
      </c>
      <c r="B376" s="39">
        <v>32.233313099999997</v>
      </c>
      <c r="C376" s="39">
        <v>176.53287829999999</v>
      </c>
      <c r="D376" s="39">
        <v>136.99132710000001</v>
      </c>
      <c r="E376" s="41">
        <v>1.0499999999999999E-5</v>
      </c>
      <c r="F376" s="41">
        <v>8.1599999999999998E-6</v>
      </c>
      <c r="G376" s="39">
        <v>13462</v>
      </c>
      <c r="H376" s="41">
        <v>4.7700000000000001E-11</v>
      </c>
      <c r="I376" s="39">
        <v>-0.45764832700000002</v>
      </c>
      <c r="J376" s="39">
        <v>18941.64777</v>
      </c>
      <c r="K376" s="39">
        <v>28.929097609999999</v>
      </c>
      <c r="L376" s="38"/>
      <c r="M376" s="38"/>
      <c r="N376" s="38"/>
      <c r="O376" s="38"/>
      <c r="P376" s="38"/>
      <c r="Q376" s="39">
        <v>772.5</v>
      </c>
      <c r="R376" s="38"/>
      <c r="S376" s="40">
        <f t="shared" si="5"/>
        <v>995.64543361199992</v>
      </c>
    </row>
    <row r="377" spans="1:19" ht="15.6">
      <c r="A377" s="37">
        <v>-104.7008585</v>
      </c>
      <c r="B377" s="39">
        <v>32.233391109999999</v>
      </c>
      <c r="C377" s="39">
        <v>49.218024790000001</v>
      </c>
      <c r="D377" s="39">
        <v>31.715664579999999</v>
      </c>
      <c r="E377" s="41">
        <v>2.9299999999999999E-6</v>
      </c>
      <c r="F377" s="41">
        <v>1.8899999999999999E-6</v>
      </c>
      <c r="G377" s="39">
        <v>780</v>
      </c>
      <c r="H377" s="41">
        <v>2.7700000000000001E-12</v>
      </c>
      <c r="I377" s="39">
        <v>-1.17957431</v>
      </c>
      <c r="J377" s="39">
        <v>1222.635716</v>
      </c>
      <c r="K377" s="39">
        <v>36.203401380000003</v>
      </c>
      <c r="L377" s="38"/>
      <c r="M377" s="38"/>
      <c r="N377" s="38"/>
      <c r="O377" s="38"/>
      <c r="P377" s="38"/>
      <c r="Q377" s="39">
        <v>178.8</v>
      </c>
      <c r="R377" s="38"/>
      <c r="S377" s="40">
        <f t="shared" si="5"/>
        <v>277.58965981559999</v>
      </c>
    </row>
    <row r="378" spans="1:19" ht="15.6">
      <c r="A378" s="37">
        <v>-104.7008742</v>
      </c>
      <c r="B378" s="39">
        <v>32.233380990000001</v>
      </c>
      <c r="C378" s="39">
        <v>25.196294689999998</v>
      </c>
      <c r="D378" s="39">
        <v>21.816743989999999</v>
      </c>
      <c r="E378" s="41">
        <v>1.5E-6</v>
      </c>
      <c r="F378" s="41">
        <v>1.3E-6</v>
      </c>
      <c r="G378" s="39">
        <v>381</v>
      </c>
      <c r="H378" s="41">
        <v>1.3499999999999999E-12</v>
      </c>
      <c r="I378" s="39">
        <v>-2.418269145</v>
      </c>
      <c r="J378" s="39">
        <v>430.5520841</v>
      </c>
      <c r="K378" s="39">
        <v>11.50896393</v>
      </c>
      <c r="L378" s="38"/>
      <c r="M378" s="38"/>
      <c r="N378" s="38"/>
      <c r="O378" s="38"/>
      <c r="P378" s="38"/>
      <c r="Q378" s="39">
        <v>123</v>
      </c>
      <c r="R378" s="38"/>
      <c r="S378" s="40">
        <f t="shared" si="5"/>
        <v>142.10710205159998</v>
      </c>
    </row>
    <row r="379" spans="1:19" ht="15.6">
      <c r="A379" s="37">
        <v>-104.7008755</v>
      </c>
      <c r="B379" s="39">
        <v>32.233377529999999</v>
      </c>
      <c r="C379" s="39">
        <v>59.648110189999997</v>
      </c>
      <c r="D379" s="39">
        <v>22.262874109999998</v>
      </c>
      <c r="E379" s="41">
        <v>3.5499999999999999E-6</v>
      </c>
      <c r="F379" s="41">
        <v>1.33E-6</v>
      </c>
      <c r="G379" s="39">
        <v>641</v>
      </c>
      <c r="H379" s="41">
        <v>2.2699999999999998E-12</v>
      </c>
      <c r="I379" s="39">
        <v>-2.8447963490000001</v>
      </c>
      <c r="J379" s="39">
        <v>1040.10456</v>
      </c>
      <c r="K379" s="39">
        <v>38.371580659999999</v>
      </c>
      <c r="L379" s="38"/>
      <c r="M379" s="38"/>
      <c r="N379" s="38"/>
      <c r="O379" s="38"/>
      <c r="P379" s="38"/>
      <c r="Q379" s="39">
        <v>125.5</v>
      </c>
      <c r="R379" s="38"/>
      <c r="S379" s="40">
        <f t="shared" si="5"/>
        <v>336.41534147159996</v>
      </c>
    </row>
    <row r="380" spans="1:19" ht="15.6">
      <c r="A380" s="37">
        <v>-104.7008596</v>
      </c>
      <c r="B380" s="39">
        <v>32.233388669999997</v>
      </c>
      <c r="C380" s="39">
        <v>52.676770249999997</v>
      </c>
      <c r="D380" s="39">
        <v>32.732403439999999</v>
      </c>
      <c r="E380" s="41">
        <v>3.14E-6</v>
      </c>
      <c r="F380" s="41">
        <v>1.95E-6</v>
      </c>
      <c r="G380" s="39">
        <v>735</v>
      </c>
      <c r="H380" s="41">
        <v>2.61E-12</v>
      </c>
      <c r="I380" s="39">
        <v>-1.678290126</v>
      </c>
      <c r="J380" s="39">
        <v>1350.5047500000001</v>
      </c>
      <c r="K380" s="39">
        <v>45.575904119999997</v>
      </c>
      <c r="L380" s="38"/>
      <c r="M380" s="38"/>
      <c r="N380" s="38"/>
      <c r="O380" s="38"/>
      <c r="P380" s="38"/>
      <c r="Q380" s="39">
        <v>184.6</v>
      </c>
      <c r="R380" s="38"/>
      <c r="S380" s="40">
        <f t="shared" si="5"/>
        <v>297.09698420999996</v>
      </c>
    </row>
    <row r="381" spans="1:19" ht="15.6">
      <c r="A381" s="37">
        <v>-104.70087479999999</v>
      </c>
      <c r="B381" s="39">
        <v>32.233387720000003</v>
      </c>
      <c r="C381" s="39">
        <v>40.367093879999999</v>
      </c>
      <c r="D381" s="39">
        <v>33.822629249999999</v>
      </c>
      <c r="E381" s="41">
        <v>2.3999999999999999E-6</v>
      </c>
      <c r="F381" s="41">
        <v>2.0099999999999998E-6</v>
      </c>
      <c r="G381" s="39">
        <v>765</v>
      </c>
      <c r="H381" s="41">
        <v>2.71E-12</v>
      </c>
      <c r="I381" s="39">
        <v>-9.1684166999999997E-2</v>
      </c>
      <c r="J381" s="39">
        <v>1069.3846129999999</v>
      </c>
      <c r="K381" s="39">
        <v>28.463530290000001</v>
      </c>
      <c r="L381" s="38"/>
      <c r="M381" s="38"/>
      <c r="N381" s="38"/>
      <c r="O381" s="38"/>
      <c r="P381" s="38"/>
      <c r="Q381" s="39">
        <v>190.7</v>
      </c>
      <c r="R381" s="38"/>
      <c r="S381" s="40">
        <f t="shared" si="5"/>
        <v>227.67040948319999</v>
      </c>
    </row>
    <row r="382" spans="1:19" ht="15.6">
      <c r="A382" s="37">
        <v>-104.7008845</v>
      </c>
      <c r="B382" s="39">
        <v>32.233375209999998</v>
      </c>
      <c r="C382" s="39">
        <v>56.249977020000003</v>
      </c>
      <c r="D382" s="39">
        <v>24.351842529999999</v>
      </c>
      <c r="E382" s="41">
        <v>3.3500000000000001E-6</v>
      </c>
      <c r="F382" s="41">
        <v>1.4500000000000001E-6</v>
      </c>
      <c r="G382" s="39">
        <v>707</v>
      </c>
      <c r="H382" s="41">
        <v>2.51E-12</v>
      </c>
      <c r="I382" s="39">
        <v>-2.7556437539999998</v>
      </c>
      <c r="J382" s="39">
        <v>1072.885207</v>
      </c>
      <c r="K382" s="39">
        <v>34.102922169999999</v>
      </c>
      <c r="L382" s="38"/>
      <c r="M382" s="38"/>
      <c r="N382" s="38"/>
      <c r="O382" s="38"/>
      <c r="P382" s="38"/>
      <c r="Q382" s="39">
        <v>137.30000000000001</v>
      </c>
      <c r="R382" s="38"/>
      <c r="S382" s="40">
        <f t="shared" si="5"/>
        <v>317.24987039280001</v>
      </c>
    </row>
    <row r="383" spans="1:19" ht="15.6">
      <c r="A383" s="37">
        <v>-104.70071369999999</v>
      </c>
      <c r="B383" s="39">
        <v>32.233845879999997</v>
      </c>
      <c r="C383" s="39">
        <v>72.124852390000001</v>
      </c>
      <c r="D383" s="39">
        <v>63.944725900000002</v>
      </c>
      <c r="E383" s="41">
        <v>4.3000000000000003E-6</v>
      </c>
      <c r="F383" s="41">
        <v>3.8099999999999999E-6</v>
      </c>
      <c r="G383" s="39">
        <v>2996</v>
      </c>
      <c r="H383" s="41">
        <v>1.0599999999999999E-11</v>
      </c>
      <c r="I383" s="39">
        <v>-0.28796995800000003</v>
      </c>
      <c r="J383" s="39">
        <v>3612.3410699999999</v>
      </c>
      <c r="K383" s="39">
        <v>17.062095129999999</v>
      </c>
      <c r="L383" s="38"/>
      <c r="M383" s="38"/>
      <c r="N383" s="38"/>
      <c r="O383" s="38"/>
      <c r="P383" s="38"/>
      <c r="Q383" s="39">
        <v>360.6</v>
      </c>
      <c r="R383" s="38"/>
      <c r="S383" s="40">
        <f t="shared" si="5"/>
        <v>406.7841674796</v>
      </c>
    </row>
    <row r="384" spans="1:19" ht="15.6">
      <c r="A384" s="37">
        <v>-104.70068569999999</v>
      </c>
      <c r="B384" s="39">
        <v>32.233831410000001</v>
      </c>
      <c r="C384" s="39">
        <v>67.098843650000006</v>
      </c>
      <c r="D384" s="39">
        <v>29.596675080000001</v>
      </c>
      <c r="E384" s="41">
        <v>3.9999999999999998E-6</v>
      </c>
      <c r="F384" s="41">
        <v>1.7600000000000001E-6</v>
      </c>
      <c r="G384" s="39">
        <v>1389</v>
      </c>
      <c r="H384" s="41">
        <v>4.9300000000000002E-12</v>
      </c>
      <c r="I384" s="39">
        <v>-1.563692514</v>
      </c>
      <c r="J384" s="39">
        <v>1555.4535330000001</v>
      </c>
      <c r="K384" s="39">
        <v>10.701286140000001</v>
      </c>
      <c r="L384" s="38"/>
      <c r="M384" s="38"/>
      <c r="N384" s="38"/>
      <c r="O384" s="38"/>
      <c r="P384" s="38"/>
      <c r="Q384" s="39">
        <v>166.9</v>
      </c>
      <c r="R384" s="38"/>
      <c r="S384" s="40">
        <f t="shared" si="5"/>
        <v>378.43747818600002</v>
      </c>
    </row>
    <row r="385" spans="1:19" ht="15.6">
      <c r="A385" s="37">
        <v>-104.700729</v>
      </c>
      <c r="B385" s="39">
        <v>32.233826100000002</v>
      </c>
      <c r="C385" s="39">
        <v>97.799359449999997</v>
      </c>
      <c r="D385" s="39">
        <v>45.726105410000002</v>
      </c>
      <c r="E385" s="41">
        <v>5.8200000000000002E-6</v>
      </c>
      <c r="F385" s="41">
        <v>2.7199999999999998E-6</v>
      </c>
      <c r="G385" s="39">
        <v>2598</v>
      </c>
      <c r="H385" s="41">
        <v>9.2099999999999997E-12</v>
      </c>
      <c r="I385" s="39">
        <v>-0.38719814499999999</v>
      </c>
      <c r="J385" s="39">
        <v>3502.670662</v>
      </c>
      <c r="K385" s="39">
        <v>25.828025220000001</v>
      </c>
      <c r="L385" s="38"/>
      <c r="M385" s="38"/>
      <c r="N385" s="38"/>
      <c r="O385" s="38"/>
      <c r="P385" s="38"/>
      <c r="Q385" s="39">
        <v>257.89999999999998</v>
      </c>
      <c r="R385" s="38"/>
      <c r="S385" s="40">
        <f t="shared" si="5"/>
        <v>551.58838729799993</v>
      </c>
    </row>
    <row r="386" spans="1:19" ht="15.6">
      <c r="A386" s="37">
        <v>-104.70071009999999</v>
      </c>
      <c r="B386" s="39">
        <v>32.233823190000003</v>
      </c>
      <c r="C386" s="39">
        <v>168.89627709999999</v>
      </c>
      <c r="D386" s="39">
        <v>78.185165530000006</v>
      </c>
      <c r="E386" s="41">
        <v>1.01E-5</v>
      </c>
      <c r="F386" s="41">
        <v>4.6600000000000003E-6</v>
      </c>
      <c r="G386" s="39">
        <v>7735</v>
      </c>
      <c r="H386" s="41">
        <v>2.74E-11</v>
      </c>
      <c r="I386" s="39">
        <v>-7.1896269999999998E-2</v>
      </c>
      <c r="J386" s="39">
        <v>10342.928389999999</v>
      </c>
      <c r="K386" s="39">
        <v>25.214603570000001</v>
      </c>
      <c r="L386" s="38"/>
      <c r="M386" s="38"/>
      <c r="N386" s="38"/>
      <c r="O386" s="38"/>
      <c r="P386" s="38"/>
      <c r="Q386" s="39">
        <v>440.9</v>
      </c>
      <c r="R386" s="38"/>
      <c r="S386" s="40">
        <f t="shared" si="5"/>
        <v>952.57500284399987</v>
      </c>
    </row>
    <row r="387" spans="1:19" ht="15.6">
      <c r="A387" s="37">
        <v>-104.70070749999999</v>
      </c>
      <c r="B387" s="39">
        <v>32.23381354</v>
      </c>
      <c r="C387" s="39">
        <v>54.235867159999998</v>
      </c>
      <c r="D387" s="39">
        <v>29.404153180000002</v>
      </c>
      <c r="E387" s="41">
        <v>3.23E-6</v>
      </c>
      <c r="F387" s="41">
        <v>1.75E-6</v>
      </c>
      <c r="G387" s="39">
        <v>1099</v>
      </c>
      <c r="H387" s="41">
        <v>3.8999999999999999E-12</v>
      </c>
      <c r="I387" s="39">
        <v>-0.13162776300000001</v>
      </c>
      <c r="J387" s="39">
        <v>1249.091768</v>
      </c>
      <c r="K387" s="39">
        <v>12.01607214</v>
      </c>
      <c r="L387" s="38"/>
      <c r="M387" s="38"/>
      <c r="N387" s="38"/>
      <c r="O387" s="38"/>
      <c r="P387" s="38"/>
      <c r="Q387" s="39">
        <v>165.8</v>
      </c>
      <c r="R387" s="38"/>
      <c r="S387" s="40">
        <f t="shared" si="5"/>
        <v>305.89029078239997</v>
      </c>
    </row>
    <row r="388" spans="1:19" ht="15.6">
      <c r="A388" s="37">
        <v>-104.70077139999999</v>
      </c>
      <c r="B388" s="39">
        <v>32.23380907</v>
      </c>
      <c r="C388" s="39">
        <v>99.696598089999995</v>
      </c>
      <c r="D388" s="39">
        <v>62.473191249999999</v>
      </c>
      <c r="E388" s="41">
        <v>5.9399999999999999E-6</v>
      </c>
      <c r="F388" s="41">
        <v>3.72E-6</v>
      </c>
      <c r="G388" s="39">
        <v>2827</v>
      </c>
      <c r="H388" s="41">
        <v>9.9999999999999994E-12</v>
      </c>
      <c r="I388" s="39">
        <v>-0.93559479800000001</v>
      </c>
      <c r="J388" s="39">
        <v>4878.3517510000001</v>
      </c>
      <c r="K388" s="39">
        <v>42.050099209999999</v>
      </c>
      <c r="L388" s="38"/>
      <c r="M388" s="38"/>
      <c r="N388" s="38"/>
      <c r="O388" s="38"/>
      <c r="P388" s="38"/>
      <c r="Q388" s="39">
        <v>352.3</v>
      </c>
      <c r="R388" s="38"/>
      <c r="S388" s="40">
        <f t="shared" si="5"/>
        <v>562.28881322759992</v>
      </c>
    </row>
    <row r="389" spans="1:19" ht="15.6">
      <c r="A389" s="37">
        <v>-104.70074390000001</v>
      </c>
      <c r="B389" s="39">
        <v>32.233807820000003</v>
      </c>
      <c r="C389" s="39">
        <v>95.495880619999994</v>
      </c>
      <c r="D389" s="39">
        <v>54.21863407</v>
      </c>
      <c r="E389" s="41">
        <v>5.6899999999999997E-6</v>
      </c>
      <c r="F389" s="41">
        <v>3.23E-6</v>
      </c>
      <c r="G389" s="39">
        <v>3348</v>
      </c>
      <c r="H389" s="41">
        <v>1.1900000000000001E-11</v>
      </c>
      <c r="I389" s="39">
        <v>-0.72163342100000005</v>
      </c>
      <c r="J389" s="39">
        <v>4055.3868769999999</v>
      </c>
      <c r="K389" s="39">
        <v>17.44314164</v>
      </c>
      <c r="L389" s="38"/>
      <c r="M389" s="38"/>
      <c r="N389" s="38"/>
      <c r="O389" s="38"/>
      <c r="P389" s="38"/>
      <c r="Q389" s="39">
        <v>305.7</v>
      </c>
      <c r="R389" s="38"/>
      <c r="S389" s="40">
        <f t="shared" si="5"/>
        <v>538.59676669679993</v>
      </c>
    </row>
    <row r="390" spans="1:19" ht="15.6">
      <c r="A390" s="37">
        <v>-104.7007255</v>
      </c>
      <c r="B390" s="39">
        <v>32.233803360000003</v>
      </c>
      <c r="C390" s="39">
        <v>156.74940530000001</v>
      </c>
      <c r="D390" s="39">
        <v>91.015879279999993</v>
      </c>
      <c r="E390" s="41">
        <v>9.3400000000000004E-6</v>
      </c>
      <c r="F390" s="41">
        <v>5.4199999999999998E-6</v>
      </c>
      <c r="G390" s="39">
        <v>9422</v>
      </c>
      <c r="H390" s="41">
        <v>3.3400000000000002E-11</v>
      </c>
      <c r="I390" s="39">
        <v>-2.934284908</v>
      </c>
      <c r="J390" s="39">
        <v>11174.346970000001</v>
      </c>
      <c r="K390" s="39">
        <v>15.68187359</v>
      </c>
      <c r="L390" s="38"/>
      <c r="M390" s="38"/>
      <c r="N390" s="38"/>
      <c r="O390" s="38"/>
      <c r="P390" s="38"/>
      <c r="Q390" s="39">
        <v>513.29999999999995</v>
      </c>
      <c r="R390" s="38"/>
      <c r="S390" s="40">
        <f t="shared" ref="S390:S453" si="6">C390*R$5</f>
        <v>884.066645892</v>
      </c>
    </row>
    <row r="391" spans="1:19" ht="15.6">
      <c r="A391" s="37">
        <v>-104.700686</v>
      </c>
      <c r="B391" s="39">
        <v>32.233803770000002</v>
      </c>
      <c r="C391" s="39">
        <v>76.006246189999999</v>
      </c>
      <c r="D391" s="39">
        <v>59.557046560000003</v>
      </c>
      <c r="E391" s="41">
        <v>4.5299999999999998E-6</v>
      </c>
      <c r="F391" s="41">
        <v>3.5499999999999999E-6</v>
      </c>
      <c r="G391" s="39">
        <v>2286</v>
      </c>
      <c r="H391" s="41">
        <v>8.11E-12</v>
      </c>
      <c r="I391" s="39">
        <v>-1.296566621</v>
      </c>
      <c r="J391" s="39">
        <v>3545.5328890000001</v>
      </c>
      <c r="K391" s="39">
        <v>35.524501630000003</v>
      </c>
      <c r="L391" s="38"/>
      <c r="M391" s="38"/>
      <c r="N391" s="38"/>
      <c r="O391" s="38"/>
      <c r="P391" s="38"/>
      <c r="Q391" s="39">
        <v>335.9</v>
      </c>
      <c r="R391" s="38"/>
      <c r="S391" s="40">
        <f t="shared" si="6"/>
        <v>428.67522851159998</v>
      </c>
    </row>
    <row r="392" spans="1:19" ht="15.6">
      <c r="A392" s="37">
        <v>-104.7006861</v>
      </c>
      <c r="B392" s="39">
        <v>32.233797099999997</v>
      </c>
      <c r="C392" s="39">
        <v>70.127339469999995</v>
      </c>
      <c r="D392" s="39">
        <v>29.771118399999999</v>
      </c>
      <c r="E392" s="41">
        <v>4.1799999999999998E-6</v>
      </c>
      <c r="F392" s="41">
        <v>1.77E-6</v>
      </c>
      <c r="G392" s="39">
        <v>1321</v>
      </c>
      <c r="H392" s="41">
        <v>4.6899999999999996E-12</v>
      </c>
      <c r="I392" s="39">
        <v>-6.0001789999999996E-3</v>
      </c>
      <c r="J392" s="39">
        <v>1635.240346</v>
      </c>
      <c r="K392" s="39">
        <v>19.21676815</v>
      </c>
      <c r="L392" s="38"/>
      <c r="M392" s="38"/>
      <c r="N392" s="38"/>
      <c r="O392" s="38"/>
      <c r="P392" s="38"/>
      <c r="Q392" s="39">
        <v>167.9</v>
      </c>
      <c r="R392" s="38"/>
      <c r="S392" s="40">
        <f t="shared" si="6"/>
        <v>395.51819461079992</v>
      </c>
    </row>
    <row r="393" spans="1:19" ht="15.6">
      <c r="A393" s="37">
        <v>-104.70072519999999</v>
      </c>
      <c r="B393" s="39">
        <v>32.233792399999999</v>
      </c>
      <c r="C393" s="39">
        <v>99.754765910000003</v>
      </c>
      <c r="D393" s="39">
        <v>69.590100210000003</v>
      </c>
      <c r="E393" s="41">
        <v>5.9399999999999999E-6</v>
      </c>
      <c r="F393" s="41">
        <v>4.1400000000000002E-6</v>
      </c>
      <c r="G393" s="39">
        <v>4437</v>
      </c>
      <c r="H393" s="41">
        <v>1.5700000000000001E-11</v>
      </c>
      <c r="I393" s="39">
        <v>-2.8464373369999998</v>
      </c>
      <c r="J393" s="39">
        <v>5437.2612060000001</v>
      </c>
      <c r="K393" s="39">
        <v>18.39641628</v>
      </c>
      <c r="L393" s="38"/>
      <c r="M393" s="38"/>
      <c r="N393" s="38"/>
      <c r="O393" s="38"/>
      <c r="P393" s="38"/>
      <c r="Q393" s="39">
        <v>392.4</v>
      </c>
      <c r="R393" s="38"/>
      <c r="S393" s="40">
        <f t="shared" si="6"/>
        <v>562.61687973239998</v>
      </c>
    </row>
    <row r="394" spans="1:19" ht="15.6">
      <c r="A394" s="37">
        <v>-104.7007629</v>
      </c>
      <c r="B394" s="39">
        <v>32.233792100000002</v>
      </c>
      <c r="C394" s="39">
        <v>57.548555829999998</v>
      </c>
      <c r="D394" s="39">
        <v>29.939819459999999</v>
      </c>
      <c r="E394" s="41">
        <v>3.4300000000000002E-6</v>
      </c>
      <c r="F394" s="41">
        <v>1.7799999999999999E-6</v>
      </c>
      <c r="G394" s="39">
        <v>1002</v>
      </c>
      <c r="H394" s="41">
        <v>3.55E-12</v>
      </c>
      <c r="I394" s="39">
        <v>-0.55149994800000002</v>
      </c>
      <c r="J394" s="39">
        <v>1349.53045</v>
      </c>
      <c r="K394" s="39">
        <v>25.751953189999998</v>
      </c>
      <c r="L394" s="38"/>
      <c r="M394" s="38"/>
      <c r="N394" s="38"/>
      <c r="O394" s="38"/>
      <c r="P394" s="38"/>
      <c r="Q394" s="39">
        <v>168.8</v>
      </c>
      <c r="R394" s="38"/>
      <c r="S394" s="40">
        <f t="shared" si="6"/>
        <v>324.57385488119996</v>
      </c>
    </row>
    <row r="395" spans="1:19" ht="15.6">
      <c r="A395" s="37">
        <v>-104.70069410000001</v>
      </c>
      <c r="B395" s="39">
        <v>32.23378984</v>
      </c>
      <c r="C395" s="39">
        <v>52.733009819999999</v>
      </c>
      <c r="D395" s="39">
        <v>46.084438779999999</v>
      </c>
      <c r="E395" s="41">
        <v>3.14E-6</v>
      </c>
      <c r="F395" s="41">
        <v>2.74E-6</v>
      </c>
      <c r="G395" s="39">
        <v>1573</v>
      </c>
      <c r="H395" s="41">
        <v>5.5800000000000001E-12</v>
      </c>
      <c r="I395" s="39">
        <v>-0.27548126899999997</v>
      </c>
      <c r="J395" s="39">
        <v>1903.4257680000001</v>
      </c>
      <c r="K395" s="39">
        <v>17.359530029999998</v>
      </c>
      <c r="L395" s="38"/>
      <c r="M395" s="38"/>
      <c r="N395" s="38"/>
      <c r="O395" s="38"/>
      <c r="P395" s="38"/>
      <c r="Q395" s="39">
        <v>259.89999999999998</v>
      </c>
      <c r="R395" s="38"/>
      <c r="S395" s="40">
        <f t="shared" si="6"/>
        <v>297.41417538479999</v>
      </c>
    </row>
    <row r="396" spans="1:19" ht="15.6">
      <c r="A396" s="37">
        <v>-104.7007086</v>
      </c>
      <c r="B396" s="39">
        <v>32.233786799999997</v>
      </c>
      <c r="C396" s="39">
        <v>146.7572218</v>
      </c>
      <c r="D396" s="39">
        <v>66.03488231</v>
      </c>
      <c r="E396" s="41">
        <v>8.7399999999999993E-6</v>
      </c>
      <c r="F396" s="41">
        <v>3.9299999999999996E-6</v>
      </c>
      <c r="G396" s="39">
        <v>5694</v>
      </c>
      <c r="H396" s="41">
        <v>2.0199999999999999E-11</v>
      </c>
      <c r="I396" s="39">
        <v>-0.28758724299999999</v>
      </c>
      <c r="J396" s="39">
        <v>7590.5277299999998</v>
      </c>
      <c r="K396" s="39">
        <v>24.985452890000001</v>
      </c>
      <c r="L396" s="38"/>
      <c r="M396" s="38"/>
      <c r="N396" s="38"/>
      <c r="O396" s="38"/>
      <c r="P396" s="38"/>
      <c r="Q396" s="39">
        <v>372.4</v>
      </c>
      <c r="R396" s="38"/>
      <c r="S396" s="40">
        <f t="shared" si="6"/>
        <v>827.71073095199995</v>
      </c>
    </row>
    <row r="397" spans="1:19" ht="15.6">
      <c r="A397" s="37">
        <v>-104.7007212</v>
      </c>
      <c r="B397" s="39">
        <v>32.233784419999999</v>
      </c>
      <c r="C397" s="39">
        <v>111.69410670000001</v>
      </c>
      <c r="D397" s="39">
        <v>91.004884020000006</v>
      </c>
      <c r="E397" s="41">
        <v>6.6499999999999999E-6</v>
      </c>
      <c r="F397" s="41">
        <v>5.4199999999999998E-6</v>
      </c>
      <c r="G397" s="39">
        <v>5948</v>
      </c>
      <c r="H397" s="41">
        <v>2.11E-11</v>
      </c>
      <c r="I397" s="39">
        <v>-0.98945671800000001</v>
      </c>
      <c r="J397" s="39">
        <v>7961.4842589999998</v>
      </c>
      <c r="K397" s="39">
        <v>25.290312629999999</v>
      </c>
      <c r="L397" s="38"/>
      <c r="M397" s="38"/>
      <c r="N397" s="38"/>
      <c r="O397" s="38"/>
      <c r="P397" s="38"/>
      <c r="Q397" s="39">
        <v>513.20000000000005</v>
      </c>
      <c r="R397" s="38"/>
      <c r="S397" s="40">
        <f t="shared" si="6"/>
        <v>629.95476178800004</v>
      </c>
    </row>
    <row r="398" spans="1:19" ht="15.6">
      <c r="A398" s="37">
        <v>-104.7007492</v>
      </c>
      <c r="B398" s="39">
        <v>32.233784540000002</v>
      </c>
      <c r="C398" s="39">
        <v>74.969417179999994</v>
      </c>
      <c r="D398" s="39">
        <v>48.27265182</v>
      </c>
      <c r="E398" s="41">
        <v>4.4599999999999996E-6</v>
      </c>
      <c r="F398" s="41">
        <v>2.8700000000000001E-6</v>
      </c>
      <c r="G398" s="39">
        <v>2537</v>
      </c>
      <c r="H398" s="41">
        <v>8.9999999999999996E-12</v>
      </c>
      <c r="I398" s="39">
        <v>-2.7479819590000001</v>
      </c>
      <c r="J398" s="39">
        <v>2834.551637</v>
      </c>
      <c r="K398" s="39">
        <v>10.49730875</v>
      </c>
      <c r="L398" s="38"/>
      <c r="M398" s="38"/>
      <c r="N398" s="38"/>
      <c r="O398" s="38"/>
      <c r="P398" s="38"/>
      <c r="Q398" s="39">
        <v>272.2</v>
      </c>
      <c r="R398" s="38"/>
      <c r="S398" s="40">
        <f t="shared" si="6"/>
        <v>422.82751289519996</v>
      </c>
    </row>
    <row r="399" spans="1:19" ht="15.6">
      <c r="A399" s="37">
        <v>-104.70074889999999</v>
      </c>
      <c r="B399" s="39">
        <v>32.233779830000003</v>
      </c>
      <c r="C399" s="39">
        <v>141.99034399999999</v>
      </c>
      <c r="D399" s="39">
        <v>52.054530229999997</v>
      </c>
      <c r="E399" s="41">
        <v>8.4600000000000003E-6</v>
      </c>
      <c r="F399" s="41">
        <v>3.1E-6</v>
      </c>
      <c r="G399" s="39">
        <v>3108</v>
      </c>
      <c r="H399" s="41">
        <v>1.1000000000000001E-11</v>
      </c>
      <c r="I399" s="39">
        <v>-0.29564942100000002</v>
      </c>
      <c r="J399" s="39">
        <v>5789.1716150000002</v>
      </c>
      <c r="K399" s="39">
        <v>46.313562519999998</v>
      </c>
      <c r="L399" s="38"/>
      <c r="M399" s="38"/>
      <c r="N399" s="38"/>
      <c r="O399" s="38"/>
      <c r="P399" s="38"/>
      <c r="Q399" s="39">
        <v>293.5</v>
      </c>
      <c r="R399" s="38"/>
      <c r="S399" s="40">
        <f t="shared" si="6"/>
        <v>800.82554015999995</v>
      </c>
    </row>
    <row r="400" spans="1:19" ht="15.6">
      <c r="A400" s="37">
        <v>-104.70074870000001</v>
      </c>
      <c r="B400" s="39">
        <v>32.233775899999998</v>
      </c>
      <c r="C400" s="39">
        <v>63.060182349999998</v>
      </c>
      <c r="D400" s="39">
        <v>29.8548258</v>
      </c>
      <c r="E400" s="41">
        <v>3.76E-6</v>
      </c>
      <c r="F400" s="41">
        <v>1.7799999999999999E-6</v>
      </c>
      <c r="G400" s="39">
        <v>1175</v>
      </c>
      <c r="H400" s="41">
        <v>4.1700000000000002E-12</v>
      </c>
      <c r="I400" s="39">
        <v>-1.235598835</v>
      </c>
      <c r="J400" s="39">
        <v>1474.581717</v>
      </c>
      <c r="K400" s="39">
        <v>20.316386260000002</v>
      </c>
      <c r="L400" s="38"/>
      <c r="M400" s="38"/>
      <c r="N400" s="38"/>
      <c r="O400" s="38"/>
      <c r="P400" s="38"/>
      <c r="Q400" s="39">
        <v>168.4</v>
      </c>
      <c r="R400" s="38"/>
      <c r="S400" s="40">
        <f t="shared" si="6"/>
        <v>355.65942845399996</v>
      </c>
    </row>
    <row r="401" spans="1:19" ht="15.6">
      <c r="A401" s="37">
        <v>-104.7007351</v>
      </c>
      <c r="B401" s="39">
        <v>32.233773880000001</v>
      </c>
      <c r="C401" s="39">
        <v>104.2229877</v>
      </c>
      <c r="D401" s="39">
        <v>51.805121849999999</v>
      </c>
      <c r="E401" s="41">
        <v>6.2099999999999998E-6</v>
      </c>
      <c r="F401" s="41">
        <v>3.0900000000000001E-6</v>
      </c>
      <c r="G401" s="39">
        <v>3195</v>
      </c>
      <c r="H401" s="41">
        <v>1.1300000000000001E-11</v>
      </c>
      <c r="I401" s="39">
        <v>-2.8770399719999999</v>
      </c>
      <c r="J401" s="39">
        <v>4228.9767680000004</v>
      </c>
      <c r="K401" s="39">
        <v>24.449809599999998</v>
      </c>
      <c r="L401" s="38"/>
      <c r="M401" s="38"/>
      <c r="N401" s="38"/>
      <c r="O401" s="38"/>
      <c r="P401" s="38"/>
      <c r="Q401" s="39">
        <v>292.10000000000002</v>
      </c>
      <c r="R401" s="38"/>
      <c r="S401" s="40">
        <f t="shared" si="6"/>
        <v>587.81765062800002</v>
      </c>
    </row>
    <row r="402" spans="1:19" ht="15.6">
      <c r="A402" s="37">
        <v>-104.7007433</v>
      </c>
      <c r="B402" s="39">
        <v>32.23376828</v>
      </c>
      <c r="C402" s="39">
        <v>237.32318179999999</v>
      </c>
      <c r="D402" s="39">
        <v>130.61562090000001</v>
      </c>
      <c r="E402" s="41">
        <v>1.4100000000000001E-5</v>
      </c>
      <c r="F402" s="41">
        <v>7.7800000000000001E-6</v>
      </c>
      <c r="G402" s="39">
        <v>19240</v>
      </c>
      <c r="H402" s="41">
        <v>6.8199999999999995E-11</v>
      </c>
      <c r="I402" s="39">
        <v>-0.33692740700000001</v>
      </c>
      <c r="J402" s="39">
        <v>24279.19945</v>
      </c>
      <c r="K402" s="39">
        <v>20.755212530000001</v>
      </c>
      <c r="L402" s="38"/>
      <c r="M402" s="38"/>
      <c r="N402" s="38"/>
      <c r="O402" s="38"/>
      <c r="P402" s="38"/>
      <c r="Q402" s="39">
        <v>736.6</v>
      </c>
      <c r="R402" s="38"/>
      <c r="S402" s="40">
        <f t="shared" si="6"/>
        <v>1338.5027453519999</v>
      </c>
    </row>
    <row r="403" spans="1:19" ht="15.6">
      <c r="A403" s="37">
        <v>-104.7007301</v>
      </c>
      <c r="B403" s="39">
        <v>32.23377078</v>
      </c>
      <c r="C403" s="39">
        <v>69.198031310000005</v>
      </c>
      <c r="D403" s="39">
        <v>30.843093769999999</v>
      </c>
      <c r="E403" s="41">
        <v>4.1200000000000004E-6</v>
      </c>
      <c r="F403" s="41">
        <v>1.84E-6</v>
      </c>
      <c r="G403" s="39">
        <v>1248</v>
      </c>
      <c r="H403" s="41">
        <v>4.4300000000000003E-12</v>
      </c>
      <c r="I403" s="39">
        <v>-2.7644657760000002</v>
      </c>
      <c r="J403" s="39">
        <v>1671.6707919999999</v>
      </c>
      <c r="K403" s="39">
        <v>25.34415233</v>
      </c>
      <c r="L403" s="38"/>
      <c r="M403" s="38"/>
      <c r="N403" s="38"/>
      <c r="O403" s="38"/>
      <c r="P403" s="38"/>
      <c r="Q403" s="39">
        <v>173.9</v>
      </c>
      <c r="R403" s="38"/>
      <c r="S403" s="40">
        <f t="shared" si="6"/>
        <v>390.27689658840001</v>
      </c>
    </row>
    <row r="404" spans="1:19" ht="15.6">
      <c r="A404" s="37">
        <v>-104.7007627</v>
      </c>
      <c r="B404" s="39">
        <v>32.233768869999999</v>
      </c>
      <c r="C404" s="39">
        <v>59.863146749999999</v>
      </c>
      <c r="D404" s="39">
        <v>46.956981020000001</v>
      </c>
      <c r="E404" s="41">
        <v>3.5700000000000001E-6</v>
      </c>
      <c r="F404" s="41">
        <v>2.7999999999999999E-6</v>
      </c>
      <c r="G404" s="39">
        <v>1783</v>
      </c>
      <c r="H404" s="41">
        <v>6.3199999999999997E-12</v>
      </c>
      <c r="I404" s="39">
        <v>-0.80145732000000003</v>
      </c>
      <c r="J404" s="39">
        <v>2201.7032859999999</v>
      </c>
      <c r="K404" s="39">
        <v>19.017244009999999</v>
      </c>
      <c r="L404" s="38"/>
      <c r="M404" s="38"/>
      <c r="N404" s="38"/>
      <c r="O404" s="38"/>
      <c r="P404" s="38"/>
      <c r="Q404" s="39">
        <v>264.8</v>
      </c>
      <c r="R404" s="38"/>
      <c r="S404" s="40">
        <f t="shared" si="6"/>
        <v>337.62814766999998</v>
      </c>
    </row>
    <row r="405" spans="1:19" ht="15.6">
      <c r="A405" s="37">
        <v>-104.7007354</v>
      </c>
      <c r="B405" s="39">
        <v>32.233768929999997</v>
      </c>
      <c r="C405" s="39">
        <v>84.328960929999994</v>
      </c>
      <c r="D405" s="39">
        <v>42.038380109999999</v>
      </c>
      <c r="E405" s="41">
        <v>5.0200000000000002E-6</v>
      </c>
      <c r="F405" s="41">
        <v>2.5000000000000002E-6</v>
      </c>
      <c r="G405" s="39">
        <v>2467</v>
      </c>
      <c r="H405" s="41">
        <v>8.7500000000000005E-12</v>
      </c>
      <c r="I405" s="39">
        <v>-0.18412579200000001</v>
      </c>
      <c r="J405" s="39">
        <v>2776.6542410000002</v>
      </c>
      <c r="K405" s="39">
        <v>11.15206339</v>
      </c>
      <c r="L405" s="38"/>
      <c r="M405" s="38"/>
      <c r="N405" s="38"/>
      <c r="O405" s="38"/>
      <c r="P405" s="38"/>
      <c r="Q405" s="39">
        <v>237.1</v>
      </c>
      <c r="R405" s="38"/>
      <c r="S405" s="40">
        <f t="shared" si="6"/>
        <v>475.61533964519992</v>
      </c>
    </row>
    <row r="406" spans="1:19" ht="15.6">
      <c r="A406" s="37">
        <v>-104.70071919999999</v>
      </c>
      <c r="B406" s="39">
        <v>32.233768519999998</v>
      </c>
      <c r="C406" s="39">
        <v>104.7275771</v>
      </c>
      <c r="D406" s="39">
        <v>52.771805669999999</v>
      </c>
      <c r="E406" s="41">
        <v>6.2400000000000004E-6</v>
      </c>
      <c r="F406" s="41">
        <v>3.14E-6</v>
      </c>
      <c r="G406" s="39">
        <v>3068</v>
      </c>
      <c r="H406" s="41">
        <v>1.0899999999999999E-11</v>
      </c>
      <c r="I406" s="39">
        <v>-2.9860140890000002</v>
      </c>
      <c r="J406" s="39">
        <v>4328.7458850000003</v>
      </c>
      <c r="K406" s="39">
        <v>29.124968729999999</v>
      </c>
      <c r="L406" s="38"/>
      <c r="M406" s="38"/>
      <c r="N406" s="38"/>
      <c r="O406" s="38"/>
      <c r="P406" s="38"/>
      <c r="Q406" s="39">
        <v>297.60000000000002</v>
      </c>
      <c r="R406" s="38"/>
      <c r="S406" s="40">
        <f t="shared" si="6"/>
        <v>590.66353484399997</v>
      </c>
    </row>
    <row r="407" spans="1:19" ht="15.6">
      <c r="A407" s="37">
        <v>-104.7007673</v>
      </c>
      <c r="B407" s="39">
        <v>32.233768400000002</v>
      </c>
      <c r="C407" s="39">
        <v>62.198720700000003</v>
      </c>
      <c r="D407" s="39">
        <v>37.839715890000001</v>
      </c>
      <c r="E407" s="41">
        <v>3.7000000000000002E-6</v>
      </c>
      <c r="F407" s="41">
        <v>2.2500000000000001E-6</v>
      </c>
      <c r="G407" s="39">
        <v>1506</v>
      </c>
      <c r="H407" s="41">
        <v>5.3400000000000003E-12</v>
      </c>
      <c r="I407" s="39">
        <v>-4.2471281E-2</v>
      </c>
      <c r="J407" s="39">
        <v>1843.437426</v>
      </c>
      <c r="K407" s="39">
        <v>18.304794149999999</v>
      </c>
      <c r="L407" s="38"/>
      <c r="M407" s="38"/>
      <c r="N407" s="38"/>
      <c r="O407" s="38"/>
      <c r="P407" s="38"/>
      <c r="Q407" s="39">
        <v>213.4</v>
      </c>
      <c r="R407" s="38"/>
      <c r="S407" s="40">
        <f t="shared" si="6"/>
        <v>350.80078474800001</v>
      </c>
    </row>
    <row r="408" spans="1:19" ht="15.6">
      <c r="A408" s="37">
        <v>-104.70072740000001</v>
      </c>
      <c r="B408" s="39">
        <v>32.233763039999999</v>
      </c>
      <c r="C408" s="39">
        <v>217.88895220000001</v>
      </c>
      <c r="D408" s="39">
        <v>116.4113186</v>
      </c>
      <c r="E408" s="41">
        <v>1.2999999999999999E-5</v>
      </c>
      <c r="F408" s="41">
        <v>6.9299999999999997E-6</v>
      </c>
      <c r="G408" s="39">
        <v>14673</v>
      </c>
      <c r="H408" s="41">
        <v>5.2000000000000001E-11</v>
      </c>
      <c r="I408" s="39">
        <v>-0.47144630500000001</v>
      </c>
      <c r="J408" s="39">
        <v>19866.872309999999</v>
      </c>
      <c r="K408" s="39">
        <v>26.143381940000001</v>
      </c>
      <c r="L408" s="38"/>
      <c r="M408" s="38"/>
      <c r="N408" s="38"/>
      <c r="O408" s="38"/>
      <c r="P408" s="38"/>
      <c r="Q408" s="39">
        <v>656.5</v>
      </c>
      <c r="R408" s="38"/>
      <c r="S408" s="40">
        <f t="shared" si="6"/>
        <v>1228.8936904079999</v>
      </c>
    </row>
    <row r="409" spans="1:19" ht="15.6">
      <c r="A409" s="37">
        <v>-104.70076400000001</v>
      </c>
      <c r="B409" s="39">
        <v>32.233763099999997</v>
      </c>
      <c r="C409" s="39">
        <v>92.344649849999996</v>
      </c>
      <c r="D409" s="39">
        <v>45.99362678</v>
      </c>
      <c r="E409" s="41">
        <v>5.4999999999999999E-6</v>
      </c>
      <c r="F409" s="41">
        <v>2.74E-6</v>
      </c>
      <c r="G409" s="39">
        <v>2465</v>
      </c>
      <c r="H409" s="41">
        <v>8.7400000000000003E-12</v>
      </c>
      <c r="I409" s="39">
        <v>-2.9666100310000001</v>
      </c>
      <c r="J409" s="39">
        <v>3326.6604649999999</v>
      </c>
      <c r="K409" s="39">
        <v>25.901665470000001</v>
      </c>
      <c r="L409" s="38"/>
      <c r="M409" s="38"/>
      <c r="N409" s="38"/>
      <c r="O409" s="38"/>
      <c r="P409" s="38"/>
      <c r="Q409" s="39">
        <v>259.39999999999998</v>
      </c>
      <c r="R409" s="38"/>
      <c r="S409" s="40">
        <f t="shared" si="6"/>
        <v>520.82382515399991</v>
      </c>
    </row>
    <row r="410" spans="1:19" ht="15.6">
      <c r="A410" s="37">
        <v>-104.7007837</v>
      </c>
      <c r="B410" s="39">
        <v>32.23376244</v>
      </c>
      <c r="C410" s="39">
        <v>158.192565</v>
      </c>
      <c r="D410" s="39">
        <v>60.235357030000003</v>
      </c>
      <c r="E410" s="41">
        <v>9.4199999999999996E-6</v>
      </c>
      <c r="F410" s="41">
        <v>3.5899999999999999E-6</v>
      </c>
      <c r="G410" s="39">
        <v>4985</v>
      </c>
      <c r="H410" s="41">
        <v>1.7700000000000001E-11</v>
      </c>
      <c r="I410" s="39">
        <v>-3.030427838</v>
      </c>
      <c r="J410" s="39">
        <v>7463.398623</v>
      </c>
      <c r="K410" s="39">
        <v>33.207373050000001</v>
      </c>
      <c r="L410" s="38"/>
      <c r="M410" s="38"/>
      <c r="N410" s="38"/>
      <c r="O410" s="38"/>
      <c r="P410" s="38"/>
      <c r="Q410" s="39">
        <v>339.7</v>
      </c>
      <c r="R410" s="38"/>
      <c r="S410" s="40">
        <f t="shared" si="6"/>
        <v>892.20606659999999</v>
      </c>
    </row>
    <row r="411" spans="1:19" ht="15.6">
      <c r="A411" s="37">
        <v>-104.7007081</v>
      </c>
      <c r="B411" s="39">
        <v>32.233752379999999</v>
      </c>
      <c r="C411" s="39">
        <v>120.1486069</v>
      </c>
      <c r="D411" s="39">
        <v>49.026605789999998</v>
      </c>
      <c r="E411" s="41">
        <v>7.1600000000000001E-6</v>
      </c>
      <c r="F411" s="41">
        <v>2.92E-6</v>
      </c>
      <c r="G411" s="39">
        <v>3678</v>
      </c>
      <c r="H411" s="41">
        <v>1.3E-11</v>
      </c>
      <c r="I411" s="39">
        <v>-2.8251401669999998</v>
      </c>
      <c r="J411" s="39">
        <v>4613.7031509999997</v>
      </c>
      <c r="K411" s="39">
        <v>20.280956979999999</v>
      </c>
      <c r="L411" s="38"/>
      <c r="M411" s="38"/>
      <c r="N411" s="38"/>
      <c r="O411" s="38"/>
      <c r="P411" s="38"/>
      <c r="Q411" s="39">
        <v>276.5</v>
      </c>
      <c r="R411" s="38"/>
      <c r="S411" s="40">
        <f t="shared" si="6"/>
        <v>677.63814291599999</v>
      </c>
    </row>
    <row r="412" spans="1:19" ht="15.6">
      <c r="A412" s="37">
        <v>-104.7006866</v>
      </c>
      <c r="B412" s="39">
        <v>32.233864339999997</v>
      </c>
      <c r="C412" s="39">
        <v>47.111813009999999</v>
      </c>
      <c r="D412" s="39">
        <v>25.606682679999999</v>
      </c>
      <c r="E412" s="41">
        <v>2.8100000000000002E-6</v>
      </c>
      <c r="F412" s="41">
        <v>1.5200000000000001E-6</v>
      </c>
      <c r="G412" s="39">
        <v>825</v>
      </c>
      <c r="H412" s="41">
        <v>2.9299999999999998E-12</v>
      </c>
      <c r="I412" s="39">
        <v>-2.8422094979999999</v>
      </c>
      <c r="J412" s="39">
        <v>944.89210119999996</v>
      </c>
      <c r="K412" s="39">
        <v>12.688443579999999</v>
      </c>
      <c r="L412" s="38"/>
      <c r="M412" s="38"/>
      <c r="N412" s="38"/>
      <c r="O412" s="38"/>
      <c r="P412" s="38"/>
      <c r="Q412" s="39">
        <v>144.4</v>
      </c>
      <c r="R412" s="38"/>
      <c r="S412" s="40">
        <f t="shared" si="6"/>
        <v>265.7106253764</v>
      </c>
    </row>
    <row r="413" spans="1:19" ht="15.6">
      <c r="A413" s="37">
        <v>-104.70071230000001</v>
      </c>
      <c r="B413" s="39">
        <v>32.233839979999999</v>
      </c>
      <c r="C413" s="39">
        <v>86.750957619999994</v>
      </c>
      <c r="D413" s="39">
        <v>43.749682120000003</v>
      </c>
      <c r="E413" s="41">
        <v>5.1699999999999996E-6</v>
      </c>
      <c r="F413" s="41">
        <v>2.61E-6</v>
      </c>
      <c r="G413" s="39">
        <v>1904</v>
      </c>
      <c r="H413" s="41">
        <v>6.7500000000000001E-12</v>
      </c>
      <c r="I413" s="39">
        <v>-1.6815425450000001</v>
      </c>
      <c r="J413" s="39">
        <v>2972.6806809999998</v>
      </c>
      <c r="K413" s="39">
        <v>35.950066470000003</v>
      </c>
      <c r="L413" s="38"/>
      <c r="M413" s="38"/>
      <c r="N413" s="38"/>
      <c r="O413" s="38"/>
      <c r="P413" s="38"/>
      <c r="Q413" s="39">
        <v>246.7</v>
      </c>
      <c r="R413" s="38"/>
      <c r="S413" s="40">
        <f t="shared" si="6"/>
        <v>489.27540097679992</v>
      </c>
    </row>
    <row r="414" spans="1:19" ht="15.6">
      <c r="A414" s="37">
        <v>-104.7007164</v>
      </c>
      <c r="B414" s="39">
        <v>32.23382539</v>
      </c>
      <c r="C414" s="39">
        <v>93.881497370000005</v>
      </c>
      <c r="D414" s="39">
        <v>33.211806500000002</v>
      </c>
      <c r="E414" s="41">
        <v>5.5899999999999998E-6</v>
      </c>
      <c r="F414" s="41">
        <v>1.9800000000000001E-6</v>
      </c>
      <c r="G414" s="39">
        <v>1857</v>
      </c>
      <c r="H414" s="41">
        <v>6.59E-12</v>
      </c>
      <c r="I414" s="39">
        <v>-3.1415074349999998</v>
      </c>
      <c r="J414" s="39">
        <v>2442.145798</v>
      </c>
      <c r="K414" s="39">
        <v>23.960313849999999</v>
      </c>
      <c r="L414" s="38"/>
      <c r="M414" s="38"/>
      <c r="N414" s="38"/>
      <c r="O414" s="38"/>
      <c r="P414" s="38"/>
      <c r="Q414" s="39">
        <v>187.3</v>
      </c>
      <c r="R414" s="38"/>
      <c r="S414" s="40">
        <f t="shared" si="6"/>
        <v>529.49164516680003</v>
      </c>
    </row>
    <row r="415" spans="1:19" ht="15.6">
      <c r="A415" s="37">
        <v>-104.70068550000001</v>
      </c>
      <c r="B415" s="39">
        <v>32.233824740000003</v>
      </c>
      <c r="C415" s="39">
        <v>73.846709340000004</v>
      </c>
      <c r="D415" s="39">
        <v>24.830208979999998</v>
      </c>
      <c r="E415" s="41">
        <v>4.4000000000000002E-6</v>
      </c>
      <c r="F415" s="41">
        <v>1.48E-6</v>
      </c>
      <c r="G415" s="39">
        <v>986</v>
      </c>
      <c r="H415" s="41">
        <v>3.5E-12</v>
      </c>
      <c r="I415" s="39">
        <v>-2.9217448039999998</v>
      </c>
      <c r="J415" s="39">
        <v>1436.185718</v>
      </c>
      <c r="K415" s="39">
        <v>31.3459264</v>
      </c>
      <c r="L415" s="38"/>
      <c r="M415" s="38"/>
      <c r="N415" s="38"/>
      <c r="O415" s="38"/>
      <c r="P415" s="38"/>
      <c r="Q415" s="39">
        <v>140</v>
      </c>
      <c r="R415" s="38"/>
      <c r="S415" s="40">
        <f t="shared" si="6"/>
        <v>416.49544067760002</v>
      </c>
    </row>
    <row r="416" spans="1:19" ht="15.6">
      <c r="A416" s="37">
        <v>-104.70072330000001</v>
      </c>
      <c r="B416" s="39">
        <v>32.23381723</v>
      </c>
      <c r="C416" s="39">
        <v>63.02796747</v>
      </c>
      <c r="D416" s="39">
        <v>46.054926549999998</v>
      </c>
      <c r="E416" s="41">
        <v>3.7500000000000001E-6</v>
      </c>
      <c r="F416" s="41">
        <v>2.74E-6</v>
      </c>
      <c r="G416" s="39">
        <v>1657</v>
      </c>
      <c r="H416" s="41">
        <v>5.88E-12</v>
      </c>
      <c r="I416" s="39">
        <v>-3.0408267000000002</v>
      </c>
      <c r="J416" s="39">
        <v>2273.570772</v>
      </c>
      <c r="K416" s="39">
        <v>27.119049010000001</v>
      </c>
      <c r="L416" s="38"/>
      <c r="M416" s="38"/>
      <c r="N416" s="38"/>
      <c r="O416" s="38"/>
      <c r="P416" s="38"/>
      <c r="Q416" s="39">
        <v>259.7</v>
      </c>
      <c r="R416" s="38"/>
      <c r="S416" s="40">
        <f t="shared" si="6"/>
        <v>355.47773653079997</v>
      </c>
    </row>
    <row r="417" spans="1:19" ht="15.6">
      <c r="A417" s="37">
        <v>-104.700693</v>
      </c>
      <c r="B417" s="39">
        <v>32.233816279999999</v>
      </c>
      <c r="C417" s="39">
        <v>41.131455000000003</v>
      </c>
      <c r="D417" s="39">
        <v>22.486251599999999</v>
      </c>
      <c r="E417" s="41">
        <v>2.4499999999999998E-6</v>
      </c>
      <c r="F417" s="41">
        <v>1.3400000000000001E-6</v>
      </c>
      <c r="G417" s="39">
        <v>612</v>
      </c>
      <c r="H417" s="41">
        <v>2.1699999999999998E-12</v>
      </c>
      <c r="I417" s="39">
        <v>-1.0536388329999999</v>
      </c>
      <c r="J417" s="39">
        <v>724.41964580000001</v>
      </c>
      <c r="K417" s="39">
        <v>15.51858049</v>
      </c>
      <c r="L417" s="38"/>
      <c r="M417" s="38"/>
      <c r="N417" s="38"/>
      <c r="O417" s="38"/>
      <c r="P417" s="38"/>
      <c r="Q417" s="39">
        <v>126.8</v>
      </c>
      <c r="R417" s="38"/>
      <c r="S417" s="40">
        <f t="shared" si="6"/>
        <v>231.98140620000001</v>
      </c>
    </row>
    <row r="418" spans="1:19" ht="15.6">
      <c r="A418" s="37">
        <v>-104.7007389</v>
      </c>
      <c r="B418" s="39">
        <v>32.233809729999997</v>
      </c>
      <c r="C418" s="39">
        <v>34.722981709999999</v>
      </c>
      <c r="D418" s="39">
        <v>27.68305591</v>
      </c>
      <c r="E418" s="41">
        <v>2.0700000000000001E-6</v>
      </c>
      <c r="F418" s="41">
        <v>1.6500000000000001E-6</v>
      </c>
      <c r="G418" s="39">
        <v>623</v>
      </c>
      <c r="H418" s="41">
        <v>2.2100000000000001E-12</v>
      </c>
      <c r="I418" s="39">
        <v>-2.3098355719999999</v>
      </c>
      <c r="J418" s="39">
        <v>752.88756239999998</v>
      </c>
      <c r="K418" s="39">
        <v>17.251920330000001</v>
      </c>
      <c r="L418" s="38"/>
      <c r="M418" s="38"/>
      <c r="N418" s="38"/>
      <c r="O418" s="38"/>
      <c r="P418" s="38"/>
      <c r="Q418" s="39">
        <v>156.1</v>
      </c>
      <c r="R418" s="38"/>
      <c r="S418" s="40">
        <f t="shared" si="6"/>
        <v>195.83761684439997</v>
      </c>
    </row>
    <row r="419" spans="1:19" ht="15.6">
      <c r="A419" s="37">
        <v>-104.7006904</v>
      </c>
      <c r="B419" s="39">
        <v>32.233809669999999</v>
      </c>
      <c r="C419" s="39">
        <v>65.087730969999996</v>
      </c>
      <c r="D419" s="39">
        <v>24.89534956</v>
      </c>
      <c r="E419" s="41">
        <v>3.8800000000000001E-6</v>
      </c>
      <c r="F419" s="41">
        <v>1.48E-6</v>
      </c>
      <c r="G419" s="39">
        <v>1062</v>
      </c>
      <c r="H419" s="41">
        <v>3.7700000000000003E-12</v>
      </c>
      <c r="I419" s="39">
        <v>-0.20193751500000001</v>
      </c>
      <c r="J419" s="39">
        <v>1269.1601920000001</v>
      </c>
      <c r="K419" s="39">
        <v>16.32261974</v>
      </c>
      <c r="L419" s="38"/>
      <c r="M419" s="38"/>
      <c r="N419" s="38"/>
      <c r="O419" s="38"/>
      <c r="P419" s="38"/>
      <c r="Q419" s="39">
        <v>140.4</v>
      </c>
      <c r="R419" s="38"/>
      <c r="S419" s="40">
        <f t="shared" si="6"/>
        <v>367.09480267079994</v>
      </c>
    </row>
    <row r="420" spans="1:19" ht="15.6">
      <c r="A420" s="37">
        <v>-104.7007334</v>
      </c>
      <c r="B420" s="39">
        <v>32.23380848</v>
      </c>
      <c r="C420" s="39">
        <v>38.21083247</v>
      </c>
      <c r="D420" s="39">
        <v>30.722107380000001</v>
      </c>
      <c r="E420" s="41">
        <v>2.2800000000000002E-6</v>
      </c>
      <c r="F420" s="41">
        <v>1.8300000000000001E-6</v>
      </c>
      <c r="G420" s="39">
        <v>750</v>
      </c>
      <c r="H420" s="41">
        <v>2.66E-12</v>
      </c>
      <c r="I420" s="39">
        <v>-2.3498017779999998</v>
      </c>
      <c r="J420" s="39">
        <v>919.46792459999995</v>
      </c>
      <c r="K420" s="39">
        <v>18.431086069999999</v>
      </c>
      <c r="L420" s="38"/>
      <c r="M420" s="38"/>
      <c r="N420" s="38"/>
      <c r="O420" s="38"/>
      <c r="P420" s="38"/>
      <c r="Q420" s="39">
        <v>173.2</v>
      </c>
      <c r="R420" s="38"/>
      <c r="S420" s="40">
        <f t="shared" si="6"/>
        <v>215.50909513079998</v>
      </c>
    </row>
    <row r="421" spans="1:19" ht="15.6">
      <c r="A421" s="37">
        <v>-104.7007371</v>
      </c>
      <c r="B421" s="39">
        <v>32.233790550000002</v>
      </c>
      <c r="C421" s="39">
        <v>255.5434243</v>
      </c>
      <c r="D421" s="39">
        <v>93.002829250000005</v>
      </c>
      <c r="E421" s="41">
        <v>1.52E-5</v>
      </c>
      <c r="F421" s="41">
        <v>5.5400000000000003E-6</v>
      </c>
      <c r="G421" s="39">
        <v>13533</v>
      </c>
      <c r="H421" s="41">
        <v>4.8000000000000002E-11</v>
      </c>
      <c r="I421" s="39">
        <v>-0.511405522</v>
      </c>
      <c r="J421" s="39">
        <v>18614.867610000001</v>
      </c>
      <c r="K421" s="39">
        <v>27.300047030000002</v>
      </c>
      <c r="L421" s="38"/>
      <c r="M421" s="38"/>
      <c r="N421" s="38"/>
      <c r="O421" s="38"/>
      <c r="P421" s="38"/>
      <c r="Q421" s="39">
        <v>524.5</v>
      </c>
      <c r="R421" s="38"/>
      <c r="S421" s="40">
        <f t="shared" si="6"/>
        <v>1441.2649130519999</v>
      </c>
    </row>
    <row r="422" spans="1:19" ht="15.6">
      <c r="A422" s="37">
        <v>-104.7007627</v>
      </c>
      <c r="B422" s="39">
        <v>32.233775960000003</v>
      </c>
      <c r="C422" s="39">
        <v>73.784487170000006</v>
      </c>
      <c r="D422" s="39">
        <v>45.927836919999997</v>
      </c>
      <c r="E422" s="41">
        <v>4.3900000000000003E-6</v>
      </c>
      <c r="F422" s="41">
        <v>2.74E-6</v>
      </c>
      <c r="G422" s="39">
        <v>2294</v>
      </c>
      <c r="H422" s="41">
        <v>8.1400000000000005E-12</v>
      </c>
      <c r="I422" s="39">
        <v>-2.8364697090000002</v>
      </c>
      <c r="J422" s="39">
        <v>2654.239673</v>
      </c>
      <c r="K422" s="39">
        <v>13.572236009999999</v>
      </c>
      <c r="L422" s="38"/>
      <c r="M422" s="38"/>
      <c r="N422" s="38"/>
      <c r="O422" s="38"/>
      <c r="P422" s="38"/>
      <c r="Q422" s="39">
        <v>259</v>
      </c>
      <c r="R422" s="38"/>
      <c r="S422" s="40">
        <f t="shared" si="6"/>
        <v>416.14450763880001</v>
      </c>
    </row>
    <row r="423" spans="1:19" ht="15.6">
      <c r="A423" s="37">
        <v>-104.70072519999999</v>
      </c>
      <c r="B423" s="39">
        <v>32.2337712</v>
      </c>
      <c r="C423" s="39">
        <v>45.555804790000003</v>
      </c>
      <c r="D423" s="39">
        <v>33.757808679999997</v>
      </c>
      <c r="E423" s="41">
        <v>2.7099999999999999E-6</v>
      </c>
      <c r="F423" s="41">
        <v>2.0099999999999998E-6</v>
      </c>
      <c r="G423" s="39">
        <v>998</v>
      </c>
      <c r="H423" s="41">
        <v>3.5399999999999999E-12</v>
      </c>
      <c r="I423" s="39">
        <v>-1.0399670539999999</v>
      </c>
      <c r="J423" s="39">
        <v>1204.5284220000001</v>
      </c>
      <c r="K423" s="39">
        <v>17.145998259999999</v>
      </c>
      <c r="L423" s="38"/>
      <c r="M423" s="38"/>
      <c r="N423" s="38"/>
      <c r="O423" s="38"/>
      <c r="P423" s="38"/>
      <c r="Q423" s="39">
        <v>190.4</v>
      </c>
      <c r="R423" s="38"/>
      <c r="S423" s="40">
        <f t="shared" si="6"/>
        <v>256.93473901560003</v>
      </c>
    </row>
    <row r="424" spans="1:19" ht="15.6">
      <c r="A424" s="37">
        <v>-104.70076950000001</v>
      </c>
      <c r="B424" s="39">
        <v>32.233766610000004</v>
      </c>
      <c r="C424" s="39">
        <v>59.315525489999999</v>
      </c>
      <c r="D424" s="39">
        <v>29.706098839999999</v>
      </c>
      <c r="E424" s="41">
        <v>3.5300000000000001E-6</v>
      </c>
      <c r="F424" s="41">
        <v>1.77E-6</v>
      </c>
      <c r="G424" s="39">
        <v>1024</v>
      </c>
      <c r="H424" s="41">
        <v>3.6300000000000001E-12</v>
      </c>
      <c r="I424" s="39">
        <v>-0.50481491300000003</v>
      </c>
      <c r="J424" s="39">
        <v>1380.1080380000001</v>
      </c>
      <c r="K424" s="39">
        <v>25.80291021</v>
      </c>
      <c r="L424" s="38"/>
      <c r="M424" s="38"/>
      <c r="N424" s="38"/>
      <c r="O424" s="38"/>
      <c r="P424" s="38"/>
      <c r="Q424" s="39">
        <v>167.5</v>
      </c>
      <c r="R424" s="38"/>
      <c r="S424" s="40">
        <f t="shared" si="6"/>
        <v>334.53956376359997</v>
      </c>
    </row>
    <row r="425" spans="1:19" ht="15.6">
      <c r="A425" s="37">
        <v>-104.70075110000001</v>
      </c>
      <c r="B425" s="39">
        <v>32.233764999999998</v>
      </c>
      <c r="C425" s="39">
        <v>43.972965860000002</v>
      </c>
      <c r="D425" s="39">
        <v>26.57568346</v>
      </c>
      <c r="E425" s="41">
        <v>2.6199999999999999E-6</v>
      </c>
      <c r="F425" s="41">
        <v>1.5799999999999999E-6</v>
      </c>
      <c r="G425" s="39">
        <v>770</v>
      </c>
      <c r="H425" s="41">
        <v>2.7299999999999999E-12</v>
      </c>
      <c r="I425" s="39">
        <v>-0.45749488999999999</v>
      </c>
      <c r="J425" s="39">
        <v>915.31226590000006</v>
      </c>
      <c r="K425" s="39">
        <v>15.875703980000001</v>
      </c>
      <c r="L425" s="38"/>
      <c r="M425" s="38"/>
      <c r="N425" s="38"/>
      <c r="O425" s="38"/>
      <c r="P425" s="38"/>
      <c r="Q425" s="39">
        <v>149.9</v>
      </c>
      <c r="R425" s="38"/>
      <c r="S425" s="40">
        <f t="shared" si="6"/>
        <v>248.0075274504</v>
      </c>
    </row>
    <row r="426" spans="1:19" ht="15.6">
      <c r="A426" s="37">
        <v>-104.70072</v>
      </c>
      <c r="B426" s="39">
        <v>32.233763809999999</v>
      </c>
      <c r="C426" s="39">
        <v>65.64053869</v>
      </c>
      <c r="D426" s="39">
        <v>45.807005850000003</v>
      </c>
      <c r="E426" s="41">
        <v>3.9099999999999998E-6</v>
      </c>
      <c r="F426" s="41">
        <v>2.7300000000000001E-6</v>
      </c>
      <c r="G426" s="39">
        <v>1874</v>
      </c>
      <c r="H426" s="41">
        <v>6.6500000000000001E-12</v>
      </c>
      <c r="I426" s="39">
        <v>-0.15602718199999999</v>
      </c>
      <c r="J426" s="39">
        <v>2355.0662200000002</v>
      </c>
      <c r="K426" s="39">
        <v>20.426865939999999</v>
      </c>
      <c r="L426" s="38"/>
      <c r="M426" s="38"/>
      <c r="N426" s="38"/>
      <c r="O426" s="38"/>
      <c r="P426" s="38"/>
      <c r="Q426" s="39">
        <v>258.3</v>
      </c>
      <c r="R426" s="38"/>
      <c r="S426" s="40">
        <f t="shared" si="6"/>
        <v>370.21263821159999</v>
      </c>
    </row>
    <row r="427" spans="1:19" ht="15.6">
      <c r="A427" s="37">
        <v>-104.7007776</v>
      </c>
      <c r="B427" s="39">
        <v>32.233758690000002</v>
      </c>
      <c r="C427" s="39">
        <v>23.517705150000001</v>
      </c>
      <c r="D427" s="39">
        <v>20.102228010000001</v>
      </c>
      <c r="E427" s="41">
        <v>1.3999999999999999E-6</v>
      </c>
      <c r="F427" s="41">
        <v>1.1999999999999999E-6</v>
      </c>
      <c r="G427" s="39">
        <v>306</v>
      </c>
      <c r="H427" s="41">
        <v>1.09E-12</v>
      </c>
      <c r="I427" s="39">
        <v>-0.15905799000000001</v>
      </c>
      <c r="J427" s="39">
        <v>370.2867885</v>
      </c>
      <c r="K427" s="39">
        <v>17.361350850000001</v>
      </c>
      <c r="L427" s="38"/>
      <c r="M427" s="38"/>
      <c r="N427" s="38"/>
      <c r="O427" s="38"/>
      <c r="P427" s="38"/>
      <c r="Q427" s="39">
        <v>113.4</v>
      </c>
      <c r="R427" s="38"/>
      <c r="S427" s="40">
        <f t="shared" si="6"/>
        <v>132.639857046</v>
      </c>
    </row>
    <row r="428" spans="1:19" ht="15.6">
      <c r="A428" s="37">
        <v>-104.70077329999999</v>
      </c>
      <c r="B428" s="39">
        <v>32.233754220000002</v>
      </c>
      <c r="C428" s="39">
        <v>95.608974489999994</v>
      </c>
      <c r="D428" s="39">
        <v>43.756338139999997</v>
      </c>
      <c r="E428" s="41">
        <v>5.6899999999999997E-6</v>
      </c>
      <c r="F428" s="41">
        <v>2.61E-6</v>
      </c>
      <c r="G428" s="39">
        <v>1825</v>
      </c>
      <c r="H428" s="41">
        <v>6.4699999999999997E-12</v>
      </c>
      <c r="I428" s="39">
        <v>-0.56744457999999998</v>
      </c>
      <c r="J428" s="39">
        <v>3276.7153159999998</v>
      </c>
      <c r="K428" s="39">
        <v>44.303980539999998</v>
      </c>
      <c r="L428" s="38"/>
      <c r="M428" s="38"/>
      <c r="N428" s="38"/>
      <c r="O428" s="38"/>
      <c r="P428" s="38"/>
      <c r="Q428" s="39">
        <v>246.7</v>
      </c>
      <c r="R428" s="38"/>
      <c r="S428" s="40">
        <f t="shared" si="6"/>
        <v>539.23461612359995</v>
      </c>
    </row>
    <row r="429" spans="1:19" ht="15.6">
      <c r="A429" s="37">
        <v>-104.70070370000001</v>
      </c>
      <c r="B429" s="39">
        <v>32.233753389999997</v>
      </c>
      <c r="C429" s="39">
        <v>46.578656809999998</v>
      </c>
      <c r="D429" s="39">
        <v>23.123099719999999</v>
      </c>
      <c r="E429" s="41">
        <v>2.7700000000000002E-6</v>
      </c>
      <c r="F429" s="41">
        <v>1.3799999999999999E-6</v>
      </c>
      <c r="G429" s="39">
        <v>721</v>
      </c>
      <c r="H429" s="41">
        <v>2.56E-12</v>
      </c>
      <c r="I429" s="39">
        <v>-7.0771212999999999E-2</v>
      </c>
      <c r="J429" s="39">
        <v>843.59130370000003</v>
      </c>
      <c r="K429" s="39">
        <v>14.532072960000001</v>
      </c>
      <c r="L429" s="38"/>
      <c r="M429" s="38"/>
      <c r="N429" s="38"/>
      <c r="O429" s="38"/>
      <c r="P429" s="38"/>
      <c r="Q429" s="39">
        <v>130.4</v>
      </c>
      <c r="R429" s="38"/>
      <c r="S429" s="40">
        <f t="shared" si="6"/>
        <v>262.7036244084</v>
      </c>
    </row>
    <row r="430" spans="1:19" ht="15.6">
      <c r="A430" s="37">
        <v>-104.7006839</v>
      </c>
      <c r="B430" s="39">
        <v>32.233831760000001</v>
      </c>
      <c r="C430" s="39">
        <v>40.503606429999998</v>
      </c>
      <c r="D430" s="39">
        <v>23.41785295</v>
      </c>
      <c r="E430" s="41">
        <v>2.4099999999999998E-6</v>
      </c>
      <c r="F430" s="41">
        <v>1.39E-6</v>
      </c>
      <c r="G430" s="39">
        <v>558</v>
      </c>
      <c r="H430" s="41">
        <v>1.98E-12</v>
      </c>
      <c r="I430" s="39">
        <v>-1.8213214710000001</v>
      </c>
      <c r="J430" s="39">
        <v>742.91623679999998</v>
      </c>
      <c r="K430" s="39">
        <v>24.8905903</v>
      </c>
      <c r="L430" s="38"/>
      <c r="M430" s="38"/>
      <c r="N430" s="38"/>
      <c r="O430" s="38"/>
      <c r="P430" s="38"/>
      <c r="Q430" s="39">
        <v>132.1</v>
      </c>
      <c r="R430" s="38"/>
      <c r="S430" s="40">
        <f t="shared" si="6"/>
        <v>228.44034026519998</v>
      </c>
    </row>
    <row r="431" spans="1:19" ht="15.6">
      <c r="A431" s="37">
        <v>-104.700698</v>
      </c>
      <c r="B431" s="39">
        <v>32.233819259999997</v>
      </c>
      <c r="C431" s="39">
        <v>30.09234197</v>
      </c>
      <c r="D431" s="39">
        <v>20.811176629999999</v>
      </c>
      <c r="E431" s="41">
        <v>1.79E-6</v>
      </c>
      <c r="F431" s="41">
        <v>1.24E-6</v>
      </c>
      <c r="G431" s="39">
        <v>380</v>
      </c>
      <c r="H431" s="41">
        <v>1.3499999999999999E-12</v>
      </c>
      <c r="I431" s="39">
        <v>-1.7193437</v>
      </c>
      <c r="J431" s="39">
        <v>490.51433609999998</v>
      </c>
      <c r="K431" s="39">
        <v>22.530296880000002</v>
      </c>
      <c r="L431" s="38"/>
      <c r="M431" s="38"/>
      <c r="N431" s="38"/>
      <c r="O431" s="38"/>
      <c r="P431" s="38"/>
      <c r="Q431" s="39">
        <v>117.4</v>
      </c>
      <c r="R431" s="38"/>
      <c r="S431" s="40">
        <f t="shared" si="6"/>
        <v>169.72080871079999</v>
      </c>
    </row>
    <row r="432" spans="1:19" ht="15.6">
      <c r="A432" s="37">
        <v>-104.70068740000001</v>
      </c>
      <c r="B432" s="39">
        <v>32.233812999999998</v>
      </c>
      <c r="C432" s="39">
        <v>85.421907829999995</v>
      </c>
      <c r="D432" s="39">
        <v>41.12037351</v>
      </c>
      <c r="E432" s="41">
        <v>5.0900000000000004E-6</v>
      </c>
      <c r="F432" s="41">
        <v>2.4499999999999998E-6</v>
      </c>
      <c r="G432" s="39">
        <v>1777</v>
      </c>
      <c r="H432" s="41">
        <v>6.3000000000000002E-12</v>
      </c>
      <c r="I432" s="39">
        <v>-3.1282251730000001</v>
      </c>
      <c r="J432" s="39">
        <v>2751.2205009999998</v>
      </c>
      <c r="K432" s="39">
        <v>35.410484199999999</v>
      </c>
      <c r="L432" s="38"/>
      <c r="M432" s="38"/>
      <c r="N432" s="38"/>
      <c r="O432" s="38"/>
      <c r="P432" s="38"/>
      <c r="Q432" s="39">
        <v>231.9</v>
      </c>
      <c r="R432" s="38"/>
      <c r="S432" s="40">
        <f t="shared" si="6"/>
        <v>481.77956016119992</v>
      </c>
    </row>
    <row r="433" spans="1:19" ht="15.6">
      <c r="A433" s="37">
        <v>-104.70074510000001</v>
      </c>
      <c r="B433" s="39">
        <v>32.233790190000001</v>
      </c>
      <c r="C433" s="39">
        <v>77.082829099999998</v>
      </c>
      <c r="D433" s="39">
        <v>45.194229120000003</v>
      </c>
      <c r="E433" s="41">
        <v>4.5900000000000001E-6</v>
      </c>
      <c r="F433" s="41">
        <v>2.6900000000000001E-6</v>
      </c>
      <c r="G433" s="39">
        <v>1795</v>
      </c>
      <c r="H433" s="41">
        <v>6.3699999999999997E-12</v>
      </c>
      <c r="I433" s="39">
        <v>-1.6484941399999999</v>
      </c>
      <c r="J433" s="39">
        <v>2728.5989650000001</v>
      </c>
      <c r="K433" s="39">
        <v>34.215323589999997</v>
      </c>
      <c r="L433" s="38"/>
      <c r="M433" s="38"/>
      <c r="N433" s="38"/>
      <c r="O433" s="38"/>
      <c r="P433" s="38"/>
      <c r="Q433" s="39">
        <v>254.9</v>
      </c>
      <c r="R433" s="38"/>
      <c r="S433" s="40">
        <f t="shared" si="6"/>
        <v>434.74715612399996</v>
      </c>
    </row>
    <row r="434" spans="1:19" ht="15.6">
      <c r="A434" s="37">
        <v>-104.70078119999999</v>
      </c>
      <c r="B434" s="39">
        <v>32.233753569999998</v>
      </c>
      <c r="C434" s="39">
        <v>88.924291539999999</v>
      </c>
      <c r="D434" s="39">
        <v>21.241751489999999</v>
      </c>
      <c r="E434" s="41">
        <v>5.3000000000000001E-6</v>
      </c>
      <c r="F434" s="41">
        <v>1.2699999999999999E-6</v>
      </c>
      <c r="G434" s="39">
        <v>1060</v>
      </c>
      <c r="H434" s="41">
        <v>3.7600000000000001E-12</v>
      </c>
      <c r="I434" s="39">
        <v>-0.164759339</v>
      </c>
      <c r="J434" s="39">
        <v>1479.482454</v>
      </c>
      <c r="K434" s="39">
        <v>28.353324010000001</v>
      </c>
      <c r="L434" s="38"/>
      <c r="M434" s="38"/>
      <c r="N434" s="38"/>
      <c r="O434" s="38"/>
      <c r="P434" s="38"/>
      <c r="Q434" s="39">
        <v>119.8</v>
      </c>
      <c r="R434" s="38"/>
      <c r="S434" s="40">
        <f t="shared" si="6"/>
        <v>501.53300428559999</v>
      </c>
    </row>
    <row r="435" spans="1:19" ht="15.6">
      <c r="A435" s="37">
        <v>-104.70070130000001</v>
      </c>
      <c r="B435" s="39">
        <v>32.233748089999999</v>
      </c>
      <c r="C435" s="39">
        <v>70.863958159999996</v>
      </c>
      <c r="D435" s="39">
        <v>38.822409409999999</v>
      </c>
      <c r="E435" s="41">
        <v>4.2200000000000003E-6</v>
      </c>
      <c r="F435" s="41">
        <v>2.3099999999999999E-6</v>
      </c>
      <c r="G435" s="39">
        <v>1653</v>
      </c>
      <c r="H435" s="41">
        <v>5.8599999999999997E-12</v>
      </c>
      <c r="I435" s="39">
        <v>-2.5574045929999998</v>
      </c>
      <c r="J435" s="39">
        <v>2154.8000310000002</v>
      </c>
      <c r="K435" s="39">
        <v>23.287545189999999</v>
      </c>
      <c r="L435" s="38"/>
      <c r="M435" s="38"/>
      <c r="N435" s="38"/>
      <c r="O435" s="38"/>
      <c r="P435" s="38"/>
      <c r="Q435" s="39">
        <v>218.9</v>
      </c>
      <c r="R435" s="38"/>
      <c r="S435" s="40">
        <f t="shared" si="6"/>
        <v>399.67272402239996</v>
      </c>
    </row>
    <row r="436" spans="1:19" ht="15.6">
      <c r="A436" s="37">
        <v>-104.70069479999999</v>
      </c>
      <c r="B436" s="39">
        <v>32.233742489999997</v>
      </c>
      <c r="C436" s="39">
        <v>137.1605041</v>
      </c>
      <c r="D436" s="39">
        <v>67.373890250000002</v>
      </c>
      <c r="E436" s="41">
        <v>8.1699999999999997E-6</v>
      </c>
      <c r="F436" s="41">
        <v>4.0099999999999997E-6</v>
      </c>
      <c r="G436" s="39">
        <v>4665</v>
      </c>
      <c r="H436" s="41">
        <v>1.6500000000000001E-11</v>
      </c>
      <c r="I436" s="39">
        <v>-2.246690665</v>
      </c>
      <c r="J436" s="39">
        <v>7238.0199979999998</v>
      </c>
      <c r="K436" s="39">
        <v>35.54867213</v>
      </c>
      <c r="L436" s="38"/>
      <c r="M436" s="38"/>
      <c r="N436" s="38"/>
      <c r="O436" s="38"/>
      <c r="P436" s="38"/>
      <c r="Q436" s="39">
        <v>379.9</v>
      </c>
      <c r="R436" s="38"/>
      <c r="S436" s="40">
        <f t="shared" si="6"/>
        <v>773.58524312399993</v>
      </c>
    </row>
    <row r="437" spans="1:19" ht="15.6">
      <c r="A437" s="37">
        <v>-104.70068999999999</v>
      </c>
      <c r="B437" s="39">
        <v>32.233740760000003</v>
      </c>
      <c r="C437" s="39">
        <v>111.2167336</v>
      </c>
      <c r="D437" s="39">
        <v>60.616244770000002</v>
      </c>
      <c r="E437" s="41">
        <v>6.6200000000000001E-6</v>
      </c>
      <c r="F437" s="41">
        <v>3.6100000000000002E-6</v>
      </c>
      <c r="G437" s="39">
        <v>3156</v>
      </c>
      <c r="H437" s="41">
        <v>1.1200000000000001E-11</v>
      </c>
      <c r="I437" s="39">
        <v>-0.69627835199999999</v>
      </c>
      <c r="J437" s="39">
        <v>5280.2957130000004</v>
      </c>
      <c r="K437" s="39">
        <v>40.230620190000003</v>
      </c>
      <c r="L437" s="38"/>
      <c r="M437" s="38"/>
      <c r="N437" s="38"/>
      <c r="O437" s="38"/>
      <c r="P437" s="38"/>
      <c r="Q437" s="39">
        <v>341.8</v>
      </c>
      <c r="R437" s="38"/>
      <c r="S437" s="40">
        <f t="shared" si="6"/>
        <v>627.26237750399991</v>
      </c>
    </row>
    <row r="438" spans="1:19" ht="15.6">
      <c r="A438" s="37">
        <v>-104.7007868</v>
      </c>
      <c r="B438" s="39">
        <v>32.233736649999997</v>
      </c>
      <c r="C438" s="39">
        <v>57.489438909999997</v>
      </c>
      <c r="D438" s="39">
        <v>33.145807810000001</v>
      </c>
      <c r="E438" s="41">
        <v>3.4199999999999999E-6</v>
      </c>
      <c r="F438" s="41">
        <v>1.9700000000000002E-6</v>
      </c>
      <c r="G438" s="39">
        <v>1216</v>
      </c>
      <c r="H438" s="41">
        <v>4.31E-12</v>
      </c>
      <c r="I438" s="39">
        <v>-1.6029796540000001</v>
      </c>
      <c r="J438" s="39">
        <v>1492.504878</v>
      </c>
      <c r="K438" s="39">
        <v>18.526229430000001</v>
      </c>
      <c r="L438" s="38"/>
      <c r="M438" s="38"/>
      <c r="N438" s="38"/>
      <c r="O438" s="38"/>
      <c r="P438" s="38"/>
      <c r="Q438" s="39">
        <v>186.9</v>
      </c>
      <c r="R438" s="38"/>
      <c r="S438" s="40">
        <f t="shared" si="6"/>
        <v>324.24043545239999</v>
      </c>
    </row>
    <row r="439" spans="1:19" ht="15.6">
      <c r="A439" s="37">
        <v>-104.7006961</v>
      </c>
      <c r="B439" s="39">
        <v>32.233715629999999</v>
      </c>
      <c r="C439" s="39">
        <v>108.6481186</v>
      </c>
      <c r="D439" s="39">
        <v>57.30792718</v>
      </c>
      <c r="E439" s="41">
        <v>6.4699999999999999E-6</v>
      </c>
      <c r="F439" s="41">
        <v>3.41E-6</v>
      </c>
      <c r="G439" s="39">
        <v>3084</v>
      </c>
      <c r="H439" s="41">
        <v>1.0899999999999999E-11</v>
      </c>
      <c r="I439" s="39">
        <v>-2.332985689</v>
      </c>
      <c r="J439" s="39">
        <v>4876.8117540000003</v>
      </c>
      <c r="K439" s="39">
        <v>36.761963440000002</v>
      </c>
      <c r="L439" s="38"/>
      <c r="M439" s="38"/>
      <c r="N439" s="38"/>
      <c r="O439" s="38"/>
      <c r="P439" s="38"/>
      <c r="Q439" s="39">
        <v>323.2</v>
      </c>
      <c r="R439" s="38"/>
      <c r="S439" s="40">
        <f t="shared" si="6"/>
        <v>612.77538890400001</v>
      </c>
    </row>
    <row r="440" spans="1:19" ht="15.6">
      <c r="A440" s="37">
        <v>-104.70072260000001</v>
      </c>
      <c r="B440" s="39">
        <v>32.233711820000003</v>
      </c>
      <c r="C440" s="39">
        <v>67.558884910000003</v>
      </c>
      <c r="D440" s="39">
        <v>60.773070959999998</v>
      </c>
      <c r="E440" s="41">
        <v>4.0199999999999996E-6</v>
      </c>
      <c r="F440" s="41">
        <v>3.6200000000000001E-6</v>
      </c>
      <c r="G440" s="39">
        <v>1902</v>
      </c>
      <c r="H440" s="41">
        <v>6.7500000000000001E-12</v>
      </c>
      <c r="I440" s="39">
        <v>-2.8321718840000001</v>
      </c>
      <c r="J440" s="39">
        <v>3215.8274390000001</v>
      </c>
      <c r="K440" s="39">
        <v>40.855035409999999</v>
      </c>
      <c r="L440" s="38"/>
      <c r="M440" s="38"/>
      <c r="N440" s="38"/>
      <c r="O440" s="38"/>
      <c r="P440" s="38"/>
      <c r="Q440" s="39">
        <v>342.7</v>
      </c>
      <c r="R440" s="38"/>
      <c r="S440" s="40">
        <f t="shared" si="6"/>
        <v>381.0321108924</v>
      </c>
    </row>
    <row r="441" spans="1:19" ht="15.6">
      <c r="A441" s="37">
        <v>-104.7007667</v>
      </c>
      <c r="B441" s="39">
        <v>32.233690320000001</v>
      </c>
      <c r="C441" s="39">
        <v>82.915465319999996</v>
      </c>
      <c r="D441" s="39">
        <v>71.990757919999993</v>
      </c>
      <c r="E441" s="41">
        <v>4.9400000000000001E-6</v>
      </c>
      <c r="F441" s="41">
        <v>4.2899999999999996E-6</v>
      </c>
      <c r="G441" s="39">
        <v>2539</v>
      </c>
      <c r="H441" s="41">
        <v>8.9999999999999996E-12</v>
      </c>
      <c r="I441" s="39">
        <v>-2.0205452949999998</v>
      </c>
      <c r="J441" s="39">
        <v>4675.3203030000004</v>
      </c>
      <c r="K441" s="39">
        <v>45.693560329999997</v>
      </c>
      <c r="L441" s="38"/>
      <c r="M441" s="38"/>
      <c r="N441" s="38"/>
      <c r="O441" s="38"/>
      <c r="P441" s="38"/>
      <c r="Q441" s="39">
        <v>406</v>
      </c>
      <c r="R441" s="38"/>
      <c r="S441" s="40">
        <f t="shared" si="6"/>
        <v>467.64322440479992</v>
      </c>
    </row>
    <row r="442" spans="1:19" ht="15.6">
      <c r="A442" s="37">
        <v>-104.7007199</v>
      </c>
      <c r="B442" s="39">
        <v>32.233678230000002</v>
      </c>
      <c r="C442" s="39">
        <v>59.030042799999997</v>
      </c>
      <c r="D442" s="39">
        <v>42.638048089999998</v>
      </c>
      <c r="E442" s="41">
        <v>3.5200000000000002E-6</v>
      </c>
      <c r="F442" s="41">
        <v>2.5399999999999998E-6</v>
      </c>
      <c r="G442" s="39">
        <v>1650</v>
      </c>
      <c r="H442" s="41">
        <v>5.8500000000000003E-12</v>
      </c>
      <c r="I442" s="39">
        <v>-0.309170738</v>
      </c>
      <c r="J442" s="39">
        <v>1971.376133</v>
      </c>
      <c r="K442" s="39">
        <v>16.302121549999999</v>
      </c>
      <c r="L442" s="38"/>
      <c r="M442" s="38"/>
      <c r="N442" s="38"/>
      <c r="O442" s="38"/>
      <c r="P442" s="38"/>
      <c r="Q442" s="39">
        <v>240.4</v>
      </c>
      <c r="R442" s="38"/>
      <c r="S442" s="40">
        <f t="shared" si="6"/>
        <v>332.92944139199994</v>
      </c>
    </row>
    <row r="443" spans="1:19" ht="15.6">
      <c r="A443" s="37">
        <v>-104.7007158</v>
      </c>
      <c r="B443" s="39">
        <v>32.233677040000003</v>
      </c>
      <c r="C443" s="39">
        <v>89.242088300000006</v>
      </c>
      <c r="D443" s="39">
        <v>61.658485069999998</v>
      </c>
      <c r="E443" s="41">
        <v>5.31E-6</v>
      </c>
      <c r="F443" s="41">
        <v>3.67E-6</v>
      </c>
      <c r="G443" s="39">
        <v>3006</v>
      </c>
      <c r="H443" s="41">
        <v>1.0699999999999999E-11</v>
      </c>
      <c r="I443" s="39">
        <v>-2.1834998369999998</v>
      </c>
      <c r="J443" s="39">
        <v>4309.8450430000003</v>
      </c>
      <c r="K443" s="39">
        <v>30.252712800000001</v>
      </c>
      <c r="L443" s="38"/>
      <c r="M443" s="38"/>
      <c r="N443" s="38"/>
      <c r="O443" s="38"/>
      <c r="P443" s="38"/>
      <c r="Q443" s="39">
        <v>347.7</v>
      </c>
      <c r="R443" s="38"/>
      <c r="S443" s="40">
        <f t="shared" si="6"/>
        <v>503.32537801199999</v>
      </c>
    </row>
    <row r="444" spans="1:19" ht="15.6">
      <c r="A444" s="37">
        <v>-104.7007219</v>
      </c>
      <c r="B444" s="39">
        <v>32.233658400000003</v>
      </c>
      <c r="C444" s="39">
        <v>79.66819083</v>
      </c>
      <c r="D444" s="39">
        <v>64.543106030000004</v>
      </c>
      <c r="E444" s="41">
        <v>4.7400000000000004E-6</v>
      </c>
      <c r="F444" s="41">
        <v>3.8399999999999997E-6</v>
      </c>
      <c r="G444" s="39">
        <v>3145</v>
      </c>
      <c r="H444" s="41">
        <v>1.1200000000000001E-11</v>
      </c>
      <c r="I444" s="39">
        <v>-2.1683814809999999</v>
      </c>
      <c r="J444" s="39">
        <v>4027.484684</v>
      </c>
      <c r="K444" s="39">
        <v>21.91155904</v>
      </c>
      <c r="L444" s="38"/>
      <c r="M444" s="38"/>
      <c r="N444" s="38"/>
      <c r="O444" s="38"/>
      <c r="P444" s="38"/>
      <c r="Q444" s="39">
        <v>364</v>
      </c>
      <c r="R444" s="38"/>
      <c r="S444" s="40">
        <f t="shared" si="6"/>
        <v>449.32859628119996</v>
      </c>
    </row>
    <row r="445" spans="1:19" ht="15.6">
      <c r="A445" s="37">
        <v>-104.7007206</v>
      </c>
      <c r="B445" s="39">
        <v>32.233642799999998</v>
      </c>
      <c r="C445" s="39">
        <v>50.386229350000001</v>
      </c>
      <c r="D445" s="39">
        <v>37.345042020000001</v>
      </c>
      <c r="E445" s="41">
        <v>3.0000000000000001E-6</v>
      </c>
      <c r="F445" s="41">
        <v>2.2199999999999999E-6</v>
      </c>
      <c r="G445" s="39">
        <v>1154</v>
      </c>
      <c r="H445" s="41">
        <v>4.0899999999999997E-12</v>
      </c>
      <c r="I445" s="39">
        <v>-2.651070249</v>
      </c>
      <c r="J445" s="39">
        <v>1473.8181239999999</v>
      </c>
      <c r="K445" s="39">
        <v>21.69997227</v>
      </c>
      <c r="L445" s="38"/>
      <c r="M445" s="38"/>
      <c r="N445" s="38"/>
      <c r="O445" s="38"/>
      <c r="P445" s="38"/>
      <c r="Q445" s="39">
        <v>210.6</v>
      </c>
      <c r="R445" s="38"/>
      <c r="S445" s="40">
        <f t="shared" si="6"/>
        <v>284.17833353399999</v>
      </c>
    </row>
    <row r="446" spans="1:19" ht="15.6">
      <c r="A446" s="37">
        <v>-104.7007869</v>
      </c>
      <c r="B446" s="39">
        <v>32.2336375</v>
      </c>
      <c r="C446" s="39">
        <v>76.176492260000003</v>
      </c>
      <c r="D446" s="39">
        <v>44.518969679999998</v>
      </c>
      <c r="E446" s="41">
        <v>4.5399999999999997E-6</v>
      </c>
      <c r="F446" s="41">
        <v>2.65E-6</v>
      </c>
      <c r="G446" s="39">
        <v>2343</v>
      </c>
      <c r="H446" s="41">
        <v>8.3099999999999999E-12</v>
      </c>
      <c r="I446" s="39">
        <v>-1.244505486</v>
      </c>
      <c r="J446" s="39">
        <v>2656.226815</v>
      </c>
      <c r="K446" s="39">
        <v>11.792171250000001</v>
      </c>
      <c r="L446" s="38"/>
      <c r="M446" s="38"/>
      <c r="N446" s="38"/>
      <c r="O446" s="38"/>
      <c r="P446" s="38"/>
      <c r="Q446" s="39">
        <v>251</v>
      </c>
      <c r="R446" s="38"/>
      <c r="S446" s="40">
        <f t="shared" si="6"/>
        <v>429.63541634640001</v>
      </c>
    </row>
    <row r="447" spans="1:19" ht="15.6">
      <c r="A447" s="37">
        <v>-104.7007782</v>
      </c>
      <c r="B447" s="39">
        <v>32.233632610000001</v>
      </c>
      <c r="C447" s="39">
        <v>74.343844469999993</v>
      </c>
      <c r="D447" s="39">
        <v>34.156747039999999</v>
      </c>
      <c r="E447" s="41">
        <v>4.4299999999999999E-6</v>
      </c>
      <c r="F447" s="41">
        <v>2.03E-6</v>
      </c>
      <c r="G447" s="39">
        <v>1737</v>
      </c>
      <c r="H447" s="41">
        <v>6.1599999999999996E-12</v>
      </c>
      <c r="I447" s="39">
        <v>-2.5451605129999999</v>
      </c>
      <c r="J447" s="39">
        <v>1988.9350460000001</v>
      </c>
      <c r="K447" s="39">
        <v>12.66683126</v>
      </c>
      <c r="L447" s="38"/>
      <c r="M447" s="38"/>
      <c r="N447" s="38"/>
      <c r="O447" s="38"/>
      <c r="P447" s="38"/>
      <c r="Q447" s="39">
        <v>192.6</v>
      </c>
      <c r="R447" s="38"/>
      <c r="S447" s="40">
        <f t="shared" si="6"/>
        <v>419.29928281079992</v>
      </c>
    </row>
    <row r="448" spans="1:19" ht="15.6">
      <c r="A448" s="37">
        <v>-104.70071110000001</v>
      </c>
      <c r="B448" s="39">
        <v>32.233739870000001</v>
      </c>
      <c r="C448" s="39">
        <v>79.97133264</v>
      </c>
      <c r="D448" s="39">
        <v>49.800160980000001</v>
      </c>
      <c r="E448" s="41">
        <v>4.7600000000000002E-6</v>
      </c>
      <c r="F448" s="41">
        <v>2.9699999999999999E-6</v>
      </c>
      <c r="G448" s="39">
        <v>1877</v>
      </c>
      <c r="H448" s="41">
        <v>6.6600000000000003E-12</v>
      </c>
      <c r="I448" s="39">
        <v>-0.38066662400000001</v>
      </c>
      <c r="J448" s="39">
        <v>3119.3503919999998</v>
      </c>
      <c r="K448" s="39">
        <v>39.827215150000001</v>
      </c>
      <c r="L448" s="38"/>
      <c r="M448" s="38"/>
      <c r="N448" s="38"/>
      <c r="O448" s="38"/>
      <c r="P448" s="38"/>
      <c r="Q448" s="39">
        <v>280.8</v>
      </c>
      <c r="R448" s="38"/>
      <c r="S448" s="40">
        <f t="shared" si="6"/>
        <v>451.03831608959996</v>
      </c>
    </row>
    <row r="449" spans="1:19" ht="15.6">
      <c r="A449" s="37">
        <v>-104.7006921</v>
      </c>
      <c r="B449" s="39">
        <v>32.233728489999997</v>
      </c>
      <c r="C449" s="39">
        <v>36.380467410000001</v>
      </c>
      <c r="D449" s="39">
        <v>28.80960309</v>
      </c>
      <c r="E449" s="41">
        <v>2.17E-6</v>
      </c>
      <c r="F449" s="41">
        <v>1.72E-6</v>
      </c>
      <c r="G449" s="39">
        <v>657</v>
      </c>
      <c r="H449" s="41">
        <v>2.33E-12</v>
      </c>
      <c r="I449" s="39">
        <v>-0.25432860400000001</v>
      </c>
      <c r="J449" s="39">
        <v>820.92717219999997</v>
      </c>
      <c r="K449" s="39">
        <v>19.968540170000001</v>
      </c>
      <c r="L449" s="38"/>
      <c r="M449" s="38"/>
      <c r="N449" s="38"/>
      <c r="O449" s="38"/>
      <c r="P449" s="38"/>
      <c r="Q449" s="39">
        <v>162.5</v>
      </c>
      <c r="R449" s="38"/>
      <c r="S449" s="40">
        <f t="shared" si="6"/>
        <v>205.18583619239999</v>
      </c>
    </row>
    <row r="450" spans="1:19" ht="15.6">
      <c r="A450" s="37">
        <v>-104.7007322</v>
      </c>
      <c r="B450" s="39">
        <v>32.233727420000001</v>
      </c>
      <c r="C450" s="39">
        <v>36.60803275</v>
      </c>
      <c r="D450" s="39">
        <v>23.48816553</v>
      </c>
      <c r="E450" s="41">
        <v>2.1799999999999999E-6</v>
      </c>
      <c r="F450" s="41">
        <v>1.3999999999999999E-6</v>
      </c>
      <c r="G450" s="39">
        <v>584</v>
      </c>
      <c r="H450" s="41">
        <v>2.0699999999999999E-12</v>
      </c>
      <c r="I450" s="39">
        <v>-9.7659381000000003E-2</v>
      </c>
      <c r="J450" s="39">
        <v>673.47979559999999</v>
      </c>
      <c r="K450" s="39">
        <v>13.28618857</v>
      </c>
      <c r="L450" s="38"/>
      <c r="M450" s="38"/>
      <c r="N450" s="38"/>
      <c r="O450" s="38"/>
      <c r="P450" s="38"/>
      <c r="Q450" s="39">
        <v>132.5</v>
      </c>
      <c r="R450" s="38"/>
      <c r="S450" s="40">
        <f t="shared" si="6"/>
        <v>206.46930470999999</v>
      </c>
    </row>
    <row r="451" spans="1:19" ht="15.6">
      <c r="A451" s="37">
        <v>-104.70070250000001</v>
      </c>
      <c r="B451" s="39">
        <v>32.233722120000003</v>
      </c>
      <c r="C451" s="39">
        <v>54.104816249999999</v>
      </c>
      <c r="D451" s="39">
        <v>23.344929390000001</v>
      </c>
      <c r="E451" s="41">
        <v>3.2200000000000001E-6</v>
      </c>
      <c r="F451" s="41">
        <v>1.39E-6</v>
      </c>
      <c r="G451" s="39">
        <v>667</v>
      </c>
      <c r="H451" s="41">
        <v>2.3700000000000002E-12</v>
      </c>
      <c r="I451" s="39">
        <v>-1.4851090060000001</v>
      </c>
      <c r="J451" s="39">
        <v>989.29900520000001</v>
      </c>
      <c r="K451" s="39">
        <v>32.578523130000001</v>
      </c>
      <c r="L451" s="38"/>
      <c r="M451" s="38"/>
      <c r="N451" s="38"/>
      <c r="O451" s="38"/>
      <c r="P451" s="38"/>
      <c r="Q451" s="39">
        <v>131.6</v>
      </c>
      <c r="R451" s="38"/>
      <c r="S451" s="40">
        <f t="shared" si="6"/>
        <v>305.15116365</v>
      </c>
    </row>
    <row r="452" spans="1:19" ht="15.6">
      <c r="A452" s="37">
        <v>-104.700689</v>
      </c>
      <c r="B452" s="39">
        <v>32.233721170000003</v>
      </c>
      <c r="C452" s="39">
        <v>22.847967260000001</v>
      </c>
      <c r="D452" s="39">
        <v>20.409770139999999</v>
      </c>
      <c r="E452" s="41">
        <v>1.3599999999999999E-6</v>
      </c>
      <c r="F452" s="41">
        <v>1.22E-6</v>
      </c>
      <c r="G452" s="39">
        <v>277</v>
      </c>
      <c r="H452" s="41">
        <v>9.8200000000000006E-13</v>
      </c>
      <c r="I452" s="39">
        <v>-1.171777775</v>
      </c>
      <c r="J452" s="39">
        <v>365.24540639999998</v>
      </c>
      <c r="K452" s="39">
        <v>24.1605794</v>
      </c>
      <c r="L452" s="38"/>
      <c r="M452" s="38"/>
      <c r="N452" s="38"/>
      <c r="O452" s="38"/>
      <c r="P452" s="38"/>
      <c r="Q452" s="39">
        <v>115.1</v>
      </c>
      <c r="R452" s="38"/>
      <c r="S452" s="40">
        <f t="shared" si="6"/>
        <v>128.86253534639999</v>
      </c>
    </row>
    <row r="453" spans="1:19" ht="15.6">
      <c r="A453" s="37">
        <v>-104.7006959</v>
      </c>
      <c r="B453" s="39">
        <v>32.233718369999998</v>
      </c>
      <c r="C453" s="39">
        <v>39.884777589999999</v>
      </c>
      <c r="D453" s="39">
        <v>25.15964267</v>
      </c>
      <c r="E453" s="41">
        <v>2.3800000000000001E-6</v>
      </c>
      <c r="F453" s="41">
        <v>1.5E-6</v>
      </c>
      <c r="G453" s="39">
        <v>627</v>
      </c>
      <c r="H453" s="41">
        <v>2.2199999999999998E-12</v>
      </c>
      <c r="I453" s="39">
        <v>-0.53051711800000001</v>
      </c>
      <c r="J453" s="39">
        <v>785.97860539999999</v>
      </c>
      <c r="K453" s="39">
        <v>20.226836240000001</v>
      </c>
      <c r="L453" s="38"/>
      <c r="M453" s="38"/>
      <c r="N453" s="38"/>
      <c r="O453" s="38"/>
      <c r="P453" s="38"/>
      <c r="Q453" s="39">
        <v>141.9</v>
      </c>
      <c r="R453" s="38"/>
      <c r="S453" s="40">
        <f t="shared" si="6"/>
        <v>224.95014560759998</v>
      </c>
    </row>
    <row r="454" spans="1:19" ht="15.6">
      <c r="A454" s="37">
        <v>-104.700693</v>
      </c>
      <c r="B454" s="39">
        <v>32.233717710000001</v>
      </c>
      <c r="C454" s="39">
        <v>35.374508419999998</v>
      </c>
      <c r="D454" s="39">
        <v>27.1960777</v>
      </c>
      <c r="E454" s="41">
        <v>2.1100000000000001E-6</v>
      </c>
      <c r="F454" s="41">
        <v>1.6199999999999999E-6</v>
      </c>
      <c r="G454" s="39">
        <v>571</v>
      </c>
      <c r="H454" s="41">
        <v>2.03E-12</v>
      </c>
      <c r="I454" s="39">
        <v>-1.0441974700000001</v>
      </c>
      <c r="J454" s="39">
        <v>753.52170750000005</v>
      </c>
      <c r="K454" s="39">
        <v>24.222488309999999</v>
      </c>
      <c r="L454" s="38"/>
      <c r="M454" s="38"/>
      <c r="N454" s="38"/>
      <c r="O454" s="38"/>
      <c r="P454" s="38"/>
      <c r="Q454" s="39">
        <v>153.4</v>
      </c>
      <c r="R454" s="38"/>
      <c r="S454" s="40">
        <f t="shared" ref="S454:S517" si="7">C454*R$5</f>
        <v>199.51222748879997</v>
      </c>
    </row>
    <row r="455" spans="1:19" ht="15.6">
      <c r="A455" s="37">
        <v>-104.7006986</v>
      </c>
      <c r="B455" s="39">
        <v>32.233704490000001</v>
      </c>
      <c r="C455" s="39">
        <v>128.8175679</v>
      </c>
      <c r="D455" s="39">
        <v>61.599688149999999</v>
      </c>
      <c r="E455" s="41">
        <v>7.6699999999999994E-6</v>
      </c>
      <c r="F455" s="41">
        <v>3.67E-6</v>
      </c>
      <c r="G455" s="39">
        <v>4052</v>
      </c>
      <c r="H455" s="41">
        <v>1.44E-11</v>
      </c>
      <c r="I455" s="39">
        <v>-0.82949691599999997</v>
      </c>
      <c r="J455" s="39">
        <v>6215.1653919999999</v>
      </c>
      <c r="K455" s="39">
        <v>34.804631190000002</v>
      </c>
      <c r="L455" s="38"/>
      <c r="M455" s="38"/>
      <c r="N455" s="38"/>
      <c r="O455" s="38"/>
      <c r="P455" s="38"/>
      <c r="Q455" s="39">
        <v>347.4</v>
      </c>
      <c r="R455" s="38"/>
      <c r="S455" s="40">
        <f t="shared" si="7"/>
        <v>726.53108295599998</v>
      </c>
    </row>
    <row r="456" spans="1:19" ht="15.6">
      <c r="A456" s="37">
        <v>-104.70069220000001</v>
      </c>
      <c r="B456" s="39">
        <v>32.233703419999998</v>
      </c>
      <c r="C456" s="39">
        <v>35.810583870000002</v>
      </c>
      <c r="D456" s="39">
        <v>25.106396159999999</v>
      </c>
      <c r="E456" s="41">
        <v>2.1299999999999999E-6</v>
      </c>
      <c r="F456" s="41">
        <v>1.5E-6</v>
      </c>
      <c r="G456" s="39">
        <v>538</v>
      </c>
      <c r="H456" s="41">
        <v>1.9100000000000001E-12</v>
      </c>
      <c r="I456" s="39">
        <v>-0.35852743199999998</v>
      </c>
      <c r="J456" s="39">
        <v>704.19811900000002</v>
      </c>
      <c r="K456" s="39">
        <v>23.60104557</v>
      </c>
      <c r="L456" s="38"/>
      <c r="M456" s="38"/>
      <c r="N456" s="38"/>
      <c r="O456" s="38"/>
      <c r="P456" s="38"/>
      <c r="Q456" s="39">
        <v>141.6</v>
      </c>
      <c r="R456" s="38"/>
      <c r="S456" s="40">
        <f t="shared" si="7"/>
        <v>201.97169302680001</v>
      </c>
    </row>
    <row r="457" spans="1:19" ht="15.6">
      <c r="A457" s="37">
        <v>-104.700791</v>
      </c>
      <c r="B457" s="39">
        <v>32.233691870000001</v>
      </c>
      <c r="C457" s="39">
        <v>38.128112510000001</v>
      </c>
      <c r="D457" s="39">
        <v>31.285032659999999</v>
      </c>
      <c r="E457" s="41">
        <v>2.2699999999999999E-6</v>
      </c>
      <c r="F457" s="41">
        <v>1.86E-6</v>
      </c>
      <c r="G457" s="39">
        <v>799</v>
      </c>
      <c r="H457" s="41">
        <v>2.8299999999999999E-12</v>
      </c>
      <c r="I457" s="39">
        <v>-2.336617468</v>
      </c>
      <c r="J457" s="39">
        <v>934.28849439999999</v>
      </c>
      <c r="K457" s="39">
        <v>14.4803768</v>
      </c>
      <c r="L457" s="38"/>
      <c r="M457" s="38"/>
      <c r="N457" s="38"/>
      <c r="O457" s="38"/>
      <c r="P457" s="38"/>
      <c r="Q457" s="39">
        <v>176.4</v>
      </c>
      <c r="R457" s="38"/>
      <c r="S457" s="40">
        <f t="shared" si="7"/>
        <v>215.04255455640001</v>
      </c>
    </row>
    <row r="458" spans="1:19" ht="15.6">
      <c r="A458" s="37">
        <v>-104.7007966</v>
      </c>
      <c r="B458" s="39">
        <v>32.233670369999999</v>
      </c>
      <c r="C458" s="39">
        <v>70.485918040000001</v>
      </c>
      <c r="D458" s="39">
        <v>36.658190580000003</v>
      </c>
      <c r="E458" s="41">
        <v>4.1999999999999996E-6</v>
      </c>
      <c r="F458" s="41">
        <v>2.1799999999999999E-6</v>
      </c>
      <c r="G458" s="39">
        <v>1614</v>
      </c>
      <c r="H458" s="41">
        <v>5.7199999999999999E-12</v>
      </c>
      <c r="I458" s="39">
        <v>-2.6396318139999999</v>
      </c>
      <c r="J458" s="39">
        <v>2023.822717</v>
      </c>
      <c r="K458" s="39">
        <v>20.249931669999999</v>
      </c>
      <c r="L458" s="38"/>
      <c r="M458" s="38"/>
      <c r="N458" s="38"/>
      <c r="O458" s="38"/>
      <c r="P458" s="38"/>
      <c r="Q458" s="39">
        <v>206.7</v>
      </c>
      <c r="R458" s="38"/>
      <c r="S458" s="40">
        <f t="shared" si="7"/>
        <v>397.54057774559999</v>
      </c>
    </row>
    <row r="459" spans="1:19" ht="15.6">
      <c r="A459" s="37">
        <v>-104.7007186</v>
      </c>
      <c r="B459" s="39">
        <v>32.233657270000002</v>
      </c>
      <c r="C459" s="39">
        <v>58.734937199999997</v>
      </c>
      <c r="D459" s="39">
        <v>35.004959960000001</v>
      </c>
      <c r="E459" s="41">
        <v>3.4999999999999999E-6</v>
      </c>
      <c r="F459" s="41">
        <v>2.08E-6</v>
      </c>
      <c r="G459" s="39">
        <v>1275</v>
      </c>
      <c r="H459" s="41">
        <v>4.5200000000000001E-12</v>
      </c>
      <c r="I459" s="39">
        <v>-2.559100989</v>
      </c>
      <c r="J459" s="39">
        <v>1610.36816</v>
      </c>
      <c r="K459" s="39">
        <v>20.825558319999999</v>
      </c>
      <c r="L459" s="38"/>
      <c r="M459" s="38"/>
      <c r="N459" s="38"/>
      <c r="O459" s="38"/>
      <c r="P459" s="38"/>
      <c r="Q459" s="39">
        <v>197.4</v>
      </c>
      <c r="R459" s="38"/>
      <c r="S459" s="40">
        <f t="shared" si="7"/>
        <v>331.26504580799997</v>
      </c>
    </row>
    <row r="460" spans="1:19" ht="15.6">
      <c r="A460" s="37">
        <v>-104.700722</v>
      </c>
      <c r="B460" s="39">
        <v>32.233650419999996</v>
      </c>
      <c r="C460" s="39">
        <v>44.582911799999998</v>
      </c>
      <c r="D460" s="39">
        <v>38.266436149999997</v>
      </c>
      <c r="E460" s="41">
        <v>2.6599999999999999E-6</v>
      </c>
      <c r="F460" s="41">
        <v>2.2800000000000002E-6</v>
      </c>
      <c r="G460" s="39">
        <v>732</v>
      </c>
      <c r="H460" s="41">
        <v>2.5999999999999998E-12</v>
      </c>
      <c r="I460" s="39">
        <v>-1.5073718119999999</v>
      </c>
      <c r="J460" s="39">
        <v>1336.243262</v>
      </c>
      <c r="K460" s="39">
        <v>45.219555389999996</v>
      </c>
      <c r="L460" s="38"/>
      <c r="M460" s="38"/>
      <c r="N460" s="38"/>
      <c r="O460" s="38"/>
      <c r="P460" s="38"/>
      <c r="Q460" s="39">
        <v>215.8</v>
      </c>
      <c r="R460" s="38"/>
      <c r="S460" s="40">
        <f t="shared" si="7"/>
        <v>251.44762255199998</v>
      </c>
    </row>
    <row r="461" spans="1:19" ht="15.6">
      <c r="A461" s="37">
        <v>-104.70071710000001</v>
      </c>
      <c r="B461" s="39">
        <v>32.233648870000003</v>
      </c>
      <c r="C461" s="39">
        <v>36.70343896</v>
      </c>
      <c r="D461" s="39">
        <v>20.088707549999999</v>
      </c>
      <c r="E461" s="41">
        <v>2.1900000000000002E-6</v>
      </c>
      <c r="F461" s="41">
        <v>1.1999999999999999E-6</v>
      </c>
      <c r="G461" s="39">
        <v>446</v>
      </c>
      <c r="H461" s="41">
        <v>1.5799999999999999E-12</v>
      </c>
      <c r="I461" s="39">
        <v>-2.1356505139999999</v>
      </c>
      <c r="J461" s="39">
        <v>577.50777489999996</v>
      </c>
      <c r="K461" s="39">
        <v>22.7716025</v>
      </c>
      <c r="L461" s="38"/>
      <c r="M461" s="38"/>
      <c r="N461" s="38"/>
      <c r="O461" s="38"/>
      <c r="P461" s="38"/>
      <c r="Q461" s="39">
        <v>113.3</v>
      </c>
      <c r="R461" s="38"/>
      <c r="S461" s="40">
        <f t="shared" si="7"/>
        <v>207.00739573439998</v>
      </c>
    </row>
    <row r="462" spans="1:19" ht="15.6">
      <c r="A462" s="37">
        <v>-104.7007887</v>
      </c>
      <c r="B462" s="39">
        <v>32.233641489999997</v>
      </c>
      <c r="C462" s="39">
        <v>51.283099679999999</v>
      </c>
      <c r="D462" s="39">
        <v>44.294901950000003</v>
      </c>
      <c r="E462" s="41">
        <v>3.05E-6</v>
      </c>
      <c r="F462" s="41">
        <v>2.6400000000000001E-6</v>
      </c>
      <c r="G462" s="39">
        <v>1353</v>
      </c>
      <c r="H462" s="41">
        <v>4.7999999999999997E-12</v>
      </c>
      <c r="I462" s="39">
        <v>-1.793040618</v>
      </c>
      <c r="J462" s="39">
        <v>1779.2095179999999</v>
      </c>
      <c r="K462" s="39">
        <v>23.954993120000001</v>
      </c>
      <c r="L462" s="38"/>
      <c r="M462" s="38"/>
      <c r="N462" s="38"/>
      <c r="O462" s="38"/>
      <c r="P462" s="38"/>
      <c r="Q462" s="39">
        <v>249.8</v>
      </c>
      <c r="R462" s="38"/>
      <c r="S462" s="40">
        <f t="shared" si="7"/>
        <v>289.23668219519999</v>
      </c>
    </row>
    <row r="463" spans="1:19" ht="15.6">
      <c r="A463" s="37">
        <v>-104.70072209999999</v>
      </c>
      <c r="B463" s="39">
        <v>32.233640289999997</v>
      </c>
      <c r="C463" s="39">
        <v>37.833533520000003</v>
      </c>
      <c r="D463" s="39">
        <v>24.637098859999998</v>
      </c>
      <c r="E463" s="41">
        <v>2.2500000000000001E-6</v>
      </c>
      <c r="F463" s="41">
        <v>1.4699999999999999E-6</v>
      </c>
      <c r="G463" s="39">
        <v>546</v>
      </c>
      <c r="H463" s="41">
        <v>1.9399999999999998E-12</v>
      </c>
      <c r="I463" s="39">
        <v>-0.92221851499999996</v>
      </c>
      <c r="J463" s="39">
        <v>730.07176430000004</v>
      </c>
      <c r="K463" s="39">
        <v>25.21283158</v>
      </c>
      <c r="L463" s="38"/>
      <c r="M463" s="38"/>
      <c r="N463" s="38"/>
      <c r="O463" s="38"/>
      <c r="P463" s="38"/>
      <c r="Q463" s="39">
        <v>138.9</v>
      </c>
      <c r="R463" s="38"/>
      <c r="S463" s="40">
        <f t="shared" si="7"/>
        <v>213.38112905279999</v>
      </c>
    </row>
    <row r="464" spans="1:19" ht="15.6">
      <c r="A464" s="37">
        <v>-104.70072089999999</v>
      </c>
      <c r="B464" s="39">
        <v>32.233637790000003</v>
      </c>
      <c r="C464" s="39">
        <v>52.924015220000001</v>
      </c>
      <c r="D464" s="39">
        <v>26.40220008</v>
      </c>
      <c r="E464" s="41">
        <v>3.1499999999999999E-6</v>
      </c>
      <c r="F464" s="41">
        <v>1.57E-6</v>
      </c>
      <c r="G464" s="39">
        <v>749</v>
      </c>
      <c r="H464" s="41">
        <v>2.66E-12</v>
      </c>
      <c r="I464" s="39">
        <v>-2.7472573709999999</v>
      </c>
      <c r="J464" s="39">
        <v>1094.440069</v>
      </c>
      <c r="K464" s="39">
        <v>31.563178180000001</v>
      </c>
      <c r="L464" s="38"/>
      <c r="M464" s="38"/>
      <c r="N464" s="38"/>
      <c r="O464" s="38"/>
      <c r="P464" s="38"/>
      <c r="Q464" s="39">
        <v>148.9</v>
      </c>
      <c r="R464" s="38"/>
      <c r="S464" s="40">
        <f t="shared" si="7"/>
        <v>298.4914458408</v>
      </c>
    </row>
    <row r="465" spans="1:19" ht="15.6">
      <c r="A465" s="37">
        <v>-104.70078220000001</v>
      </c>
      <c r="B465" s="39">
        <v>32.233632139999997</v>
      </c>
      <c r="C465" s="39">
        <v>42.512872059999999</v>
      </c>
      <c r="D465" s="39">
        <v>25.259556539999998</v>
      </c>
      <c r="E465" s="41">
        <v>2.5299999999999999E-6</v>
      </c>
      <c r="F465" s="41">
        <v>1.5E-6</v>
      </c>
      <c r="G465" s="39">
        <v>750</v>
      </c>
      <c r="H465" s="41">
        <v>2.66E-12</v>
      </c>
      <c r="I465" s="39">
        <v>-2.2410818149999998</v>
      </c>
      <c r="J465" s="39">
        <v>841.09538239999995</v>
      </c>
      <c r="K465" s="39">
        <v>10.83056504</v>
      </c>
      <c r="L465" s="38"/>
      <c r="M465" s="38"/>
      <c r="N465" s="38"/>
      <c r="O465" s="38"/>
      <c r="P465" s="38"/>
      <c r="Q465" s="39">
        <v>142.4</v>
      </c>
      <c r="R465" s="38"/>
      <c r="S465" s="40">
        <f t="shared" si="7"/>
        <v>239.77259841839998</v>
      </c>
    </row>
    <row r="466" spans="1:19" ht="15.6">
      <c r="A466" s="37">
        <v>-104.7007863</v>
      </c>
      <c r="B466" s="39">
        <v>32.233734810000001</v>
      </c>
      <c r="C466" s="39">
        <v>60.548916779999999</v>
      </c>
      <c r="D466" s="39">
        <v>50.31423727</v>
      </c>
      <c r="E466" s="41">
        <v>3.6100000000000002E-6</v>
      </c>
      <c r="F466" s="41">
        <v>3.0000000000000001E-6</v>
      </c>
      <c r="G466" s="39">
        <v>1474</v>
      </c>
      <c r="H466" s="41">
        <v>5.2300000000000001E-12</v>
      </c>
      <c r="I466" s="39">
        <v>-2.4723974119999998</v>
      </c>
      <c r="J466" s="39">
        <v>2386.1423719999998</v>
      </c>
      <c r="K466" s="39">
        <v>38.226653310000003</v>
      </c>
      <c r="L466" s="38"/>
      <c r="M466" s="38"/>
      <c r="N466" s="38"/>
      <c r="O466" s="38"/>
      <c r="P466" s="38"/>
      <c r="Q466" s="39">
        <v>283.7</v>
      </c>
      <c r="R466" s="38"/>
      <c r="S466" s="40">
        <f t="shared" si="7"/>
        <v>341.49589063919996</v>
      </c>
    </row>
    <row r="467" spans="1:19" ht="15.6">
      <c r="A467" s="37">
        <v>-104.7007677</v>
      </c>
      <c r="B467" s="39">
        <v>32.233721350000003</v>
      </c>
      <c r="C467" s="39">
        <v>51.092598930000001</v>
      </c>
      <c r="D467" s="39">
        <v>39.977223350000003</v>
      </c>
      <c r="E467" s="41">
        <v>3.0400000000000001E-6</v>
      </c>
      <c r="F467" s="41">
        <v>2.3800000000000001E-6</v>
      </c>
      <c r="G467" s="39">
        <v>1329</v>
      </c>
      <c r="H467" s="41">
        <v>4.7099999999999999E-12</v>
      </c>
      <c r="I467" s="39">
        <v>-2.791503412</v>
      </c>
      <c r="J467" s="39">
        <v>1599.8147710000001</v>
      </c>
      <c r="K467" s="39">
        <v>16.927882910000001</v>
      </c>
      <c r="L467" s="38"/>
      <c r="M467" s="38"/>
      <c r="N467" s="38"/>
      <c r="O467" s="38"/>
      <c r="P467" s="38"/>
      <c r="Q467" s="39">
        <v>225.4</v>
      </c>
      <c r="R467" s="38"/>
      <c r="S467" s="40">
        <f t="shared" si="7"/>
        <v>288.16225796520001</v>
      </c>
    </row>
    <row r="468" spans="1:19" ht="15.6">
      <c r="A468" s="37">
        <v>-104.7007187</v>
      </c>
      <c r="B468" s="39">
        <v>32.233653930000003</v>
      </c>
      <c r="C468" s="39">
        <v>111.42986190000001</v>
      </c>
      <c r="D468" s="39">
        <v>53.876942849999999</v>
      </c>
      <c r="E468" s="41">
        <v>6.64E-6</v>
      </c>
      <c r="F468" s="41">
        <v>3.2100000000000002E-6</v>
      </c>
      <c r="G468" s="39">
        <v>3121</v>
      </c>
      <c r="H468" s="41">
        <v>1.1100000000000001E-11</v>
      </c>
      <c r="I468" s="39">
        <v>-2.9598648789999999</v>
      </c>
      <c r="J468" s="39">
        <v>4702.2272940000003</v>
      </c>
      <c r="K468" s="39">
        <v>33.627198239999998</v>
      </c>
      <c r="L468" s="38"/>
      <c r="M468" s="38"/>
      <c r="N468" s="38"/>
      <c r="O468" s="38"/>
      <c r="P468" s="38"/>
      <c r="Q468" s="39">
        <v>303.8</v>
      </c>
      <c r="R468" s="38"/>
      <c r="S468" s="40">
        <f t="shared" si="7"/>
        <v>628.46442111600004</v>
      </c>
    </row>
    <row r="469" spans="1:19" ht="15.6">
      <c r="A469" s="37">
        <v>-104.7007735</v>
      </c>
      <c r="B469" s="39">
        <v>32.233622480000001</v>
      </c>
      <c r="C469" s="39">
        <v>64.853921200000002</v>
      </c>
      <c r="D469" s="39">
        <v>43.389721299999998</v>
      </c>
      <c r="E469" s="41">
        <v>3.8600000000000003E-6</v>
      </c>
      <c r="F469" s="41">
        <v>2.5799999999999999E-6</v>
      </c>
      <c r="G469" s="39">
        <v>1713</v>
      </c>
      <c r="H469" s="41">
        <v>6.0799999999999999E-12</v>
      </c>
      <c r="I469" s="39">
        <v>-2.5619631639999998</v>
      </c>
      <c r="J469" s="39">
        <v>2204.05375</v>
      </c>
      <c r="K469" s="39">
        <v>22.27957236</v>
      </c>
      <c r="L469" s="38"/>
      <c r="M469" s="38"/>
      <c r="N469" s="38"/>
      <c r="O469" s="38"/>
      <c r="P469" s="38"/>
      <c r="Q469" s="39">
        <v>244.7</v>
      </c>
      <c r="R469" s="38"/>
      <c r="S469" s="40">
        <f t="shared" si="7"/>
        <v>365.77611556799997</v>
      </c>
    </row>
    <row r="470" spans="1:19" ht="15.6">
      <c r="A470" s="37">
        <v>-104.70072209999999</v>
      </c>
      <c r="B470" s="39">
        <v>32.23361766</v>
      </c>
      <c r="C470" s="39">
        <v>56.023880339999998</v>
      </c>
      <c r="D470" s="39">
        <v>32.489782869999999</v>
      </c>
      <c r="E470" s="41">
        <v>3.3400000000000002E-6</v>
      </c>
      <c r="F470" s="41">
        <v>1.9300000000000002E-6</v>
      </c>
      <c r="G470" s="39">
        <v>1126</v>
      </c>
      <c r="H470" s="41">
        <v>3.9899999999999998E-12</v>
      </c>
      <c r="I470" s="39">
        <v>-0.22896571600000001</v>
      </c>
      <c r="J470" s="39">
        <v>1425.670214</v>
      </c>
      <c r="K470" s="39">
        <v>21.019602620000001</v>
      </c>
      <c r="L470" s="38"/>
      <c r="M470" s="38"/>
      <c r="N470" s="38"/>
      <c r="O470" s="38"/>
      <c r="P470" s="38"/>
      <c r="Q470" s="39">
        <v>183.2</v>
      </c>
      <c r="R470" s="38"/>
      <c r="S470" s="40">
        <f t="shared" si="7"/>
        <v>315.97468511759996</v>
      </c>
    </row>
    <row r="471" spans="1:19" ht="15.6">
      <c r="A471" s="37">
        <v>-104.7007907</v>
      </c>
      <c r="B471" s="39">
        <v>32.233612000000001</v>
      </c>
      <c r="C471" s="39">
        <v>46.654553559999997</v>
      </c>
      <c r="D471" s="39">
        <v>32.510965140000003</v>
      </c>
      <c r="E471" s="41">
        <v>2.7800000000000001E-6</v>
      </c>
      <c r="F471" s="41">
        <v>1.9400000000000001E-6</v>
      </c>
      <c r="G471" s="39">
        <v>1041</v>
      </c>
      <c r="H471" s="41">
        <v>3.6899999999999998E-12</v>
      </c>
      <c r="I471" s="39">
        <v>-2.3356272169999999</v>
      </c>
      <c r="J471" s="39">
        <v>1188.017893</v>
      </c>
      <c r="K471" s="39">
        <v>12.375057119999999</v>
      </c>
      <c r="L471" s="38"/>
      <c r="M471" s="38"/>
      <c r="N471" s="38"/>
      <c r="O471" s="38"/>
      <c r="P471" s="38"/>
      <c r="Q471" s="39">
        <v>183.3</v>
      </c>
      <c r="R471" s="38"/>
      <c r="S471" s="40">
        <f t="shared" si="7"/>
        <v>263.13168207839999</v>
      </c>
    </row>
    <row r="472" spans="1:19" ht="15.6">
      <c r="A472" s="37">
        <v>-104.7007941</v>
      </c>
      <c r="B472" s="39">
        <v>32.233601219999997</v>
      </c>
      <c r="C472" s="39">
        <v>60.384993440000002</v>
      </c>
      <c r="D472" s="39">
        <v>33.824241280000003</v>
      </c>
      <c r="E472" s="41">
        <v>3.5999999999999998E-6</v>
      </c>
      <c r="F472" s="41">
        <v>2.0099999999999998E-6</v>
      </c>
      <c r="G472" s="39">
        <v>1290</v>
      </c>
      <c r="H472" s="41">
        <v>4.5800000000000003E-12</v>
      </c>
      <c r="I472" s="39">
        <v>-0.46152019</v>
      </c>
      <c r="J472" s="39">
        <v>1599.764917</v>
      </c>
      <c r="K472" s="39">
        <v>19.363152280000001</v>
      </c>
      <c r="L472" s="38"/>
      <c r="M472" s="38"/>
      <c r="N472" s="38"/>
      <c r="O472" s="38"/>
      <c r="P472" s="38"/>
      <c r="Q472" s="39">
        <v>190.7</v>
      </c>
      <c r="R472" s="38"/>
      <c r="S472" s="40">
        <f t="shared" si="7"/>
        <v>340.57136300159999</v>
      </c>
    </row>
    <row r="473" spans="1:19" ht="15.6">
      <c r="A473" s="37">
        <v>-104.7007948</v>
      </c>
      <c r="B473" s="39">
        <v>32.23359902</v>
      </c>
      <c r="C473" s="39">
        <v>87.153423320000002</v>
      </c>
      <c r="D473" s="39">
        <v>27.25846129</v>
      </c>
      <c r="E473" s="41">
        <v>5.1900000000000003E-6</v>
      </c>
      <c r="F473" s="41">
        <v>1.6199999999999999E-6</v>
      </c>
      <c r="G473" s="39">
        <v>1165</v>
      </c>
      <c r="H473" s="41">
        <v>4.1300000000000004E-12</v>
      </c>
      <c r="I473" s="39">
        <v>-1.0188387750000001</v>
      </c>
      <c r="J473" s="39">
        <v>1860.736465</v>
      </c>
      <c r="K473" s="39">
        <v>37.390381599999998</v>
      </c>
      <c r="L473" s="38"/>
      <c r="M473" s="38"/>
      <c r="N473" s="38"/>
      <c r="O473" s="38"/>
      <c r="P473" s="38"/>
      <c r="Q473" s="39">
        <v>153.69999999999999</v>
      </c>
      <c r="R473" s="38"/>
      <c r="S473" s="40">
        <f t="shared" si="7"/>
        <v>491.54530752479997</v>
      </c>
    </row>
    <row r="474" spans="1:19" ht="15.6">
      <c r="A474" s="37">
        <v>-104.70078169999999</v>
      </c>
      <c r="B474" s="39">
        <v>32.233595630000003</v>
      </c>
      <c r="C474" s="39">
        <v>92.724693729999998</v>
      </c>
      <c r="D474" s="39">
        <v>86.857285880000006</v>
      </c>
      <c r="E474" s="41">
        <v>5.5199999999999997E-6</v>
      </c>
      <c r="F474" s="41">
        <v>5.1699999999999996E-6</v>
      </c>
      <c r="G474" s="39">
        <v>5537</v>
      </c>
      <c r="H474" s="41">
        <v>1.9599999999999999E-11</v>
      </c>
      <c r="I474" s="39">
        <v>-1.0000769089999999</v>
      </c>
      <c r="J474" s="39">
        <v>6308.1315750000003</v>
      </c>
      <c r="K474" s="39">
        <v>12.22440536</v>
      </c>
      <c r="L474" s="38"/>
      <c r="M474" s="38"/>
      <c r="N474" s="38"/>
      <c r="O474" s="38"/>
      <c r="P474" s="38"/>
      <c r="Q474" s="39">
        <v>489.8</v>
      </c>
      <c r="R474" s="38"/>
      <c r="S474" s="40">
        <f t="shared" si="7"/>
        <v>522.96727263719993</v>
      </c>
    </row>
    <row r="475" spans="1:19" ht="15.6">
      <c r="A475" s="37">
        <v>-104.7007909</v>
      </c>
      <c r="B475" s="39">
        <v>32.233596220000003</v>
      </c>
      <c r="C475" s="39">
        <v>86.653897520000001</v>
      </c>
      <c r="D475" s="39">
        <v>35.785467410000003</v>
      </c>
      <c r="E475" s="41">
        <v>5.1599999999999997E-6</v>
      </c>
      <c r="F475" s="41">
        <v>2.1299999999999999E-6</v>
      </c>
      <c r="G475" s="39">
        <v>1807</v>
      </c>
      <c r="H475" s="41">
        <v>6.4100000000000004E-12</v>
      </c>
      <c r="I475" s="39">
        <v>-2.8519108649999998</v>
      </c>
      <c r="J475" s="39">
        <v>2428.81187</v>
      </c>
      <c r="K475" s="39">
        <v>25.60148349</v>
      </c>
      <c r="L475" s="38"/>
      <c r="M475" s="38"/>
      <c r="N475" s="38"/>
      <c r="O475" s="38"/>
      <c r="P475" s="38"/>
      <c r="Q475" s="39">
        <v>201.8</v>
      </c>
      <c r="R475" s="38"/>
      <c r="S475" s="40">
        <f t="shared" si="7"/>
        <v>488.7279820128</v>
      </c>
    </row>
    <row r="476" spans="1:19" ht="15.6">
      <c r="A476" s="37">
        <v>-104.7007474</v>
      </c>
      <c r="B476" s="39">
        <v>32.23358717</v>
      </c>
      <c r="C476" s="39">
        <v>100.1432112</v>
      </c>
      <c r="D476" s="39">
        <v>46.63014201</v>
      </c>
      <c r="E476" s="41">
        <v>5.9599999999999997E-6</v>
      </c>
      <c r="F476" s="41">
        <v>2.7800000000000001E-6</v>
      </c>
      <c r="G476" s="39">
        <v>3081</v>
      </c>
      <c r="H476" s="41">
        <v>1.0899999999999999E-11</v>
      </c>
      <c r="I476" s="39">
        <v>-2.9079504690000002</v>
      </c>
      <c r="J476" s="39">
        <v>3657.525247</v>
      </c>
      <c r="K476" s="39">
        <v>15.762714069999999</v>
      </c>
      <c r="L476" s="38"/>
      <c r="M476" s="38"/>
      <c r="N476" s="38"/>
      <c r="O476" s="38"/>
      <c r="P476" s="38"/>
      <c r="Q476" s="39">
        <v>263</v>
      </c>
      <c r="R476" s="38"/>
      <c r="S476" s="40">
        <f t="shared" si="7"/>
        <v>564.80771116799997</v>
      </c>
    </row>
    <row r="477" spans="1:19" ht="15.6">
      <c r="A477" s="37">
        <v>-104.7007866</v>
      </c>
      <c r="B477" s="39">
        <v>32.233579370000001</v>
      </c>
      <c r="C477" s="39">
        <v>110.0531194</v>
      </c>
      <c r="D477" s="39">
        <v>48.373158250000003</v>
      </c>
      <c r="E477" s="41">
        <v>6.55E-6</v>
      </c>
      <c r="F477" s="41">
        <v>2.88E-6</v>
      </c>
      <c r="G477" s="39">
        <v>2789</v>
      </c>
      <c r="H477" s="41">
        <v>9.8899999999999993E-12</v>
      </c>
      <c r="I477" s="39">
        <v>-0.81823410900000004</v>
      </c>
      <c r="J477" s="39">
        <v>4169.7102889999996</v>
      </c>
      <c r="K477" s="39">
        <v>33.112859</v>
      </c>
      <c r="L477" s="38"/>
      <c r="M477" s="38"/>
      <c r="N477" s="38"/>
      <c r="O477" s="38"/>
      <c r="P477" s="38"/>
      <c r="Q477" s="39">
        <v>272.8</v>
      </c>
      <c r="R477" s="38"/>
      <c r="S477" s="40">
        <f t="shared" si="7"/>
        <v>620.69959341599997</v>
      </c>
    </row>
    <row r="478" spans="1:19" ht="15.6">
      <c r="A478" s="37">
        <v>-104.7007502</v>
      </c>
      <c r="B478" s="39">
        <v>32.233577220000001</v>
      </c>
      <c r="C478" s="39">
        <v>65.592710890000006</v>
      </c>
      <c r="D478" s="39">
        <v>55.047164219999999</v>
      </c>
      <c r="E478" s="41">
        <v>3.9099999999999998E-6</v>
      </c>
      <c r="F478" s="41">
        <v>3.2799999999999999E-6</v>
      </c>
      <c r="G478" s="39">
        <v>2301</v>
      </c>
      <c r="H478" s="41">
        <v>8.1600000000000008E-12</v>
      </c>
      <c r="I478" s="39">
        <v>-0.53345453799999998</v>
      </c>
      <c r="J478" s="39">
        <v>2828.0664689999999</v>
      </c>
      <c r="K478" s="39">
        <v>18.636990149999999</v>
      </c>
      <c r="L478" s="38"/>
      <c r="M478" s="38"/>
      <c r="N478" s="38"/>
      <c r="O478" s="38"/>
      <c r="P478" s="38"/>
      <c r="Q478" s="39">
        <v>310.39999999999998</v>
      </c>
      <c r="R478" s="38"/>
      <c r="S478" s="40">
        <f t="shared" si="7"/>
        <v>369.94288941960002</v>
      </c>
    </row>
    <row r="479" spans="1:19" ht="15.6">
      <c r="A479" s="37">
        <v>-104.7007615</v>
      </c>
      <c r="B479" s="39">
        <v>32.233576030000002</v>
      </c>
      <c r="C479" s="39">
        <v>62.643966689999999</v>
      </c>
      <c r="D479" s="39">
        <v>57.54531712</v>
      </c>
      <c r="E479" s="41">
        <v>3.7299999999999999E-6</v>
      </c>
      <c r="F479" s="41">
        <v>3.4300000000000002E-6</v>
      </c>
      <c r="G479" s="39">
        <v>2257</v>
      </c>
      <c r="H479" s="41">
        <v>7.9999999999999998E-12</v>
      </c>
      <c r="I479" s="39">
        <v>-2.664630957</v>
      </c>
      <c r="J479" s="39">
        <v>2823.5034260000002</v>
      </c>
      <c r="K479" s="39">
        <v>20.06384765</v>
      </c>
      <c r="L479" s="38"/>
      <c r="M479" s="38"/>
      <c r="N479" s="38"/>
      <c r="O479" s="38"/>
      <c r="P479" s="38"/>
      <c r="Q479" s="39">
        <v>324.5</v>
      </c>
      <c r="R479" s="38"/>
      <c r="S479" s="40">
        <f t="shared" si="7"/>
        <v>353.31197213159999</v>
      </c>
    </row>
    <row r="480" spans="1:19" ht="15.6">
      <c r="A480" s="37">
        <v>-104.7007775</v>
      </c>
      <c r="B480" s="39">
        <v>32.233570610000001</v>
      </c>
      <c r="C480" s="39">
        <v>211.46445370000001</v>
      </c>
      <c r="D480" s="39">
        <v>109.02289519999999</v>
      </c>
      <c r="E480" s="41">
        <v>1.26E-5</v>
      </c>
      <c r="F480" s="41">
        <v>6.4899999999999997E-6</v>
      </c>
      <c r="G480" s="39">
        <v>11968</v>
      </c>
      <c r="H480" s="41">
        <v>4.2399999999999997E-11</v>
      </c>
      <c r="I480" s="39">
        <v>-0.78288376000000004</v>
      </c>
      <c r="J480" s="39">
        <v>18057.35628</v>
      </c>
      <c r="K480" s="39">
        <v>33.72230236</v>
      </c>
      <c r="L480" s="38"/>
      <c r="M480" s="38"/>
      <c r="N480" s="38"/>
      <c r="O480" s="38"/>
      <c r="P480" s="38"/>
      <c r="Q480" s="39">
        <v>614.79999999999995</v>
      </c>
      <c r="R480" s="38"/>
      <c r="S480" s="40">
        <f t="shared" si="7"/>
        <v>1192.6595188680001</v>
      </c>
    </row>
    <row r="481" spans="1:19" ht="15.6">
      <c r="A481" s="37">
        <v>-104.7007711</v>
      </c>
      <c r="B481" s="39">
        <v>32.233561979999998</v>
      </c>
      <c r="C481" s="39">
        <v>52.576560469999997</v>
      </c>
      <c r="D481" s="39">
        <v>49.897569599999997</v>
      </c>
      <c r="E481" s="41">
        <v>3.1300000000000001E-6</v>
      </c>
      <c r="F481" s="41">
        <v>2.9699999999999999E-6</v>
      </c>
      <c r="G481" s="39">
        <v>1446</v>
      </c>
      <c r="H481" s="41">
        <v>5.1300000000000002E-12</v>
      </c>
      <c r="I481" s="39">
        <v>-0.45854085500000002</v>
      </c>
      <c r="J481" s="39">
        <v>2054.8051489999998</v>
      </c>
      <c r="K481" s="39">
        <v>29.62836399</v>
      </c>
      <c r="L481" s="38"/>
      <c r="M481" s="38"/>
      <c r="N481" s="38"/>
      <c r="O481" s="38"/>
      <c r="P481" s="38"/>
      <c r="Q481" s="39">
        <v>281.39999999999998</v>
      </c>
      <c r="R481" s="38"/>
      <c r="S481" s="40">
        <f t="shared" si="7"/>
        <v>296.53180105079997</v>
      </c>
    </row>
    <row r="482" spans="1:19" ht="15.6">
      <c r="A482" s="37">
        <v>-104.70078820000001</v>
      </c>
      <c r="B482" s="39">
        <v>32.23354965</v>
      </c>
      <c r="C482" s="39">
        <v>66.338781740000002</v>
      </c>
      <c r="D482" s="39">
        <v>51.370485189999997</v>
      </c>
      <c r="E482" s="41">
        <v>3.9500000000000003E-6</v>
      </c>
      <c r="F482" s="41">
        <v>3.0599999999999999E-6</v>
      </c>
      <c r="G482" s="39">
        <v>1893</v>
      </c>
      <c r="H482" s="41">
        <v>6.7100000000000003E-12</v>
      </c>
      <c r="I482" s="39">
        <v>-0.64607327599999997</v>
      </c>
      <c r="J482" s="39">
        <v>2669.1946189999999</v>
      </c>
      <c r="K482" s="39">
        <v>29.079731160000001</v>
      </c>
      <c r="L482" s="38"/>
      <c r="M482" s="38"/>
      <c r="N482" s="38"/>
      <c r="O482" s="38"/>
      <c r="P482" s="38"/>
      <c r="Q482" s="39">
        <v>289.7</v>
      </c>
      <c r="R482" s="38"/>
      <c r="S482" s="40">
        <f t="shared" si="7"/>
        <v>374.15072901359997</v>
      </c>
    </row>
    <row r="483" spans="1:19" ht="15.6">
      <c r="A483" s="37">
        <v>-104.70077689999999</v>
      </c>
      <c r="B483" s="39">
        <v>32.233531249999999</v>
      </c>
      <c r="C483" s="39">
        <v>76.308430639999997</v>
      </c>
      <c r="D483" s="39">
        <v>45.878053710000003</v>
      </c>
      <c r="E483" s="41">
        <v>4.5399999999999997E-6</v>
      </c>
      <c r="F483" s="41">
        <v>2.7300000000000001E-6</v>
      </c>
      <c r="G483" s="39">
        <v>1951</v>
      </c>
      <c r="H483" s="41">
        <v>6.9200000000000004E-12</v>
      </c>
      <c r="I483" s="39">
        <v>-1.9214882339999999</v>
      </c>
      <c r="J483" s="39">
        <v>2742.0576970000002</v>
      </c>
      <c r="K483" s="39">
        <v>28.849053680000001</v>
      </c>
      <c r="L483" s="38"/>
      <c r="M483" s="38"/>
      <c r="N483" s="38"/>
      <c r="O483" s="38"/>
      <c r="P483" s="38"/>
      <c r="Q483" s="39">
        <v>258.7</v>
      </c>
      <c r="R483" s="38"/>
      <c r="S483" s="40">
        <f t="shared" si="7"/>
        <v>430.37954880959995</v>
      </c>
    </row>
    <row r="484" spans="1:19" ht="15.6">
      <c r="A484" s="37">
        <v>-104.7007505</v>
      </c>
      <c r="B484" s="39">
        <v>32.233522139999998</v>
      </c>
      <c r="C484" s="39">
        <v>51.562603559999999</v>
      </c>
      <c r="D484" s="39">
        <v>35.184940849999997</v>
      </c>
      <c r="E484" s="41">
        <v>3.0699999999999998E-6</v>
      </c>
      <c r="F484" s="41">
        <v>2.0999999999999998E-6</v>
      </c>
      <c r="G484" s="39">
        <v>1140</v>
      </c>
      <c r="H484" s="41">
        <v>4.0399999999999997E-12</v>
      </c>
      <c r="I484" s="39">
        <v>-2.7595020950000002</v>
      </c>
      <c r="J484" s="39">
        <v>1420.989094</v>
      </c>
      <c r="K484" s="39">
        <v>19.77419076</v>
      </c>
      <c r="L484" s="38"/>
      <c r="M484" s="38"/>
      <c r="N484" s="38"/>
      <c r="O484" s="38"/>
      <c r="P484" s="38"/>
      <c r="Q484" s="39">
        <v>198.4</v>
      </c>
      <c r="R484" s="38"/>
      <c r="S484" s="40">
        <f t="shared" si="7"/>
        <v>290.81308407839998</v>
      </c>
    </row>
    <row r="485" spans="1:19" ht="15.6">
      <c r="A485" s="37">
        <v>-104.700723</v>
      </c>
      <c r="B485" s="39">
        <v>32.233615700000001</v>
      </c>
      <c r="C485" s="39">
        <v>62.562949770000003</v>
      </c>
      <c r="D485" s="39">
        <v>26.310755279999999</v>
      </c>
      <c r="E485" s="41">
        <v>3.7299999999999999E-6</v>
      </c>
      <c r="F485" s="41">
        <v>1.57E-6</v>
      </c>
      <c r="G485" s="39">
        <v>926</v>
      </c>
      <c r="H485" s="41">
        <v>3.2800000000000002E-12</v>
      </c>
      <c r="I485" s="39">
        <v>-2.7348360500000002</v>
      </c>
      <c r="J485" s="39">
        <v>1289.2870290000001</v>
      </c>
      <c r="K485" s="39">
        <v>28.177358569999999</v>
      </c>
      <c r="L485" s="38"/>
      <c r="M485" s="38"/>
      <c r="N485" s="38"/>
      <c r="O485" s="38"/>
      <c r="P485" s="38"/>
      <c r="Q485" s="39">
        <v>148.4</v>
      </c>
      <c r="R485" s="38"/>
      <c r="S485" s="40">
        <f t="shared" si="7"/>
        <v>352.85503670280002</v>
      </c>
    </row>
    <row r="486" spans="1:19" ht="15.6">
      <c r="A486" s="37">
        <v>-104.7007984</v>
      </c>
      <c r="B486" s="39">
        <v>32.233586099999997</v>
      </c>
      <c r="C486" s="39">
        <v>67.341777160000007</v>
      </c>
      <c r="D486" s="39">
        <v>33.173251809999996</v>
      </c>
      <c r="E486" s="41">
        <v>4.0099999999999997E-6</v>
      </c>
      <c r="F486" s="41">
        <v>1.9800000000000001E-6</v>
      </c>
      <c r="G486" s="39">
        <v>1420</v>
      </c>
      <c r="H486" s="41">
        <v>5.0400000000000003E-12</v>
      </c>
      <c r="I486" s="39">
        <v>-1.7549828679999999</v>
      </c>
      <c r="J486" s="39">
        <v>1749.732667</v>
      </c>
      <c r="K486" s="39">
        <v>18.84474543</v>
      </c>
      <c r="L486" s="38"/>
      <c r="M486" s="38"/>
      <c r="N486" s="38"/>
      <c r="O486" s="38"/>
      <c r="P486" s="38"/>
      <c r="Q486" s="39">
        <v>187.1</v>
      </c>
      <c r="R486" s="38"/>
      <c r="S486" s="40">
        <f t="shared" si="7"/>
        <v>379.80762318239999</v>
      </c>
    </row>
    <row r="487" spans="1:19" ht="15.6">
      <c r="A487" s="37">
        <v>-104.70076210000001</v>
      </c>
      <c r="B487" s="39">
        <v>32.233585079999997</v>
      </c>
      <c r="C487" s="39">
        <v>105.9994902</v>
      </c>
      <c r="D487" s="39">
        <v>64.65737489</v>
      </c>
      <c r="E487" s="41">
        <v>6.3099999999999997E-6</v>
      </c>
      <c r="F487" s="41">
        <v>3.8500000000000004E-6</v>
      </c>
      <c r="G487" s="39">
        <v>3063</v>
      </c>
      <c r="H487" s="41">
        <v>1.0899999999999999E-11</v>
      </c>
      <c r="I487" s="39">
        <v>-2.7312123779999999</v>
      </c>
      <c r="J487" s="39">
        <v>5368.1040579999999</v>
      </c>
      <c r="K487" s="39">
        <v>42.940748409999998</v>
      </c>
      <c r="L487" s="38"/>
      <c r="M487" s="38"/>
      <c r="N487" s="38"/>
      <c r="O487" s="38"/>
      <c r="P487" s="38"/>
      <c r="Q487" s="39">
        <v>364.6</v>
      </c>
      <c r="R487" s="38"/>
      <c r="S487" s="40">
        <f t="shared" si="7"/>
        <v>597.83712472799994</v>
      </c>
    </row>
    <row r="488" spans="1:19" ht="15.6">
      <c r="A488" s="37">
        <v>-104.7007479</v>
      </c>
      <c r="B488" s="39">
        <v>32.233584430000001</v>
      </c>
      <c r="C488" s="39">
        <v>64.836200840000004</v>
      </c>
      <c r="D488" s="39">
        <v>22.2693841</v>
      </c>
      <c r="E488" s="41">
        <v>3.8600000000000003E-6</v>
      </c>
      <c r="F488" s="41">
        <v>1.33E-6</v>
      </c>
      <c r="G488" s="39">
        <v>856</v>
      </c>
      <c r="H488" s="41">
        <v>3.04E-12</v>
      </c>
      <c r="I488" s="39">
        <v>-0.69994916299999999</v>
      </c>
      <c r="J488" s="39">
        <v>1130.901672</v>
      </c>
      <c r="K488" s="39">
        <v>24.308185120000001</v>
      </c>
      <c r="L488" s="38"/>
      <c r="M488" s="38"/>
      <c r="N488" s="38"/>
      <c r="O488" s="38"/>
      <c r="P488" s="38"/>
      <c r="Q488" s="39">
        <v>125.6</v>
      </c>
      <c r="R488" s="38"/>
      <c r="S488" s="40">
        <f t="shared" si="7"/>
        <v>365.67617273759998</v>
      </c>
    </row>
    <row r="489" spans="1:19" ht="15.6">
      <c r="A489" s="37">
        <v>-104.70078940000001</v>
      </c>
      <c r="B489" s="39">
        <v>32.233583119999999</v>
      </c>
      <c r="C489" s="39">
        <v>25.173346290000001</v>
      </c>
      <c r="D489" s="39">
        <v>24.070263539999999</v>
      </c>
      <c r="E489" s="41">
        <v>1.5E-6</v>
      </c>
      <c r="F489" s="41">
        <v>1.4300000000000001E-6</v>
      </c>
      <c r="G489" s="39">
        <v>423</v>
      </c>
      <c r="H489" s="41">
        <v>1.5000000000000001E-12</v>
      </c>
      <c r="I489" s="39">
        <v>-0.39125478200000002</v>
      </c>
      <c r="J489" s="39">
        <v>474.59250639999999</v>
      </c>
      <c r="K489" s="39">
        <v>10.870906250000001</v>
      </c>
      <c r="L489" s="38"/>
      <c r="M489" s="38"/>
      <c r="N489" s="38"/>
      <c r="O489" s="38"/>
      <c r="P489" s="38"/>
      <c r="Q489" s="39">
        <v>135.69999999999999</v>
      </c>
      <c r="R489" s="38"/>
      <c r="S489" s="40">
        <f t="shared" si="7"/>
        <v>141.97767307559999</v>
      </c>
    </row>
    <row r="490" spans="1:19" ht="15.6">
      <c r="A490" s="37">
        <v>-104.70076090000001</v>
      </c>
      <c r="B490" s="39">
        <v>32.23358056</v>
      </c>
      <c r="C490" s="39">
        <v>51.70973678</v>
      </c>
      <c r="D490" s="39">
        <v>33.486197560000001</v>
      </c>
      <c r="E490" s="41">
        <v>3.0800000000000002E-6</v>
      </c>
      <c r="F490" s="41">
        <v>1.99E-6</v>
      </c>
      <c r="G490" s="39">
        <v>1034</v>
      </c>
      <c r="H490" s="41">
        <v>3.6700000000000003E-12</v>
      </c>
      <c r="I490" s="39">
        <v>-0.26796814699999999</v>
      </c>
      <c r="J490" s="39">
        <v>1356.2421690000001</v>
      </c>
      <c r="K490" s="39">
        <v>23.759928429999999</v>
      </c>
      <c r="L490" s="38"/>
      <c r="M490" s="38"/>
      <c r="N490" s="38"/>
      <c r="O490" s="38"/>
      <c r="P490" s="38"/>
      <c r="Q490" s="39">
        <v>188.8</v>
      </c>
      <c r="R490" s="38"/>
      <c r="S490" s="40">
        <f t="shared" si="7"/>
        <v>291.64291543920001</v>
      </c>
    </row>
    <row r="491" spans="1:19" ht="15.6">
      <c r="A491" s="37">
        <v>-104.70076760000001</v>
      </c>
      <c r="B491" s="39">
        <v>32.23357764</v>
      </c>
      <c r="C491" s="39">
        <v>51.255405750000001</v>
      </c>
      <c r="D491" s="39">
        <v>24.708824750000002</v>
      </c>
      <c r="E491" s="41">
        <v>3.05E-6</v>
      </c>
      <c r="F491" s="41">
        <v>1.4699999999999999E-6</v>
      </c>
      <c r="G491" s="39">
        <v>784</v>
      </c>
      <c r="H491" s="41">
        <v>2.7799999999999999E-12</v>
      </c>
      <c r="I491" s="39">
        <v>-2.779449455</v>
      </c>
      <c r="J491" s="39">
        <v>991.95243159999995</v>
      </c>
      <c r="K491" s="39">
        <v>20.963951999999999</v>
      </c>
      <c r="L491" s="38"/>
      <c r="M491" s="38"/>
      <c r="N491" s="38"/>
      <c r="O491" s="38"/>
      <c r="P491" s="38"/>
      <c r="Q491" s="39">
        <v>139.30000000000001</v>
      </c>
      <c r="R491" s="38"/>
      <c r="S491" s="40">
        <f t="shared" si="7"/>
        <v>289.08048843</v>
      </c>
    </row>
    <row r="492" spans="1:19" ht="15.6">
      <c r="A492" s="37">
        <v>-104.70075559999999</v>
      </c>
      <c r="B492" s="39">
        <v>32.233577519999997</v>
      </c>
      <c r="C492" s="39">
        <v>90.837467020000005</v>
      </c>
      <c r="D492" s="39">
        <v>35.421040660000003</v>
      </c>
      <c r="E492" s="41">
        <v>5.4099999999999999E-6</v>
      </c>
      <c r="F492" s="41">
        <v>2.1100000000000001E-6</v>
      </c>
      <c r="G492" s="39">
        <v>1192</v>
      </c>
      <c r="H492" s="41">
        <v>4.2300000000000004E-12</v>
      </c>
      <c r="I492" s="39">
        <v>-2.9520240709999999</v>
      </c>
      <c r="J492" s="39">
        <v>2520.144327</v>
      </c>
      <c r="K492" s="39">
        <v>52.701121630000003</v>
      </c>
      <c r="L492" s="38"/>
      <c r="M492" s="38"/>
      <c r="N492" s="38"/>
      <c r="O492" s="38"/>
      <c r="P492" s="38"/>
      <c r="Q492" s="39">
        <v>199.7</v>
      </c>
      <c r="R492" s="38"/>
      <c r="S492" s="40">
        <f t="shared" si="7"/>
        <v>512.32331399279997</v>
      </c>
    </row>
    <row r="493" spans="1:19" ht="15.6">
      <c r="A493" s="37">
        <v>-104.70079200000001</v>
      </c>
      <c r="B493" s="39">
        <v>32.233577279999999</v>
      </c>
      <c r="C493" s="39">
        <v>58.232304669999998</v>
      </c>
      <c r="D493" s="39">
        <v>24.153627369999999</v>
      </c>
      <c r="E493" s="41">
        <v>3.4699999999999998E-6</v>
      </c>
      <c r="F493" s="41">
        <v>1.44E-6</v>
      </c>
      <c r="G493" s="39">
        <v>980</v>
      </c>
      <c r="H493" s="41">
        <v>3.4800000000000001E-12</v>
      </c>
      <c r="I493" s="39">
        <v>-3.090491579</v>
      </c>
      <c r="J493" s="39">
        <v>1101.6545229999999</v>
      </c>
      <c r="K493" s="39">
        <v>11.04289234</v>
      </c>
      <c r="L493" s="38"/>
      <c r="M493" s="38"/>
      <c r="N493" s="38"/>
      <c r="O493" s="38"/>
      <c r="P493" s="38"/>
      <c r="Q493" s="39">
        <v>136.19999999999999</v>
      </c>
      <c r="R493" s="38"/>
      <c r="S493" s="40">
        <f t="shared" si="7"/>
        <v>328.43019833879998</v>
      </c>
    </row>
    <row r="494" spans="1:19" ht="15.6">
      <c r="A494" s="37">
        <v>-104.7007661</v>
      </c>
      <c r="B494" s="39">
        <v>32.233576390000003</v>
      </c>
      <c r="C494" s="39">
        <v>53.413802949999997</v>
      </c>
      <c r="D494" s="39">
        <v>33.95133491</v>
      </c>
      <c r="E494" s="41">
        <v>3.18E-6</v>
      </c>
      <c r="F494" s="41">
        <v>2.0200000000000001E-6</v>
      </c>
      <c r="G494" s="39">
        <v>866</v>
      </c>
      <c r="H494" s="41">
        <v>3.07E-12</v>
      </c>
      <c r="I494" s="39">
        <v>-2.7676614709999998</v>
      </c>
      <c r="J494" s="39">
        <v>1420.3959850000001</v>
      </c>
      <c r="K494" s="39">
        <v>39.031086449999997</v>
      </c>
      <c r="L494" s="38"/>
      <c r="M494" s="38"/>
      <c r="N494" s="38"/>
      <c r="O494" s="38"/>
      <c r="P494" s="38"/>
      <c r="Q494" s="39">
        <v>191.5</v>
      </c>
      <c r="R494" s="38"/>
      <c r="S494" s="40">
        <f t="shared" si="7"/>
        <v>301.25384863799997</v>
      </c>
    </row>
    <row r="495" spans="1:19" ht="15.6">
      <c r="A495" s="37">
        <v>-104.7007957</v>
      </c>
      <c r="B495" s="39">
        <v>32.233575969999997</v>
      </c>
      <c r="C495" s="39">
        <v>104.04802979999999</v>
      </c>
      <c r="D495" s="39">
        <v>36.131715290000002</v>
      </c>
      <c r="E495" s="41">
        <v>6.1999999999999999E-6</v>
      </c>
      <c r="F495" s="41">
        <v>2.1500000000000002E-6</v>
      </c>
      <c r="G495" s="39">
        <v>1472</v>
      </c>
      <c r="H495" s="41">
        <v>5.22E-12</v>
      </c>
      <c r="I495" s="39">
        <v>-0.41285050099999998</v>
      </c>
      <c r="J495" s="39">
        <v>2944.5675500000002</v>
      </c>
      <c r="K495" s="39">
        <v>50.009637249999997</v>
      </c>
      <c r="L495" s="38"/>
      <c r="M495" s="38"/>
      <c r="N495" s="38"/>
      <c r="O495" s="38"/>
      <c r="P495" s="38"/>
      <c r="Q495" s="39">
        <v>203.8</v>
      </c>
      <c r="R495" s="38"/>
      <c r="S495" s="40">
        <f t="shared" si="7"/>
        <v>586.83088807199999</v>
      </c>
    </row>
    <row r="496" spans="1:19" ht="15.6">
      <c r="A496" s="37">
        <v>-104.70078479999999</v>
      </c>
      <c r="B496" s="39">
        <v>32.233574009999998</v>
      </c>
      <c r="C496" s="39">
        <v>60.522339100000003</v>
      </c>
      <c r="D496" s="39">
        <v>38.884440789999999</v>
      </c>
      <c r="E496" s="41">
        <v>3.5999999999999998E-6</v>
      </c>
      <c r="F496" s="41">
        <v>2.3199999999999998E-6</v>
      </c>
      <c r="G496" s="39">
        <v>1456</v>
      </c>
      <c r="H496" s="41">
        <v>5.1599999999999998E-12</v>
      </c>
      <c r="I496" s="39">
        <v>-1.7161096000000001E-2</v>
      </c>
      <c r="J496" s="39">
        <v>1843.277167</v>
      </c>
      <c r="K496" s="39">
        <v>21.010251409999999</v>
      </c>
      <c r="L496" s="38"/>
      <c r="M496" s="38"/>
      <c r="N496" s="38"/>
      <c r="O496" s="38"/>
      <c r="P496" s="38"/>
      <c r="Q496" s="39">
        <v>219.3</v>
      </c>
      <c r="R496" s="38"/>
      <c r="S496" s="40">
        <f t="shared" si="7"/>
        <v>341.345992524</v>
      </c>
    </row>
    <row r="497" spans="1:19" ht="15.6">
      <c r="A497" s="37">
        <v>-104.7007697</v>
      </c>
      <c r="B497" s="39">
        <v>32.233572279999997</v>
      </c>
      <c r="C497" s="39">
        <v>60.251761000000002</v>
      </c>
      <c r="D497" s="39">
        <v>43.052065409999997</v>
      </c>
      <c r="E497" s="41">
        <v>3.5899999999999999E-6</v>
      </c>
      <c r="F497" s="41">
        <v>2.5600000000000001E-6</v>
      </c>
      <c r="G497" s="39">
        <v>1713</v>
      </c>
      <c r="H497" s="41">
        <v>6.0799999999999999E-12</v>
      </c>
      <c r="I497" s="39">
        <v>-2.1545833170000002</v>
      </c>
      <c r="J497" s="39">
        <v>2031.7151429999999</v>
      </c>
      <c r="K497" s="39">
        <v>15.686999419999999</v>
      </c>
      <c r="L497" s="38"/>
      <c r="M497" s="38"/>
      <c r="N497" s="38"/>
      <c r="O497" s="38"/>
      <c r="P497" s="38"/>
      <c r="Q497" s="39">
        <v>242.8</v>
      </c>
      <c r="R497" s="38"/>
      <c r="S497" s="40">
        <f t="shared" si="7"/>
        <v>339.81993203999997</v>
      </c>
    </row>
    <row r="498" spans="1:19" ht="15.6">
      <c r="A498" s="37">
        <v>-104.7007655</v>
      </c>
      <c r="B498" s="39">
        <v>32.233555959999997</v>
      </c>
      <c r="C498" s="39">
        <v>35.561390719999999</v>
      </c>
      <c r="D498" s="39">
        <v>23.961480819999998</v>
      </c>
      <c r="E498" s="41">
        <v>2.12E-6</v>
      </c>
      <c r="F498" s="41">
        <v>1.4300000000000001E-6</v>
      </c>
      <c r="G498" s="39">
        <v>585</v>
      </c>
      <c r="H498" s="41">
        <v>2.0699999999999999E-12</v>
      </c>
      <c r="I498" s="39">
        <v>-0.54052878800000004</v>
      </c>
      <c r="J498" s="39">
        <v>667.40809830000001</v>
      </c>
      <c r="K498" s="39">
        <v>12.34748252</v>
      </c>
      <c r="L498" s="38"/>
      <c r="M498" s="38"/>
      <c r="N498" s="38"/>
      <c r="O498" s="38"/>
      <c r="P498" s="38"/>
      <c r="Q498" s="39">
        <v>135.1</v>
      </c>
      <c r="R498" s="38"/>
      <c r="S498" s="40">
        <f t="shared" si="7"/>
        <v>200.56624366079998</v>
      </c>
    </row>
    <row r="499" spans="1:19" ht="15.6">
      <c r="A499" s="37">
        <v>-104.7007674</v>
      </c>
      <c r="B499" s="39">
        <v>32.233543220000001</v>
      </c>
      <c r="C499" s="39">
        <v>84.303288640000005</v>
      </c>
      <c r="D499" s="39">
        <v>54.019107570000003</v>
      </c>
      <c r="E499" s="41">
        <v>5.0200000000000002E-6</v>
      </c>
      <c r="F499" s="41">
        <v>3.2200000000000001E-6</v>
      </c>
      <c r="G499" s="39">
        <v>2581</v>
      </c>
      <c r="H499" s="41">
        <v>9.1500000000000004E-12</v>
      </c>
      <c r="I499" s="39">
        <v>-0.34908701399999997</v>
      </c>
      <c r="J499" s="39">
        <v>3566.900568</v>
      </c>
      <c r="K499" s="39">
        <v>27.640259360000002</v>
      </c>
      <c r="L499" s="38"/>
      <c r="M499" s="38"/>
      <c r="N499" s="38"/>
      <c r="O499" s="38"/>
      <c r="P499" s="38"/>
      <c r="Q499" s="39">
        <v>304.60000000000002</v>
      </c>
      <c r="R499" s="38"/>
      <c r="S499" s="40">
        <f t="shared" si="7"/>
        <v>475.4705479296</v>
      </c>
    </row>
    <row r="500" spans="1:19" ht="15.6">
      <c r="A500" s="37">
        <v>-104.7007754</v>
      </c>
      <c r="B500" s="39">
        <v>32.233540300000001</v>
      </c>
      <c r="C500" s="39">
        <v>53.72236023</v>
      </c>
      <c r="D500" s="39">
        <v>36.870232880000003</v>
      </c>
      <c r="E500" s="41">
        <v>3.1999999999999999E-6</v>
      </c>
      <c r="F500" s="41">
        <v>2.2000000000000001E-6</v>
      </c>
      <c r="G500" s="39">
        <v>1015</v>
      </c>
      <c r="H500" s="41">
        <v>3.6E-12</v>
      </c>
      <c r="I500" s="39">
        <v>-1.627026525</v>
      </c>
      <c r="J500" s="39">
        <v>1551.4223609999999</v>
      </c>
      <c r="K500" s="39">
        <v>34.576165340000003</v>
      </c>
      <c r="L500" s="38"/>
      <c r="M500" s="38"/>
      <c r="N500" s="38"/>
      <c r="O500" s="38"/>
      <c r="P500" s="38"/>
      <c r="Q500" s="39">
        <v>207.9</v>
      </c>
      <c r="R500" s="38"/>
      <c r="S500" s="40">
        <f t="shared" si="7"/>
        <v>302.99411169719997</v>
      </c>
    </row>
    <row r="501" spans="1:19" ht="15.6">
      <c r="A501" s="37">
        <v>-104.7007966</v>
      </c>
      <c r="B501" s="39">
        <v>32.233535889999999</v>
      </c>
      <c r="C501" s="39">
        <v>47.23222741</v>
      </c>
      <c r="D501" s="39">
        <v>27.350255140000002</v>
      </c>
      <c r="E501" s="41">
        <v>2.8100000000000002E-6</v>
      </c>
      <c r="F501" s="41">
        <v>1.6300000000000001E-6</v>
      </c>
      <c r="G501" s="39">
        <v>891</v>
      </c>
      <c r="H501" s="41">
        <v>3.1599999999999999E-12</v>
      </c>
      <c r="I501" s="39">
        <v>-0.91946087099999996</v>
      </c>
      <c r="J501" s="39">
        <v>1011.8098199999999</v>
      </c>
      <c r="K501" s="39">
        <v>11.939973070000001</v>
      </c>
      <c r="L501" s="38"/>
      <c r="M501" s="38"/>
      <c r="N501" s="38"/>
      <c r="O501" s="38"/>
      <c r="P501" s="38"/>
      <c r="Q501" s="39">
        <v>154.19999999999999</v>
      </c>
      <c r="R501" s="38"/>
      <c r="S501" s="40">
        <f t="shared" si="7"/>
        <v>266.38976259239996</v>
      </c>
    </row>
    <row r="502" spans="1:19" ht="15.6">
      <c r="A502" s="37">
        <v>-104.7007761</v>
      </c>
      <c r="B502" s="39">
        <v>32.233535000000003</v>
      </c>
      <c r="C502" s="39">
        <v>43.572379329999997</v>
      </c>
      <c r="D502" s="39">
        <v>31.48132794</v>
      </c>
      <c r="E502" s="41">
        <v>2.5900000000000002E-6</v>
      </c>
      <c r="F502" s="41">
        <v>1.8700000000000001E-6</v>
      </c>
      <c r="G502" s="39">
        <v>830</v>
      </c>
      <c r="H502" s="41">
        <v>2.94E-12</v>
      </c>
      <c r="I502" s="39">
        <v>-1.4299503760000001</v>
      </c>
      <c r="J502" s="39">
        <v>1074.39357</v>
      </c>
      <c r="K502" s="39">
        <v>22.747117710000001</v>
      </c>
      <c r="L502" s="38"/>
      <c r="M502" s="38"/>
      <c r="N502" s="38"/>
      <c r="O502" s="38"/>
      <c r="P502" s="38"/>
      <c r="Q502" s="39">
        <v>177.5</v>
      </c>
      <c r="R502" s="38"/>
      <c r="S502" s="40">
        <f t="shared" si="7"/>
        <v>245.74821942119996</v>
      </c>
    </row>
    <row r="503" spans="1:19" ht="15.6">
      <c r="A503" s="37">
        <v>-104.7007211</v>
      </c>
      <c r="B503" s="39">
        <v>32.233624990000003</v>
      </c>
      <c r="C503" s="39">
        <v>43.821022720000002</v>
      </c>
      <c r="D503" s="39">
        <v>30.465538729999999</v>
      </c>
      <c r="E503" s="41">
        <v>2.61E-6</v>
      </c>
      <c r="F503" s="41">
        <v>1.81E-6</v>
      </c>
      <c r="G503" s="39">
        <v>849</v>
      </c>
      <c r="H503" s="41">
        <v>3.0099999999999999E-12</v>
      </c>
      <c r="I503" s="39">
        <v>-2.3107838740000002</v>
      </c>
      <c r="J503" s="39">
        <v>1045.6598980000001</v>
      </c>
      <c r="K503" s="39">
        <v>18.807252569999999</v>
      </c>
      <c r="L503" s="38"/>
      <c r="M503" s="38"/>
      <c r="N503" s="38"/>
      <c r="O503" s="38"/>
      <c r="P503" s="38"/>
      <c r="Q503" s="39">
        <v>171.8</v>
      </c>
      <c r="R503" s="38"/>
      <c r="S503" s="40">
        <f t="shared" si="7"/>
        <v>247.1505681408</v>
      </c>
    </row>
    <row r="504" spans="1:19" ht="15.6">
      <c r="A504" s="37">
        <v>-104.7007827</v>
      </c>
      <c r="B504" s="39">
        <v>32.233601460000003</v>
      </c>
      <c r="C504" s="39">
        <v>50.678683479999997</v>
      </c>
      <c r="D504" s="39">
        <v>32.062386760000003</v>
      </c>
      <c r="E504" s="41">
        <v>3.0199999999999999E-6</v>
      </c>
      <c r="F504" s="41">
        <v>1.9099999999999999E-6</v>
      </c>
      <c r="G504" s="39">
        <v>1129</v>
      </c>
      <c r="H504" s="41">
        <v>3.9999999999999999E-12</v>
      </c>
      <c r="I504" s="39">
        <v>-3.0755407379999999</v>
      </c>
      <c r="J504" s="39">
        <v>1272.683033</v>
      </c>
      <c r="K504" s="39">
        <v>11.28977358</v>
      </c>
      <c r="L504" s="38"/>
      <c r="M504" s="38"/>
      <c r="N504" s="38"/>
      <c r="O504" s="38"/>
      <c r="P504" s="38"/>
      <c r="Q504" s="39">
        <v>180.8</v>
      </c>
      <c r="R504" s="38"/>
      <c r="S504" s="40">
        <f t="shared" si="7"/>
        <v>285.82777482719996</v>
      </c>
    </row>
    <row r="505" spans="1:19" ht="15.6">
      <c r="A505" s="37">
        <v>-104.70079149999999</v>
      </c>
      <c r="B505" s="39">
        <v>32.23359336</v>
      </c>
      <c r="C505" s="39">
        <v>28.078097549999999</v>
      </c>
      <c r="D505" s="39">
        <v>21.786584770000001</v>
      </c>
      <c r="E505" s="41">
        <v>1.6700000000000001E-6</v>
      </c>
      <c r="F505" s="41">
        <v>1.3E-6</v>
      </c>
      <c r="G505" s="39">
        <v>393</v>
      </c>
      <c r="H505" s="41">
        <v>1.3899999999999999E-12</v>
      </c>
      <c r="I505" s="39">
        <v>-0.91017384400000001</v>
      </c>
      <c r="J505" s="39">
        <v>479.1328153</v>
      </c>
      <c r="K505" s="39">
        <v>17.976814059999999</v>
      </c>
      <c r="L505" s="38"/>
      <c r="M505" s="38"/>
      <c r="N505" s="38"/>
      <c r="O505" s="38"/>
      <c r="P505" s="38"/>
      <c r="Q505" s="39">
        <v>122.9</v>
      </c>
      <c r="R505" s="38"/>
      <c r="S505" s="40">
        <f t="shared" si="7"/>
        <v>158.36047018199997</v>
      </c>
    </row>
    <row r="506" spans="1:19" ht="15.6">
      <c r="A506" s="37">
        <v>-104.7007424</v>
      </c>
      <c r="B506" s="39">
        <v>32.233589909999999</v>
      </c>
      <c r="C506" s="39">
        <v>52.408244969999998</v>
      </c>
      <c r="D506" s="39">
        <v>30.849941900000001</v>
      </c>
      <c r="E506" s="41">
        <v>3.1200000000000002E-6</v>
      </c>
      <c r="F506" s="41">
        <v>1.84E-6</v>
      </c>
      <c r="G506" s="39">
        <v>843</v>
      </c>
      <c r="H506" s="41">
        <v>2.99E-12</v>
      </c>
      <c r="I506" s="39">
        <v>-2.2792761490000002</v>
      </c>
      <c r="J506" s="39">
        <v>1266.3479400000001</v>
      </c>
      <c r="K506" s="39">
        <v>33.4306178</v>
      </c>
      <c r="L506" s="38"/>
      <c r="M506" s="38"/>
      <c r="N506" s="38"/>
      <c r="O506" s="38"/>
      <c r="P506" s="38"/>
      <c r="Q506" s="39">
        <v>174</v>
      </c>
      <c r="R506" s="38"/>
      <c r="S506" s="40">
        <f t="shared" si="7"/>
        <v>295.58250163079998</v>
      </c>
    </row>
    <row r="507" spans="1:19" ht="15.6">
      <c r="A507" s="37">
        <v>-104.7007905</v>
      </c>
      <c r="B507" s="39">
        <v>32.23355471</v>
      </c>
      <c r="C507" s="39">
        <v>44.968209299999998</v>
      </c>
      <c r="D507" s="39">
        <v>29.869895679999999</v>
      </c>
      <c r="E507" s="41">
        <v>2.6800000000000002E-6</v>
      </c>
      <c r="F507" s="41">
        <v>1.7799999999999999E-6</v>
      </c>
      <c r="G507" s="39">
        <v>892</v>
      </c>
      <c r="H507" s="41">
        <v>3.1599999999999999E-12</v>
      </c>
      <c r="I507" s="39">
        <v>-1.3660149999999999E-2</v>
      </c>
      <c r="J507" s="39">
        <v>1052.0548449999999</v>
      </c>
      <c r="K507" s="39">
        <v>15.213545740000001</v>
      </c>
      <c r="L507" s="38"/>
      <c r="M507" s="38"/>
      <c r="N507" s="38"/>
      <c r="O507" s="38"/>
      <c r="P507" s="38"/>
      <c r="Q507" s="39">
        <v>168.4</v>
      </c>
      <c r="R507" s="38"/>
      <c r="S507" s="40">
        <f t="shared" si="7"/>
        <v>253.62070045199997</v>
      </c>
    </row>
    <row r="508" spans="1:19" ht="15.6">
      <c r="A508" s="37">
        <v>-104.7007959</v>
      </c>
      <c r="B508" s="39">
        <v>32.233530000000002</v>
      </c>
      <c r="C508" s="39">
        <v>35.607211390000003</v>
      </c>
      <c r="D508" s="39">
        <v>21.056114449999999</v>
      </c>
      <c r="E508" s="41">
        <v>2.12E-6</v>
      </c>
      <c r="F508" s="41">
        <v>1.2500000000000001E-6</v>
      </c>
      <c r="G508" s="39">
        <v>433</v>
      </c>
      <c r="H508" s="41">
        <v>1.5399999999999999E-12</v>
      </c>
      <c r="I508" s="39">
        <v>-0.910885905</v>
      </c>
      <c r="J508" s="39">
        <v>587.23952240000006</v>
      </c>
      <c r="K508" s="39">
        <v>26.265180820000001</v>
      </c>
      <c r="L508" s="38"/>
      <c r="M508" s="38"/>
      <c r="N508" s="38"/>
      <c r="O508" s="38"/>
      <c r="P508" s="38"/>
      <c r="Q508" s="39">
        <v>118.7</v>
      </c>
      <c r="R508" s="38"/>
      <c r="S508" s="40">
        <f t="shared" si="7"/>
        <v>200.82467223960001</v>
      </c>
    </row>
    <row r="509" spans="1:19" ht="15.6">
      <c r="A509" s="37">
        <v>-104.70077139999999</v>
      </c>
      <c r="B509" s="39">
        <v>32.233519690000001</v>
      </c>
      <c r="C509" s="39">
        <v>28.566835050000002</v>
      </c>
      <c r="D509" s="39">
        <v>24.706775390000001</v>
      </c>
      <c r="E509" s="41">
        <v>1.7E-6</v>
      </c>
      <c r="F509" s="41">
        <v>1.4699999999999999E-6</v>
      </c>
      <c r="G509" s="39">
        <v>478</v>
      </c>
      <c r="H509" s="41">
        <v>1.7E-12</v>
      </c>
      <c r="I509" s="39">
        <v>-0.31387276600000003</v>
      </c>
      <c r="J509" s="39">
        <v>552.81176270000003</v>
      </c>
      <c r="K509" s="39">
        <v>13.53295421</v>
      </c>
      <c r="L509" s="38"/>
      <c r="M509" s="38"/>
      <c r="N509" s="38"/>
      <c r="O509" s="38"/>
      <c r="P509" s="38"/>
      <c r="Q509" s="39">
        <v>139.30000000000001</v>
      </c>
      <c r="R509" s="38"/>
      <c r="S509" s="40">
        <f t="shared" si="7"/>
        <v>161.11694968200001</v>
      </c>
    </row>
    <row r="510" spans="1:19" ht="15.6">
      <c r="A510" s="37">
        <v>-104.7011681</v>
      </c>
      <c r="B510" s="39">
        <v>32.232657570000001</v>
      </c>
      <c r="C510" s="39">
        <v>48.730720640000001</v>
      </c>
      <c r="D510" s="39">
        <v>32.136469140000003</v>
      </c>
      <c r="E510" s="41">
        <v>2.9000000000000002E-6</v>
      </c>
      <c r="F510" s="41">
        <v>1.9099999999999999E-6</v>
      </c>
      <c r="G510" s="39">
        <v>1077</v>
      </c>
      <c r="H510" s="41">
        <v>3.8200000000000003E-12</v>
      </c>
      <c r="I510" s="39">
        <v>-1.197800693</v>
      </c>
      <c r="J510" s="39">
        <v>1226.591848</v>
      </c>
      <c r="K510" s="39">
        <v>12.195731439999999</v>
      </c>
      <c r="L510" s="38"/>
      <c r="M510" s="38"/>
      <c r="N510" s="38"/>
      <c r="O510" s="38"/>
      <c r="P510" s="38"/>
      <c r="Q510" s="39">
        <v>181.2</v>
      </c>
      <c r="R510" s="38"/>
      <c r="S510" s="40">
        <f t="shared" si="7"/>
        <v>274.8412644096</v>
      </c>
    </row>
    <row r="511" spans="1:19" ht="15.6">
      <c r="A511" s="37">
        <v>-104.7011639</v>
      </c>
      <c r="B511" s="39">
        <v>32.232623740000001</v>
      </c>
      <c r="C511" s="39">
        <v>86.979610159999993</v>
      </c>
      <c r="D511" s="39">
        <v>78.129082550000007</v>
      </c>
      <c r="E511" s="41">
        <v>5.1800000000000004E-6</v>
      </c>
      <c r="F511" s="41">
        <v>4.6500000000000004E-6</v>
      </c>
      <c r="G511" s="39">
        <v>5070</v>
      </c>
      <c r="H511" s="41">
        <v>1.7999999999999999E-11</v>
      </c>
      <c r="I511" s="39">
        <v>-2.5970911139999999</v>
      </c>
      <c r="J511" s="39">
        <v>5322.6665860000003</v>
      </c>
      <c r="K511" s="39">
        <v>4.7469925530000001</v>
      </c>
      <c r="L511" s="38"/>
      <c r="M511" s="38"/>
      <c r="N511" s="38"/>
      <c r="O511" s="38"/>
      <c r="P511" s="38"/>
      <c r="Q511" s="39">
        <v>440.6</v>
      </c>
      <c r="R511" s="38"/>
      <c r="S511" s="40">
        <f t="shared" si="7"/>
        <v>490.56500130239993</v>
      </c>
    </row>
    <row r="512" spans="1:19" ht="15.6">
      <c r="A512" s="37">
        <v>-104.701182</v>
      </c>
      <c r="B512" s="39">
        <v>32.232603670000003</v>
      </c>
      <c r="C512" s="39">
        <v>72.886009610000002</v>
      </c>
      <c r="D512" s="39">
        <v>45.329191870000002</v>
      </c>
      <c r="E512" s="41">
        <v>4.34E-6</v>
      </c>
      <c r="F512" s="41">
        <v>2.7E-6</v>
      </c>
      <c r="G512" s="39">
        <v>2225</v>
      </c>
      <c r="H512" s="41">
        <v>7.8899999999999997E-12</v>
      </c>
      <c r="I512" s="39">
        <v>-2.0267402890000001</v>
      </c>
      <c r="J512" s="39">
        <v>2587.743532</v>
      </c>
      <c r="K512" s="39">
        <v>14.01775437</v>
      </c>
      <c r="L512" s="38"/>
      <c r="M512" s="38"/>
      <c r="N512" s="38"/>
      <c r="O512" s="38"/>
      <c r="P512" s="38"/>
      <c r="Q512" s="39">
        <v>255.6</v>
      </c>
      <c r="R512" s="38"/>
      <c r="S512" s="40">
        <f t="shared" si="7"/>
        <v>411.07709420039998</v>
      </c>
    </row>
    <row r="513" spans="1:19" ht="15.6">
      <c r="A513" s="37">
        <v>-104.7011883</v>
      </c>
      <c r="B513" s="39">
        <v>32.232573119999998</v>
      </c>
      <c r="C513" s="39">
        <v>202.0942498</v>
      </c>
      <c r="D513" s="39">
        <v>46.815932349999997</v>
      </c>
      <c r="E513" s="41">
        <v>1.2E-5</v>
      </c>
      <c r="F513" s="41">
        <v>2.79E-6</v>
      </c>
      <c r="G513" s="39">
        <v>6713</v>
      </c>
      <c r="H513" s="41">
        <v>2.3800000000000001E-11</v>
      </c>
      <c r="I513" s="39">
        <v>-1.216006251</v>
      </c>
      <c r="J513" s="39">
        <v>7410.4864029999999</v>
      </c>
      <c r="K513" s="39">
        <v>9.4121541480000008</v>
      </c>
      <c r="L513" s="38"/>
      <c r="M513" s="38"/>
      <c r="N513" s="38"/>
      <c r="O513" s="38"/>
      <c r="P513" s="38"/>
      <c r="Q513" s="39">
        <v>264</v>
      </c>
      <c r="R513" s="38"/>
      <c r="S513" s="40">
        <f t="shared" si="7"/>
        <v>1139.811568872</v>
      </c>
    </row>
    <row r="514" spans="1:19" ht="15.6">
      <c r="A514" s="37">
        <v>-104.7011859</v>
      </c>
      <c r="B514" s="39">
        <v>32.232609029999999</v>
      </c>
      <c r="C514" s="39">
        <v>109.9418585</v>
      </c>
      <c r="D514" s="39">
        <v>61.2778171</v>
      </c>
      <c r="E514" s="41">
        <v>6.55E-6</v>
      </c>
      <c r="F514" s="41">
        <v>3.6500000000000002E-6</v>
      </c>
      <c r="G514" s="39">
        <v>3636</v>
      </c>
      <c r="H514" s="41">
        <v>1.29E-11</v>
      </c>
      <c r="I514" s="39">
        <v>-0.73728724099999998</v>
      </c>
      <c r="J514" s="39">
        <v>5276.7369120000003</v>
      </c>
      <c r="K514" s="39">
        <v>31.093778960000002</v>
      </c>
      <c r="L514" s="38"/>
      <c r="M514" s="38"/>
      <c r="N514" s="38"/>
      <c r="O514" s="38"/>
      <c r="P514" s="38"/>
      <c r="Q514" s="39">
        <v>345.6</v>
      </c>
      <c r="R514" s="38"/>
      <c r="S514" s="40">
        <f t="shared" si="7"/>
        <v>620.07208193999998</v>
      </c>
    </row>
    <row r="515" spans="1:19" ht="15.6">
      <c r="A515" s="37">
        <v>-104.7011739</v>
      </c>
      <c r="B515" s="39">
        <v>32.232603609999998</v>
      </c>
      <c r="C515" s="39">
        <v>38.460152290000003</v>
      </c>
      <c r="D515" s="39">
        <v>20.613252039999999</v>
      </c>
      <c r="E515" s="41">
        <v>2.2900000000000001E-6</v>
      </c>
      <c r="F515" s="41">
        <v>1.2300000000000001E-6</v>
      </c>
      <c r="G515" s="39">
        <v>492</v>
      </c>
      <c r="H515" s="41">
        <v>1.7400000000000001E-12</v>
      </c>
      <c r="I515" s="39">
        <v>-3.037869819</v>
      </c>
      <c r="J515" s="39">
        <v>620.94994699999995</v>
      </c>
      <c r="K515" s="39">
        <v>20.766560590000001</v>
      </c>
      <c r="L515" s="38"/>
      <c r="M515" s="38"/>
      <c r="N515" s="38"/>
      <c r="O515" s="38"/>
      <c r="P515" s="38"/>
      <c r="Q515" s="39">
        <v>116.2</v>
      </c>
      <c r="R515" s="38"/>
      <c r="S515" s="40">
        <f t="shared" si="7"/>
        <v>216.91525891560002</v>
      </c>
    </row>
    <row r="516" spans="1:19" ht="15.6">
      <c r="A516" s="37">
        <v>-104.7011945</v>
      </c>
      <c r="B516" s="39">
        <v>32.232585210000003</v>
      </c>
      <c r="C516" s="39">
        <v>138.51539249999999</v>
      </c>
      <c r="D516" s="39">
        <v>83.636337999999995</v>
      </c>
      <c r="E516" s="41">
        <v>8.2500000000000006E-6</v>
      </c>
      <c r="F516" s="41">
        <v>4.9799999999999998E-6</v>
      </c>
      <c r="G516" s="39">
        <v>5309</v>
      </c>
      <c r="H516" s="41">
        <v>1.8799999999999999E-11</v>
      </c>
      <c r="I516" s="39">
        <v>-1.135004243</v>
      </c>
      <c r="J516" s="39">
        <v>9073.8611060000003</v>
      </c>
      <c r="K516" s="39">
        <v>41.491279859999999</v>
      </c>
      <c r="L516" s="38"/>
      <c r="M516" s="38"/>
      <c r="N516" s="38"/>
      <c r="O516" s="38"/>
      <c r="P516" s="38"/>
      <c r="Q516" s="39">
        <v>471.6</v>
      </c>
      <c r="R516" s="38"/>
      <c r="S516" s="40">
        <f t="shared" si="7"/>
        <v>781.22681369999987</v>
      </c>
    </row>
    <row r="517" spans="1:19" ht="15.6">
      <c r="A517" s="37">
        <v>-104.7011873</v>
      </c>
      <c r="B517" s="39">
        <v>32.232579080000001</v>
      </c>
      <c r="C517" s="39">
        <v>96.353547800000001</v>
      </c>
      <c r="D517" s="39">
        <v>76.700752460000004</v>
      </c>
      <c r="E517" s="41">
        <v>5.7400000000000001E-6</v>
      </c>
      <c r="F517" s="41">
        <v>4.5700000000000003E-6</v>
      </c>
      <c r="G517" s="39">
        <v>3280</v>
      </c>
      <c r="H517" s="41">
        <v>1.1600000000000001E-11</v>
      </c>
      <c r="I517" s="39">
        <v>-1.6645938060000001</v>
      </c>
      <c r="J517" s="39">
        <v>5788.5050449999999</v>
      </c>
      <c r="K517" s="39">
        <v>43.335974059999998</v>
      </c>
      <c r="L517" s="38"/>
      <c r="M517" s="38"/>
      <c r="N517" s="38"/>
      <c r="O517" s="38"/>
      <c r="P517" s="38"/>
      <c r="Q517" s="39">
        <v>432.5</v>
      </c>
      <c r="R517" s="38"/>
      <c r="S517" s="40">
        <f t="shared" si="7"/>
        <v>543.43400959199994</v>
      </c>
    </row>
    <row r="518" spans="1:19" ht="15.6">
      <c r="A518" s="37">
        <v>-104.7011803</v>
      </c>
      <c r="B518" s="39">
        <v>32.23260105</v>
      </c>
      <c r="C518" s="39">
        <v>186.43842409999999</v>
      </c>
      <c r="D518" s="39">
        <v>66.791102339999995</v>
      </c>
      <c r="E518" s="41">
        <v>1.11E-5</v>
      </c>
      <c r="F518" s="41">
        <v>3.98E-6</v>
      </c>
      <c r="G518" s="39">
        <v>5178</v>
      </c>
      <c r="H518" s="41">
        <v>1.8399999999999999E-11</v>
      </c>
      <c r="I518" s="39">
        <v>-1.1789512769999999</v>
      </c>
      <c r="J518" s="39">
        <v>9753.3344300000008</v>
      </c>
      <c r="K518" s="39">
        <v>46.910463929999999</v>
      </c>
      <c r="L518" s="38"/>
      <c r="M518" s="38"/>
      <c r="N518" s="38"/>
      <c r="O518" s="38"/>
      <c r="P518" s="38"/>
      <c r="Q518" s="39">
        <v>376.6</v>
      </c>
      <c r="R518" s="38"/>
      <c r="S518" s="40">
        <f t="shared" ref="S518:S581" si="8">C518*R$5</f>
        <v>1051.5127119239999</v>
      </c>
    </row>
    <row r="519" spans="1:19" ht="15.6">
      <c r="A519" s="37">
        <v>-104.7011905</v>
      </c>
      <c r="B519" s="39">
        <v>32.232593309999999</v>
      </c>
      <c r="C519" s="39">
        <v>135.08756210000001</v>
      </c>
      <c r="D519" s="39">
        <v>89.012688170000004</v>
      </c>
      <c r="E519" s="41">
        <v>8.0399999999999993E-6</v>
      </c>
      <c r="F519" s="41">
        <v>5.3000000000000001E-6</v>
      </c>
      <c r="G519" s="39">
        <v>7092</v>
      </c>
      <c r="H519" s="41">
        <v>2.5200000000000001E-11</v>
      </c>
      <c r="I519" s="39">
        <v>-0.49057404399999999</v>
      </c>
      <c r="J519" s="39">
        <v>9418.1664619999992</v>
      </c>
      <c r="K519" s="39">
        <v>24.698718929999998</v>
      </c>
      <c r="L519" s="38"/>
      <c r="M519" s="38"/>
      <c r="N519" s="38"/>
      <c r="O519" s="38"/>
      <c r="P519" s="38"/>
      <c r="Q519" s="39">
        <v>502</v>
      </c>
      <c r="R519" s="38"/>
      <c r="S519" s="40">
        <f t="shared" si="8"/>
        <v>761.89385024400008</v>
      </c>
    </row>
    <row r="520" spans="1:19" ht="15.6">
      <c r="A520" s="37">
        <v>-104.7005793</v>
      </c>
      <c r="B520" s="39">
        <v>32.233949379999999</v>
      </c>
      <c r="C520" s="39">
        <v>61.806925020000001</v>
      </c>
      <c r="D520" s="39">
        <v>39.928645770000003</v>
      </c>
      <c r="E520" s="41">
        <v>3.6799999999999999E-6</v>
      </c>
      <c r="F520" s="41">
        <v>2.3800000000000001E-6</v>
      </c>
      <c r="G520" s="39">
        <v>1559</v>
      </c>
      <c r="H520" s="41">
        <v>5.5300000000000001E-12</v>
      </c>
      <c r="I520" s="39">
        <v>-1.0183930269999999</v>
      </c>
      <c r="J520" s="39">
        <v>1932.9507980000001</v>
      </c>
      <c r="K520" s="39">
        <v>19.346110549999999</v>
      </c>
      <c r="L520" s="38"/>
      <c r="M520" s="38"/>
      <c r="N520" s="38"/>
      <c r="O520" s="38"/>
      <c r="P520" s="38"/>
      <c r="Q520" s="39">
        <v>225.2</v>
      </c>
      <c r="R520" s="38"/>
      <c r="S520" s="40">
        <f t="shared" si="8"/>
        <v>348.5910571128</v>
      </c>
    </row>
    <row r="521" spans="1:19" ht="15.6">
      <c r="A521" s="37">
        <v>-104.7005757</v>
      </c>
      <c r="B521" s="39">
        <v>32.233944979999997</v>
      </c>
      <c r="C521" s="39">
        <v>83.526987140000003</v>
      </c>
      <c r="D521" s="39">
        <v>34.178572879999997</v>
      </c>
      <c r="E521" s="41">
        <v>4.9699999999999998E-6</v>
      </c>
      <c r="F521" s="41">
        <v>2.04E-6</v>
      </c>
      <c r="G521" s="39">
        <v>1772</v>
      </c>
      <c r="H521" s="41">
        <v>6.2799999999999999E-12</v>
      </c>
      <c r="I521" s="39">
        <v>-2.9212425230000001</v>
      </c>
      <c r="J521" s="39">
        <v>2236.0413090000002</v>
      </c>
      <c r="K521" s="39">
        <v>20.75280575</v>
      </c>
      <c r="L521" s="38"/>
      <c r="M521" s="38"/>
      <c r="N521" s="38"/>
      <c r="O521" s="38"/>
      <c r="P521" s="38"/>
      <c r="Q521" s="39">
        <v>192.7</v>
      </c>
      <c r="R521" s="38"/>
      <c r="S521" s="40">
        <f t="shared" si="8"/>
        <v>471.0922074696</v>
      </c>
    </row>
    <row r="522" spans="1:19" ht="15.6">
      <c r="A522" s="37">
        <v>-104.7005862</v>
      </c>
      <c r="B522" s="39">
        <v>32.233944260000001</v>
      </c>
      <c r="C522" s="39">
        <v>55.092273710000001</v>
      </c>
      <c r="D522" s="39">
        <v>44.515952730000002</v>
      </c>
      <c r="E522" s="41">
        <v>3.2799999999999999E-6</v>
      </c>
      <c r="F522" s="41">
        <v>2.65E-6</v>
      </c>
      <c r="G522" s="39">
        <v>1484</v>
      </c>
      <c r="H522" s="41">
        <v>5.2599999999999998E-12</v>
      </c>
      <c r="I522" s="39">
        <v>-1.846327345</v>
      </c>
      <c r="J522" s="39">
        <v>1920.903069</v>
      </c>
      <c r="K522" s="39">
        <v>22.744670249999999</v>
      </c>
      <c r="L522" s="38"/>
      <c r="M522" s="38"/>
      <c r="N522" s="38"/>
      <c r="O522" s="38"/>
      <c r="P522" s="38"/>
      <c r="Q522" s="39">
        <v>251</v>
      </c>
      <c r="R522" s="38"/>
      <c r="S522" s="40">
        <f t="shared" si="8"/>
        <v>310.72042372440001</v>
      </c>
    </row>
    <row r="523" spans="1:19" ht="15.6">
      <c r="A523" s="37">
        <v>-104.7005743</v>
      </c>
      <c r="B523" s="39">
        <v>32.233943009999997</v>
      </c>
      <c r="C523" s="39">
        <v>101.537181</v>
      </c>
      <c r="D523" s="39">
        <v>48.36999084</v>
      </c>
      <c r="E523" s="41">
        <v>6.0499999999999997E-6</v>
      </c>
      <c r="F523" s="41">
        <v>2.88E-6</v>
      </c>
      <c r="G523" s="39">
        <v>2449</v>
      </c>
      <c r="H523" s="41">
        <v>8.6899999999999995E-12</v>
      </c>
      <c r="I523" s="39">
        <v>-2.9784608420000001</v>
      </c>
      <c r="J523" s="39">
        <v>3846.8051439999999</v>
      </c>
      <c r="K523" s="39">
        <v>36.336780560000001</v>
      </c>
      <c r="L523" s="38"/>
      <c r="M523" s="38"/>
      <c r="N523" s="38"/>
      <c r="O523" s="38"/>
      <c r="P523" s="38"/>
      <c r="Q523" s="39">
        <v>272.8</v>
      </c>
      <c r="R523" s="38"/>
      <c r="S523" s="40">
        <f t="shared" si="8"/>
        <v>572.66970084000002</v>
      </c>
    </row>
    <row r="524" spans="1:19" ht="15.6">
      <c r="A524" s="37">
        <v>-104.70060049999999</v>
      </c>
      <c r="B524" s="39">
        <v>32.233936219999997</v>
      </c>
      <c r="C524" s="39">
        <v>92.037178870000005</v>
      </c>
      <c r="D524" s="39">
        <v>35.061262769999999</v>
      </c>
      <c r="E524" s="41">
        <v>5.48E-6</v>
      </c>
      <c r="F524" s="41">
        <v>2.0899999999999999E-6</v>
      </c>
      <c r="G524" s="39">
        <v>2240</v>
      </c>
      <c r="H524" s="41">
        <v>7.9400000000000005E-12</v>
      </c>
      <c r="I524" s="39">
        <v>-2.622726981</v>
      </c>
      <c r="J524" s="39">
        <v>2527.492835</v>
      </c>
      <c r="K524" s="39">
        <v>11.374625119999999</v>
      </c>
      <c r="L524" s="38"/>
      <c r="M524" s="38"/>
      <c r="N524" s="38"/>
      <c r="O524" s="38"/>
      <c r="P524" s="38"/>
      <c r="Q524" s="39">
        <v>197.7</v>
      </c>
      <c r="R524" s="38"/>
      <c r="S524" s="40">
        <f t="shared" si="8"/>
        <v>519.08968882680006</v>
      </c>
    </row>
    <row r="525" spans="1:19" ht="15.6">
      <c r="A525" s="37">
        <v>-104.70057660000001</v>
      </c>
      <c r="B525" s="39">
        <v>32.233932529999997</v>
      </c>
      <c r="C525" s="39">
        <v>97.49280297</v>
      </c>
      <c r="D525" s="39">
        <v>86.642543329999995</v>
      </c>
      <c r="E525" s="41">
        <v>5.8100000000000003E-6</v>
      </c>
      <c r="F525" s="41">
        <v>5.1599999999999997E-6</v>
      </c>
      <c r="G525" s="39">
        <v>4948</v>
      </c>
      <c r="H525" s="41">
        <v>1.7500000000000001E-11</v>
      </c>
      <c r="I525" s="39">
        <v>-1.430617034</v>
      </c>
      <c r="J525" s="39">
        <v>6616.1117219999996</v>
      </c>
      <c r="K525" s="39">
        <v>25.21287113</v>
      </c>
      <c r="L525" s="38"/>
      <c r="M525" s="38"/>
      <c r="N525" s="38"/>
      <c r="O525" s="38"/>
      <c r="P525" s="38"/>
      <c r="Q525" s="39">
        <v>488.6</v>
      </c>
      <c r="R525" s="38"/>
      <c r="S525" s="40">
        <f t="shared" si="8"/>
        <v>549.85940875079996</v>
      </c>
    </row>
    <row r="526" spans="1:19" ht="15.6">
      <c r="A526" s="37">
        <v>-104.7005721</v>
      </c>
      <c r="B526" s="39">
        <v>32.233929259999996</v>
      </c>
      <c r="C526" s="39">
        <v>105.367772</v>
      </c>
      <c r="D526" s="39">
        <v>48.127681950000003</v>
      </c>
      <c r="E526" s="41">
        <v>6.28E-6</v>
      </c>
      <c r="F526" s="41">
        <v>2.8700000000000001E-6</v>
      </c>
      <c r="G526" s="39">
        <v>1983</v>
      </c>
      <c r="H526" s="41">
        <v>7.0299999999999997E-12</v>
      </c>
      <c r="I526" s="39">
        <v>-0.13861047400000001</v>
      </c>
      <c r="J526" s="39">
        <v>3971.9321650000002</v>
      </c>
      <c r="K526" s="39">
        <v>50.074676060000002</v>
      </c>
      <c r="L526" s="38"/>
      <c r="M526" s="38"/>
      <c r="N526" s="38"/>
      <c r="O526" s="38"/>
      <c r="P526" s="38"/>
      <c r="Q526" s="39">
        <v>271.39999999999998</v>
      </c>
      <c r="R526" s="38"/>
      <c r="S526" s="40">
        <f t="shared" si="8"/>
        <v>594.27423407999993</v>
      </c>
    </row>
    <row r="527" spans="1:19" ht="15.6">
      <c r="A527" s="37">
        <v>-104.70057869999999</v>
      </c>
      <c r="B527" s="39">
        <v>32.233921330000001</v>
      </c>
      <c r="C527" s="39">
        <v>76.691615350000006</v>
      </c>
      <c r="D527" s="39">
        <v>47.321230139999997</v>
      </c>
      <c r="E527" s="41">
        <v>4.5700000000000003E-6</v>
      </c>
      <c r="F527" s="41">
        <v>2.8200000000000001E-6</v>
      </c>
      <c r="G527" s="39">
        <v>1696</v>
      </c>
      <c r="H527" s="41">
        <v>6.0199999999999998E-12</v>
      </c>
      <c r="I527" s="39">
        <v>-0.129690731</v>
      </c>
      <c r="J527" s="39">
        <v>2842.5164880000002</v>
      </c>
      <c r="K527" s="39">
        <v>40.33455893</v>
      </c>
      <c r="L527" s="38"/>
      <c r="M527" s="38"/>
      <c r="N527" s="38"/>
      <c r="O527" s="38"/>
      <c r="P527" s="38"/>
      <c r="Q527" s="39">
        <v>266.89999999999998</v>
      </c>
      <c r="R527" s="38"/>
      <c r="S527" s="40">
        <f t="shared" si="8"/>
        <v>432.540710574</v>
      </c>
    </row>
    <row r="528" spans="1:19" ht="15.6">
      <c r="A528" s="37">
        <v>-104.7005856</v>
      </c>
      <c r="B528" s="39">
        <v>32.233911030000002</v>
      </c>
      <c r="C528" s="39">
        <v>64.135584300000005</v>
      </c>
      <c r="D528" s="39">
        <v>43.049936639999999</v>
      </c>
      <c r="E528" s="41">
        <v>3.8199999999999998E-6</v>
      </c>
      <c r="F528" s="41">
        <v>2.5600000000000001E-6</v>
      </c>
      <c r="G528" s="39">
        <v>1788</v>
      </c>
      <c r="H528" s="41">
        <v>6.34E-12</v>
      </c>
      <c r="I528" s="39">
        <v>-1.4590381020000001</v>
      </c>
      <c r="J528" s="39">
        <v>2162.572388</v>
      </c>
      <c r="K528" s="39">
        <v>17.32068671</v>
      </c>
      <c r="L528" s="38"/>
      <c r="M528" s="38"/>
      <c r="N528" s="38"/>
      <c r="O528" s="38"/>
      <c r="P528" s="38"/>
      <c r="Q528" s="39">
        <v>242.8</v>
      </c>
      <c r="R528" s="38"/>
      <c r="S528" s="40">
        <f t="shared" si="8"/>
        <v>361.72469545199999</v>
      </c>
    </row>
    <row r="529" spans="1:19" ht="15.6">
      <c r="A529" s="37">
        <v>-104.7005753</v>
      </c>
      <c r="B529" s="39">
        <v>32.233911390000003</v>
      </c>
      <c r="C529" s="39">
        <v>84.834236000000004</v>
      </c>
      <c r="D529" s="39">
        <v>40.663627820000002</v>
      </c>
      <c r="E529" s="41">
        <v>5.0499999999999999E-6</v>
      </c>
      <c r="F529" s="41">
        <v>2.4200000000000001E-6</v>
      </c>
      <c r="G529" s="39">
        <v>2186</v>
      </c>
      <c r="H529" s="41">
        <v>7.7500000000000007E-12</v>
      </c>
      <c r="I529" s="39">
        <v>-2.962158165</v>
      </c>
      <c r="J529" s="39">
        <v>2701.944078</v>
      </c>
      <c r="K529" s="39">
        <v>19.095290760000001</v>
      </c>
      <c r="L529" s="38"/>
      <c r="M529" s="38"/>
      <c r="N529" s="38"/>
      <c r="O529" s="38"/>
      <c r="P529" s="38"/>
      <c r="Q529" s="39">
        <v>229.3</v>
      </c>
      <c r="R529" s="38"/>
      <c r="S529" s="40">
        <f t="shared" si="8"/>
        <v>478.46509104</v>
      </c>
    </row>
    <row r="530" spans="1:19" ht="15.6">
      <c r="A530" s="37">
        <v>-104.7006124</v>
      </c>
      <c r="B530" s="39">
        <v>32.233907279999997</v>
      </c>
      <c r="C530" s="39">
        <v>95.033240030000002</v>
      </c>
      <c r="D530" s="39">
        <v>35.913965480000002</v>
      </c>
      <c r="E530" s="41">
        <v>5.66E-6</v>
      </c>
      <c r="F530" s="41">
        <v>2.1399999999999998E-6</v>
      </c>
      <c r="G530" s="39">
        <v>1824</v>
      </c>
      <c r="H530" s="41">
        <v>6.4699999999999997E-12</v>
      </c>
      <c r="I530" s="39">
        <v>-2.5707296149999999</v>
      </c>
      <c r="J530" s="39">
        <v>2673.2401690000002</v>
      </c>
      <c r="K530" s="39">
        <v>31.768195720000001</v>
      </c>
      <c r="L530" s="38"/>
      <c r="M530" s="38"/>
      <c r="N530" s="38"/>
      <c r="O530" s="38"/>
      <c r="P530" s="38"/>
      <c r="Q530" s="39">
        <v>202.5</v>
      </c>
      <c r="R530" s="38"/>
      <c r="S530" s="40">
        <f t="shared" si="8"/>
        <v>535.98747376919994</v>
      </c>
    </row>
    <row r="531" spans="1:19" ht="15.6">
      <c r="A531" s="37">
        <v>-104.7005999</v>
      </c>
      <c r="B531" s="39">
        <v>32.233903589999997</v>
      </c>
      <c r="C531" s="39">
        <v>97.448375600000006</v>
      </c>
      <c r="D531" s="39">
        <v>45.007479099999998</v>
      </c>
      <c r="E531" s="41">
        <v>5.8000000000000004E-6</v>
      </c>
      <c r="F531" s="41">
        <v>2.6800000000000002E-6</v>
      </c>
      <c r="G531" s="39">
        <v>3166</v>
      </c>
      <c r="H531" s="41">
        <v>1.1200000000000001E-11</v>
      </c>
      <c r="I531" s="39">
        <v>-2.5928639160000002</v>
      </c>
      <c r="J531" s="39">
        <v>3435.2502030000001</v>
      </c>
      <c r="K531" s="39">
        <v>7.8378629479999997</v>
      </c>
      <c r="L531" s="38"/>
      <c r="M531" s="38"/>
      <c r="N531" s="38"/>
      <c r="O531" s="38"/>
      <c r="P531" s="38"/>
      <c r="Q531" s="39">
        <v>253.8</v>
      </c>
      <c r="R531" s="38"/>
      <c r="S531" s="40">
        <f t="shared" si="8"/>
        <v>549.60883838400002</v>
      </c>
    </row>
    <row r="532" spans="1:19" ht="15.6">
      <c r="A532" s="37">
        <v>-104.700569</v>
      </c>
      <c r="B532" s="39">
        <v>32.233898529999998</v>
      </c>
      <c r="C532" s="39">
        <v>67.777405669999993</v>
      </c>
      <c r="D532" s="39">
        <v>34.016488649999999</v>
      </c>
      <c r="E532" s="41">
        <v>4.0400000000000003E-6</v>
      </c>
      <c r="F532" s="41">
        <v>2.03E-6</v>
      </c>
      <c r="G532" s="39">
        <v>1303</v>
      </c>
      <c r="H532" s="41">
        <v>4.6200000000000001E-12</v>
      </c>
      <c r="I532" s="39">
        <v>-0.90250366900000001</v>
      </c>
      <c r="J532" s="39">
        <v>1805.8160310000001</v>
      </c>
      <c r="K532" s="39">
        <v>27.844255570000001</v>
      </c>
      <c r="L532" s="38"/>
      <c r="M532" s="38"/>
      <c r="N532" s="38"/>
      <c r="O532" s="38"/>
      <c r="P532" s="38"/>
      <c r="Q532" s="39">
        <v>191.8</v>
      </c>
      <c r="R532" s="38"/>
      <c r="S532" s="40">
        <f t="shared" si="8"/>
        <v>382.26456797879996</v>
      </c>
    </row>
    <row r="533" spans="1:19" ht="15.6">
      <c r="A533" s="37">
        <v>-104.70057490000001</v>
      </c>
      <c r="B533" s="39">
        <v>32.233897929999998</v>
      </c>
      <c r="C533" s="39">
        <v>62.375477570000001</v>
      </c>
      <c r="D533" s="39">
        <v>51.64582308</v>
      </c>
      <c r="E533" s="41">
        <v>3.7100000000000001E-6</v>
      </c>
      <c r="F533" s="41">
        <v>3.0800000000000002E-6</v>
      </c>
      <c r="G533" s="39">
        <v>1690</v>
      </c>
      <c r="H533" s="41">
        <v>5.9900000000000001E-12</v>
      </c>
      <c r="I533" s="39">
        <v>-2.9482216120000002</v>
      </c>
      <c r="J533" s="39">
        <v>2523.1796199999999</v>
      </c>
      <c r="K533" s="39">
        <v>33.021018939999998</v>
      </c>
      <c r="L533" s="38"/>
      <c r="M533" s="38"/>
      <c r="N533" s="38"/>
      <c r="O533" s="38"/>
      <c r="P533" s="38"/>
      <c r="Q533" s="39">
        <v>291.2</v>
      </c>
      <c r="R533" s="38"/>
      <c r="S533" s="40">
        <f t="shared" si="8"/>
        <v>351.7976934948</v>
      </c>
    </row>
    <row r="534" spans="1:19" ht="15.6">
      <c r="A534" s="37">
        <v>-104.7006006</v>
      </c>
      <c r="B534" s="39">
        <v>32.233889529999999</v>
      </c>
      <c r="C534" s="39">
        <v>72.436031659999998</v>
      </c>
      <c r="D534" s="39">
        <v>54.05202525</v>
      </c>
      <c r="E534" s="41">
        <v>4.3100000000000002E-6</v>
      </c>
      <c r="F534" s="41">
        <v>3.2200000000000001E-6</v>
      </c>
      <c r="G534" s="39">
        <v>2605</v>
      </c>
      <c r="H534" s="41">
        <v>9.2400000000000002E-12</v>
      </c>
      <c r="I534" s="39">
        <v>-2.6159106259999998</v>
      </c>
      <c r="J534" s="39">
        <v>3066.6605199999999</v>
      </c>
      <c r="K534" s="39">
        <v>15.05417757</v>
      </c>
      <c r="L534" s="38"/>
      <c r="M534" s="38"/>
      <c r="N534" s="38"/>
      <c r="O534" s="38"/>
      <c r="P534" s="38"/>
      <c r="Q534" s="39">
        <v>304.8</v>
      </c>
      <c r="R534" s="38"/>
      <c r="S534" s="40">
        <f t="shared" si="8"/>
        <v>408.53921856239998</v>
      </c>
    </row>
    <row r="535" spans="1:19" ht="15.6">
      <c r="A535" s="37">
        <v>-104.7005719</v>
      </c>
      <c r="B535" s="39">
        <v>32.23388679</v>
      </c>
      <c r="C535" s="39">
        <v>96.366411569999997</v>
      </c>
      <c r="D535" s="39">
        <v>32.872732169999999</v>
      </c>
      <c r="E535" s="41">
        <v>5.7400000000000001E-6</v>
      </c>
      <c r="F535" s="41">
        <v>1.9599999999999999E-6</v>
      </c>
      <c r="G535" s="39">
        <v>1620</v>
      </c>
      <c r="H535" s="41">
        <v>5.7500000000000003E-12</v>
      </c>
      <c r="I535" s="39">
        <v>-1.160867165</v>
      </c>
      <c r="J535" s="39">
        <v>2481.1931300000001</v>
      </c>
      <c r="K535" s="39">
        <v>34.708830980000002</v>
      </c>
      <c r="L535" s="38"/>
      <c r="M535" s="38"/>
      <c r="N535" s="38"/>
      <c r="O535" s="38"/>
      <c r="P535" s="38"/>
      <c r="Q535" s="39">
        <v>185.4</v>
      </c>
      <c r="R535" s="38"/>
      <c r="S535" s="40">
        <f t="shared" si="8"/>
        <v>543.50656125479998</v>
      </c>
    </row>
    <row r="536" spans="1:19" ht="15.6">
      <c r="A536" s="37">
        <v>-104.70057199999999</v>
      </c>
      <c r="B536" s="39">
        <v>32.233880360000001</v>
      </c>
      <c r="C536" s="39">
        <v>176.4686428</v>
      </c>
      <c r="D536" s="39">
        <v>98.300704199999998</v>
      </c>
      <c r="E536" s="41">
        <v>1.0499999999999999E-5</v>
      </c>
      <c r="F536" s="41">
        <v>5.8499999999999999E-6</v>
      </c>
      <c r="G536" s="39">
        <v>10424</v>
      </c>
      <c r="H536" s="41">
        <v>3.7000000000000001E-11</v>
      </c>
      <c r="I536" s="39">
        <v>-0.48457032100000003</v>
      </c>
      <c r="J536" s="39">
        <v>13586.99001</v>
      </c>
      <c r="K536" s="39">
        <v>23.279549070000002</v>
      </c>
      <c r="L536" s="38"/>
      <c r="M536" s="38"/>
      <c r="N536" s="38"/>
      <c r="O536" s="38"/>
      <c r="P536" s="38"/>
      <c r="Q536" s="39">
        <v>554.29999999999995</v>
      </c>
      <c r="R536" s="38"/>
      <c r="S536" s="40">
        <f t="shared" si="8"/>
        <v>995.28314539199994</v>
      </c>
    </row>
    <row r="537" spans="1:19" ht="15.6">
      <c r="A537" s="37">
        <v>-104.70057920000001</v>
      </c>
      <c r="B537" s="39">
        <v>32.233954740000001</v>
      </c>
      <c r="C537" s="39">
        <v>82.071522009999995</v>
      </c>
      <c r="D537" s="39">
        <v>42.705318929999997</v>
      </c>
      <c r="E537" s="41">
        <v>4.8899999999999998E-6</v>
      </c>
      <c r="F537" s="41">
        <v>2.5399999999999998E-6</v>
      </c>
      <c r="G537" s="39">
        <v>1870</v>
      </c>
      <c r="H537" s="41">
        <v>6.6299999999999998E-12</v>
      </c>
      <c r="I537" s="39">
        <v>-2.9713288009999999</v>
      </c>
      <c r="J537" s="39">
        <v>2745.1971440000002</v>
      </c>
      <c r="K537" s="39">
        <v>31.881030689999999</v>
      </c>
      <c r="L537" s="38"/>
      <c r="M537" s="38"/>
      <c r="N537" s="38"/>
      <c r="O537" s="38"/>
      <c r="P537" s="38"/>
      <c r="Q537" s="39">
        <v>240.8</v>
      </c>
      <c r="R537" s="38"/>
      <c r="S537" s="40">
        <f t="shared" si="8"/>
        <v>462.88338413639997</v>
      </c>
    </row>
    <row r="538" spans="1:19" ht="15.6">
      <c r="A538" s="37">
        <v>-104.700577</v>
      </c>
      <c r="B538" s="39">
        <v>32.23395111</v>
      </c>
      <c r="C538" s="39">
        <v>96.859863820000001</v>
      </c>
      <c r="D538" s="39">
        <v>51.834310559999999</v>
      </c>
      <c r="E538" s="41">
        <v>5.7699999999999998E-6</v>
      </c>
      <c r="F538" s="41">
        <v>3.0900000000000001E-6</v>
      </c>
      <c r="G538" s="39">
        <v>2732</v>
      </c>
      <c r="H538" s="41">
        <v>9.6899999999999993E-12</v>
      </c>
      <c r="I538" s="39">
        <v>-1.1216554240000001</v>
      </c>
      <c r="J538" s="39">
        <v>3932.423311</v>
      </c>
      <c r="K538" s="39">
        <v>30.526299330000001</v>
      </c>
      <c r="L538" s="38"/>
      <c r="M538" s="38"/>
      <c r="N538" s="38"/>
      <c r="O538" s="38"/>
      <c r="P538" s="38"/>
      <c r="Q538" s="39">
        <v>292.3</v>
      </c>
      <c r="R538" s="38"/>
      <c r="S538" s="40">
        <f t="shared" si="8"/>
        <v>546.28963194480002</v>
      </c>
    </row>
    <row r="539" spans="1:19" ht="15.6">
      <c r="A539" s="37">
        <v>-104.7005704</v>
      </c>
      <c r="B539" s="39">
        <v>32.233943850000003</v>
      </c>
      <c r="C539" s="39">
        <v>52.309587630000003</v>
      </c>
      <c r="D539" s="39">
        <v>43.77211913</v>
      </c>
      <c r="E539" s="41">
        <v>3.1200000000000002E-6</v>
      </c>
      <c r="F539" s="41">
        <v>2.61E-6</v>
      </c>
      <c r="G539" s="39">
        <v>1357</v>
      </c>
      <c r="H539" s="41">
        <v>4.8099999999999999E-12</v>
      </c>
      <c r="I539" s="39">
        <v>-2.8716635020000001</v>
      </c>
      <c r="J539" s="39">
        <v>1793.403241</v>
      </c>
      <c r="K539" s="39">
        <v>24.33380464</v>
      </c>
      <c r="L539" s="38"/>
      <c r="M539" s="38"/>
      <c r="N539" s="38"/>
      <c r="O539" s="38"/>
      <c r="P539" s="38"/>
      <c r="Q539" s="39">
        <v>246.8</v>
      </c>
      <c r="R539" s="38"/>
      <c r="S539" s="40">
        <f t="shared" si="8"/>
        <v>295.02607423320001</v>
      </c>
    </row>
    <row r="540" spans="1:19" ht="15.6">
      <c r="A540" s="37">
        <v>-104.7005664</v>
      </c>
      <c r="B540" s="39">
        <v>32.233943070000002</v>
      </c>
      <c r="C540" s="39">
        <v>91.297794980000006</v>
      </c>
      <c r="D540" s="39">
        <v>43.36061059</v>
      </c>
      <c r="E540" s="41">
        <v>5.4399999999999996E-6</v>
      </c>
      <c r="F540" s="41">
        <v>2.5799999999999999E-6</v>
      </c>
      <c r="G540" s="39">
        <v>1985</v>
      </c>
      <c r="H540" s="41">
        <v>7.0399999999999999E-12</v>
      </c>
      <c r="I540" s="39">
        <v>-4.7022968999999998E-2</v>
      </c>
      <c r="J540" s="39">
        <v>3100.6643720000002</v>
      </c>
      <c r="K540" s="39">
        <v>35.981461969999998</v>
      </c>
      <c r="L540" s="38"/>
      <c r="M540" s="38"/>
      <c r="N540" s="38"/>
      <c r="O540" s="38"/>
      <c r="P540" s="38"/>
      <c r="Q540" s="39">
        <v>244.5</v>
      </c>
      <c r="R540" s="38"/>
      <c r="S540" s="40">
        <f t="shared" si="8"/>
        <v>514.91956368720003</v>
      </c>
    </row>
    <row r="541" spans="1:19" ht="15.6">
      <c r="A541" s="37">
        <v>-104.70060119999999</v>
      </c>
      <c r="B541" s="39">
        <v>32.233922700000001</v>
      </c>
      <c r="C541" s="39">
        <v>56.295022070000002</v>
      </c>
      <c r="D541" s="39">
        <v>43.339538050000002</v>
      </c>
      <c r="E541" s="41">
        <v>3.3500000000000001E-6</v>
      </c>
      <c r="F541" s="41">
        <v>2.5799999999999999E-6</v>
      </c>
      <c r="G541" s="39">
        <v>1113</v>
      </c>
      <c r="H541" s="41">
        <v>3.9499999999999999E-12</v>
      </c>
      <c r="I541" s="39">
        <v>-1.50113824</v>
      </c>
      <c r="J541" s="39">
        <v>1910.9677280000001</v>
      </c>
      <c r="K541" s="39">
        <v>41.757258200000003</v>
      </c>
      <c r="L541" s="38"/>
      <c r="M541" s="38"/>
      <c r="N541" s="38"/>
      <c r="O541" s="38"/>
      <c r="P541" s="38"/>
      <c r="Q541" s="39">
        <v>244.4</v>
      </c>
      <c r="R541" s="38"/>
      <c r="S541" s="40">
        <f t="shared" si="8"/>
        <v>317.50392447479999</v>
      </c>
    </row>
    <row r="542" spans="1:19" ht="15.6">
      <c r="A542" s="37">
        <v>-104.7005747</v>
      </c>
      <c r="B542" s="39">
        <v>32.233905610000001</v>
      </c>
      <c r="C542" s="39">
        <v>41.16640443</v>
      </c>
      <c r="D542" s="39">
        <v>20.224676819999999</v>
      </c>
      <c r="E542" s="41">
        <v>2.4499999999999998E-6</v>
      </c>
      <c r="F542" s="41">
        <v>1.1999999999999999E-6</v>
      </c>
      <c r="G542" s="39">
        <v>560</v>
      </c>
      <c r="H542" s="41">
        <v>1.9899999999999998E-12</v>
      </c>
      <c r="I542" s="39">
        <v>-0.59489815800000001</v>
      </c>
      <c r="J542" s="39">
        <v>652.1141265</v>
      </c>
      <c r="K542" s="39">
        <v>14.12546098</v>
      </c>
      <c r="L542" s="38"/>
      <c r="M542" s="38"/>
      <c r="N542" s="38"/>
      <c r="O542" s="38"/>
      <c r="P542" s="38"/>
      <c r="Q542" s="39">
        <v>114</v>
      </c>
      <c r="R542" s="38"/>
      <c r="S542" s="40">
        <f t="shared" si="8"/>
        <v>232.17852098519998</v>
      </c>
    </row>
    <row r="543" spans="1:19" ht="15.6">
      <c r="A543" s="37">
        <v>-104.7005674</v>
      </c>
      <c r="B543" s="39">
        <v>32.233902579999999</v>
      </c>
      <c r="C543" s="39">
        <v>123.3535131</v>
      </c>
      <c r="D543" s="39">
        <v>56.627042930000002</v>
      </c>
      <c r="E543" s="41">
        <v>7.3499999999999999E-6</v>
      </c>
      <c r="F543" s="41">
        <v>3.3699999999999999E-6</v>
      </c>
      <c r="G543" s="39">
        <v>3149</v>
      </c>
      <c r="H543" s="41">
        <v>1.1200000000000001E-11</v>
      </c>
      <c r="I543" s="39">
        <v>-0.22051779399999999</v>
      </c>
      <c r="J543" s="39">
        <v>5471.0979139999999</v>
      </c>
      <c r="K543" s="39">
        <v>42.442996829999998</v>
      </c>
      <c r="L543" s="38"/>
      <c r="M543" s="38"/>
      <c r="N543" s="38"/>
      <c r="O543" s="38"/>
      <c r="P543" s="38"/>
      <c r="Q543" s="39">
        <v>319.3</v>
      </c>
      <c r="R543" s="38"/>
      <c r="S543" s="40">
        <f t="shared" si="8"/>
        <v>695.71381388399993</v>
      </c>
    </row>
    <row r="544" spans="1:19" ht="15.6">
      <c r="A544" s="37">
        <v>-104.7005772</v>
      </c>
      <c r="B544" s="39">
        <v>32.233899780000002</v>
      </c>
      <c r="C544" s="39">
        <v>72.00356979</v>
      </c>
      <c r="D544" s="39">
        <v>36.355304140000001</v>
      </c>
      <c r="E544" s="41">
        <v>4.2899999999999996E-6</v>
      </c>
      <c r="F544" s="41">
        <v>2.17E-6</v>
      </c>
      <c r="G544" s="39">
        <v>1761</v>
      </c>
      <c r="H544" s="41">
        <v>6.2500000000000002E-12</v>
      </c>
      <c r="I544" s="39">
        <v>-2.6086096360000002</v>
      </c>
      <c r="J544" s="39">
        <v>2050.3164299999999</v>
      </c>
      <c r="K544" s="39">
        <v>14.11081849</v>
      </c>
      <c r="L544" s="38"/>
      <c r="M544" s="38"/>
      <c r="N544" s="38"/>
      <c r="O544" s="38"/>
      <c r="P544" s="38"/>
      <c r="Q544" s="39">
        <v>205</v>
      </c>
      <c r="R544" s="38"/>
      <c r="S544" s="40">
        <f t="shared" si="8"/>
        <v>406.10013361559999</v>
      </c>
    </row>
    <row r="545" spans="1:19" ht="15.6">
      <c r="A545" s="37">
        <v>-104.7005668</v>
      </c>
      <c r="B545" s="39">
        <v>32.233898590000003</v>
      </c>
      <c r="C545" s="39">
        <v>30.92434278</v>
      </c>
      <c r="D545" s="39">
        <v>26.374590300000001</v>
      </c>
      <c r="E545" s="41">
        <v>1.84E-6</v>
      </c>
      <c r="F545" s="41">
        <v>1.57E-6</v>
      </c>
      <c r="G545" s="39">
        <v>484</v>
      </c>
      <c r="H545" s="41">
        <v>1.7199999999999999E-12</v>
      </c>
      <c r="I545" s="39">
        <v>-1.1031234599999999</v>
      </c>
      <c r="J545" s="39">
        <v>638.82996939999998</v>
      </c>
      <c r="K545" s="39">
        <v>24.236491210000001</v>
      </c>
      <c r="L545" s="38"/>
      <c r="M545" s="38"/>
      <c r="N545" s="38"/>
      <c r="O545" s="38"/>
      <c r="P545" s="38"/>
      <c r="Q545" s="39">
        <v>148.69999999999999</v>
      </c>
      <c r="R545" s="38"/>
      <c r="S545" s="40">
        <f t="shared" si="8"/>
        <v>174.41329327919999</v>
      </c>
    </row>
    <row r="546" spans="1:19" ht="15.6">
      <c r="A546" s="37">
        <v>-104.7005728</v>
      </c>
      <c r="B546" s="39">
        <v>32.233894120000002</v>
      </c>
      <c r="C546" s="39">
        <v>134.94749329999999</v>
      </c>
      <c r="D546" s="39">
        <v>46.276623270000002</v>
      </c>
      <c r="E546" s="41">
        <v>8.0399999999999993E-6</v>
      </c>
      <c r="F546" s="41">
        <v>2.7599999999999998E-6</v>
      </c>
      <c r="G546" s="39">
        <v>2977</v>
      </c>
      <c r="H546" s="41">
        <v>1.0599999999999999E-11</v>
      </c>
      <c r="I546" s="39">
        <v>-0.28487126800000001</v>
      </c>
      <c r="J546" s="39">
        <v>4891.314241</v>
      </c>
      <c r="K546" s="39">
        <v>39.137011989999998</v>
      </c>
      <c r="L546" s="38"/>
      <c r="M546" s="38"/>
      <c r="N546" s="38"/>
      <c r="O546" s="38"/>
      <c r="P546" s="38"/>
      <c r="Q546" s="39">
        <v>261</v>
      </c>
      <c r="R546" s="38"/>
      <c r="S546" s="40">
        <f t="shared" si="8"/>
        <v>761.10386221199985</v>
      </c>
    </row>
    <row r="547" spans="1:19" ht="15.6">
      <c r="A547" s="37">
        <v>-104.70060340000001</v>
      </c>
      <c r="B547" s="39">
        <v>32.233887809999999</v>
      </c>
      <c r="C547" s="39">
        <v>69.307255229999996</v>
      </c>
      <c r="D547" s="39">
        <v>24.925840539999999</v>
      </c>
      <c r="E547" s="41">
        <v>4.1300000000000003E-6</v>
      </c>
      <c r="F547" s="41">
        <v>1.48E-6</v>
      </c>
      <c r="G547" s="39">
        <v>1007</v>
      </c>
      <c r="H547" s="41">
        <v>3.5699999999999999E-12</v>
      </c>
      <c r="I547" s="39">
        <v>-0.70078469200000004</v>
      </c>
      <c r="J547" s="39">
        <v>1353.092832</v>
      </c>
      <c r="K547" s="39">
        <v>25.577907440000001</v>
      </c>
      <c r="L547" s="38"/>
      <c r="M547" s="38"/>
      <c r="N547" s="38"/>
      <c r="O547" s="38"/>
      <c r="P547" s="38"/>
      <c r="Q547" s="39">
        <v>140.6</v>
      </c>
      <c r="R547" s="38"/>
      <c r="S547" s="40">
        <f t="shared" si="8"/>
        <v>390.89291949719996</v>
      </c>
    </row>
    <row r="548" spans="1:19" ht="15.6">
      <c r="A548" s="37">
        <v>-104.7005747</v>
      </c>
      <c r="B548" s="39">
        <v>32.233887510000002</v>
      </c>
      <c r="C548" s="39">
        <v>53.920357860000003</v>
      </c>
      <c r="D548" s="39">
        <v>36.645099850000001</v>
      </c>
      <c r="E548" s="41">
        <v>3.2100000000000002E-6</v>
      </c>
      <c r="F548" s="41">
        <v>2.1799999999999999E-6</v>
      </c>
      <c r="G548" s="39">
        <v>685</v>
      </c>
      <c r="H548" s="41">
        <v>2.4299999999999999E-12</v>
      </c>
      <c r="I548" s="39">
        <v>-0.15038388499999999</v>
      </c>
      <c r="J548" s="39">
        <v>1547.632198</v>
      </c>
      <c r="K548" s="39">
        <v>55.73883764</v>
      </c>
      <c r="L548" s="38"/>
      <c r="M548" s="38"/>
      <c r="N548" s="38"/>
      <c r="O548" s="38"/>
      <c r="P548" s="38"/>
      <c r="Q548" s="39">
        <v>206.6</v>
      </c>
      <c r="R548" s="38"/>
      <c r="S548" s="40">
        <f t="shared" si="8"/>
        <v>304.11081833039998</v>
      </c>
    </row>
    <row r="549" spans="1:19" ht="15.6">
      <c r="A549" s="37">
        <v>-104.70056750000001</v>
      </c>
      <c r="B549" s="39">
        <v>32.233882739999999</v>
      </c>
      <c r="C549" s="39">
        <v>40.63067504</v>
      </c>
      <c r="D549" s="39">
        <v>24.254880230000001</v>
      </c>
      <c r="E549" s="41">
        <v>2.4200000000000001E-6</v>
      </c>
      <c r="F549" s="41">
        <v>1.44E-6</v>
      </c>
      <c r="G549" s="39">
        <v>651</v>
      </c>
      <c r="H549" s="41">
        <v>2.3100000000000001E-12</v>
      </c>
      <c r="I549" s="39">
        <v>-2.922680546</v>
      </c>
      <c r="J549" s="39">
        <v>771.88438159999998</v>
      </c>
      <c r="K549" s="39">
        <v>15.660944110000001</v>
      </c>
      <c r="L549" s="38"/>
      <c r="M549" s="38"/>
      <c r="N549" s="38"/>
      <c r="O549" s="38"/>
      <c r="P549" s="38"/>
      <c r="Q549" s="39">
        <v>136.80000000000001</v>
      </c>
      <c r="R549" s="38"/>
      <c r="S549" s="40">
        <f t="shared" si="8"/>
        <v>229.15700722559998</v>
      </c>
    </row>
    <row r="550" spans="1:19" ht="15.6">
      <c r="A550" s="37">
        <v>-104.7005716</v>
      </c>
      <c r="B550" s="39">
        <v>32.233876549999998</v>
      </c>
      <c r="C550" s="39">
        <v>40.997617339999998</v>
      </c>
      <c r="D550" s="39">
        <v>20.085643269999998</v>
      </c>
      <c r="E550" s="41">
        <v>2.4399999999999999E-6</v>
      </c>
      <c r="F550" s="41">
        <v>1.1999999999999999E-6</v>
      </c>
      <c r="G550" s="39">
        <v>552</v>
      </c>
      <c r="H550" s="41">
        <v>1.9600000000000001E-12</v>
      </c>
      <c r="I550" s="39">
        <v>-2.9004881990000002</v>
      </c>
      <c r="J550" s="39">
        <v>644.97583599999996</v>
      </c>
      <c r="K550" s="39">
        <v>14.41539835</v>
      </c>
      <c r="L550" s="38"/>
      <c r="M550" s="38"/>
      <c r="N550" s="38"/>
      <c r="O550" s="38"/>
      <c r="P550" s="38"/>
      <c r="Q550" s="39">
        <v>113.3</v>
      </c>
      <c r="R550" s="38"/>
      <c r="S550" s="40">
        <f t="shared" si="8"/>
        <v>231.22656179759997</v>
      </c>
    </row>
    <row r="551" spans="1:19" ht="15.6">
      <c r="A551" s="37">
        <v>-104.700568</v>
      </c>
      <c r="B551" s="39">
        <v>32.23395635</v>
      </c>
      <c r="C551" s="39">
        <v>96.048080170000006</v>
      </c>
      <c r="D551" s="39">
        <v>42.105718879999998</v>
      </c>
      <c r="E551" s="41">
        <v>5.7200000000000003E-6</v>
      </c>
      <c r="F551" s="41">
        <v>2.5100000000000001E-6</v>
      </c>
      <c r="G551" s="39">
        <v>2530</v>
      </c>
      <c r="H551" s="41">
        <v>8.9700000000000008E-12</v>
      </c>
      <c r="I551" s="39">
        <v>-2.683876997</v>
      </c>
      <c r="J551" s="39">
        <v>3167.5892210000002</v>
      </c>
      <c r="K551" s="39">
        <v>20.12853234</v>
      </c>
      <c r="L551" s="38"/>
      <c r="M551" s="38"/>
      <c r="N551" s="38"/>
      <c r="O551" s="38"/>
      <c r="P551" s="38"/>
      <c r="Q551" s="39">
        <v>237.4</v>
      </c>
      <c r="R551" s="38"/>
      <c r="S551" s="40">
        <f t="shared" si="8"/>
        <v>541.71117215879997</v>
      </c>
    </row>
    <row r="552" spans="1:19" ht="15.6">
      <c r="A552" s="37">
        <v>-104.7005657</v>
      </c>
      <c r="B552" s="39">
        <v>32.233938129999999</v>
      </c>
      <c r="C552" s="39">
        <v>78.402934860000002</v>
      </c>
      <c r="D552" s="39">
        <v>38.792091450000001</v>
      </c>
      <c r="E552" s="41">
        <v>4.6700000000000002E-6</v>
      </c>
      <c r="F552" s="41">
        <v>2.3099999999999999E-6</v>
      </c>
      <c r="G552" s="39">
        <v>1291</v>
      </c>
      <c r="H552" s="41">
        <v>4.5800000000000003E-12</v>
      </c>
      <c r="I552" s="39">
        <v>-2.1428043159999999</v>
      </c>
      <c r="J552" s="39">
        <v>2382.1801209999999</v>
      </c>
      <c r="K552" s="39">
        <v>45.805945199999996</v>
      </c>
      <c r="L552" s="38"/>
      <c r="M552" s="38"/>
      <c r="N552" s="38"/>
      <c r="O552" s="38"/>
      <c r="P552" s="38"/>
      <c r="Q552" s="39">
        <v>218.8</v>
      </c>
      <c r="R552" s="38"/>
      <c r="S552" s="40">
        <f t="shared" si="8"/>
        <v>442.19255261040001</v>
      </c>
    </row>
    <row r="553" spans="1:19" ht="15.6">
      <c r="A553" s="37">
        <v>-104.7005693</v>
      </c>
      <c r="B553" s="39">
        <v>32.233937650000001</v>
      </c>
      <c r="C553" s="39">
        <v>56.353708320000003</v>
      </c>
      <c r="D553" s="39">
        <v>33.501133150000001</v>
      </c>
      <c r="E553" s="41">
        <v>3.36E-6</v>
      </c>
      <c r="F553" s="41">
        <v>1.9999999999999999E-6</v>
      </c>
      <c r="G553" s="39">
        <v>1142</v>
      </c>
      <c r="H553" s="41">
        <v>4.0499999999999999E-12</v>
      </c>
      <c r="I553" s="39">
        <v>-0.71103745299999999</v>
      </c>
      <c r="J553" s="39">
        <v>1478.7034229999999</v>
      </c>
      <c r="K553" s="39">
        <v>22.77017944</v>
      </c>
      <c r="L553" s="38"/>
      <c r="M553" s="38"/>
      <c r="N553" s="38"/>
      <c r="O553" s="38"/>
      <c r="P553" s="38"/>
      <c r="Q553" s="39">
        <v>188.9</v>
      </c>
      <c r="R553" s="38"/>
      <c r="S553" s="40">
        <f t="shared" si="8"/>
        <v>317.83491492479999</v>
      </c>
    </row>
    <row r="554" spans="1:19" ht="15.6">
      <c r="A554" s="37">
        <v>-104.7005831</v>
      </c>
      <c r="B554" s="39">
        <v>32.233931220000002</v>
      </c>
      <c r="C554" s="39">
        <v>37.58057891</v>
      </c>
      <c r="D554" s="39">
        <v>29.288981239999998</v>
      </c>
      <c r="E554" s="41">
        <v>2.2400000000000002E-6</v>
      </c>
      <c r="F554" s="41">
        <v>1.7400000000000001E-6</v>
      </c>
      <c r="G554" s="39">
        <v>639</v>
      </c>
      <c r="H554" s="41">
        <v>2.2699999999999998E-12</v>
      </c>
      <c r="I554" s="39">
        <v>-0.130241157</v>
      </c>
      <c r="J554" s="39">
        <v>862.11819920000005</v>
      </c>
      <c r="K554" s="39">
        <v>25.880233059999998</v>
      </c>
      <c r="L554" s="38"/>
      <c r="M554" s="38"/>
      <c r="N554" s="38"/>
      <c r="O554" s="38"/>
      <c r="P554" s="38"/>
      <c r="Q554" s="39">
        <v>165.2</v>
      </c>
      <c r="R554" s="38"/>
      <c r="S554" s="40">
        <f t="shared" si="8"/>
        <v>211.9544650524</v>
      </c>
    </row>
    <row r="555" spans="1:19" ht="15.6">
      <c r="A555" s="37">
        <v>-104.7005794</v>
      </c>
      <c r="B555" s="39">
        <v>32.23387417</v>
      </c>
      <c r="C555" s="39">
        <v>58.566204329999998</v>
      </c>
      <c r="D555" s="39">
        <v>33.143298649999998</v>
      </c>
      <c r="E555" s="41">
        <v>3.49E-6</v>
      </c>
      <c r="F555" s="41">
        <v>1.9700000000000002E-6</v>
      </c>
      <c r="G555" s="39">
        <v>1117</v>
      </c>
      <c r="H555" s="41">
        <v>3.9600000000000001E-12</v>
      </c>
      <c r="I555" s="39">
        <v>-2.4638123159999998</v>
      </c>
      <c r="J555" s="39">
        <v>1520.3440889999999</v>
      </c>
      <c r="K555" s="39">
        <v>26.529789650000001</v>
      </c>
      <c r="L555" s="38"/>
      <c r="M555" s="38"/>
      <c r="N555" s="38"/>
      <c r="O555" s="38"/>
      <c r="P555" s="38"/>
      <c r="Q555" s="39">
        <v>186.9</v>
      </c>
      <c r="R555" s="38"/>
      <c r="S555" s="40">
        <f t="shared" si="8"/>
        <v>330.31339242119998</v>
      </c>
    </row>
    <row r="556" spans="1:19" ht="15.6">
      <c r="A556" s="37">
        <v>-104.700581</v>
      </c>
      <c r="B556" s="39">
        <v>32.233863980000002</v>
      </c>
      <c r="C556" s="39">
        <v>106.5042231</v>
      </c>
      <c r="D556" s="39">
        <v>53.866487560000003</v>
      </c>
      <c r="E556" s="41">
        <v>6.3400000000000003E-6</v>
      </c>
      <c r="F556" s="41">
        <v>3.2100000000000002E-6</v>
      </c>
      <c r="G556" s="39">
        <v>3784</v>
      </c>
      <c r="H556" s="41">
        <v>1.34E-11</v>
      </c>
      <c r="I556" s="39">
        <v>-2.9741270750000002</v>
      </c>
      <c r="J556" s="39">
        <v>4493.4981539999999</v>
      </c>
      <c r="K556" s="39">
        <v>15.78943909</v>
      </c>
      <c r="L556" s="38"/>
      <c r="M556" s="38"/>
      <c r="N556" s="38"/>
      <c r="O556" s="38"/>
      <c r="P556" s="38"/>
      <c r="Q556" s="39">
        <v>303.8</v>
      </c>
      <c r="R556" s="38"/>
      <c r="S556" s="40">
        <f t="shared" si="8"/>
        <v>600.68381828400004</v>
      </c>
    </row>
    <row r="557" spans="1:19" ht="15.6">
      <c r="A557" s="37">
        <v>-104.700609</v>
      </c>
      <c r="B557" s="39">
        <v>32.233861060000002</v>
      </c>
      <c r="C557" s="39">
        <v>107.99267399999999</v>
      </c>
      <c r="D557" s="39">
        <v>36.806443059999999</v>
      </c>
      <c r="E557" s="41">
        <v>6.4300000000000003E-6</v>
      </c>
      <c r="F557" s="41">
        <v>2.1900000000000002E-6</v>
      </c>
      <c r="G557" s="39">
        <v>2451</v>
      </c>
      <c r="H557" s="41">
        <v>8.6899999999999995E-12</v>
      </c>
      <c r="I557" s="39">
        <v>-0.51048243999999998</v>
      </c>
      <c r="J557" s="39">
        <v>3113.2731480000002</v>
      </c>
      <c r="K557" s="39">
        <v>21.272568010000001</v>
      </c>
      <c r="L557" s="38"/>
      <c r="M557" s="38"/>
      <c r="N557" s="38"/>
      <c r="O557" s="38"/>
      <c r="P557" s="38"/>
      <c r="Q557" s="39">
        <v>207.6</v>
      </c>
      <c r="R557" s="38"/>
      <c r="S557" s="40">
        <f t="shared" si="8"/>
        <v>609.0786813599999</v>
      </c>
    </row>
    <row r="558" spans="1:19" ht="15.6">
      <c r="A558" s="37">
        <v>-104.7005735</v>
      </c>
      <c r="B558" s="39">
        <v>32.233858859999998</v>
      </c>
      <c r="C558" s="39">
        <v>104.6481929</v>
      </c>
      <c r="D558" s="39">
        <v>72.383857489999997</v>
      </c>
      <c r="E558" s="41">
        <v>6.2299999999999996E-6</v>
      </c>
      <c r="F558" s="41">
        <v>4.3100000000000002E-6</v>
      </c>
      <c r="G558" s="39">
        <v>4187</v>
      </c>
      <c r="H558" s="41">
        <v>1.48E-11</v>
      </c>
      <c r="I558" s="39">
        <v>-3.0116276059999998</v>
      </c>
      <c r="J558" s="39">
        <v>5932.9752719999997</v>
      </c>
      <c r="K558" s="39">
        <v>29.428325449999999</v>
      </c>
      <c r="L558" s="38"/>
      <c r="M558" s="38"/>
      <c r="N558" s="38"/>
      <c r="O558" s="38"/>
      <c r="P558" s="38"/>
      <c r="Q558" s="39">
        <v>408.2</v>
      </c>
      <c r="R558" s="38"/>
      <c r="S558" s="40">
        <f t="shared" si="8"/>
        <v>590.21580795599994</v>
      </c>
    </row>
    <row r="559" spans="1:19" ht="15.6">
      <c r="A559" s="37">
        <v>-104.7005862</v>
      </c>
      <c r="B559" s="39">
        <v>32.233856240000001</v>
      </c>
      <c r="C559" s="39">
        <v>71.367005980000002</v>
      </c>
      <c r="D559" s="39">
        <v>51.160772690000002</v>
      </c>
      <c r="E559" s="41">
        <v>4.25E-6</v>
      </c>
      <c r="F559" s="41">
        <v>3.05E-6</v>
      </c>
      <c r="G559" s="39">
        <v>2308</v>
      </c>
      <c r="H559" s="41">
        <v>8.1899999999999996E-12</v>
      </c>
      <c r="I559" s="39">
        <v>-0.35064673600000001</v>
      </c>
      <c r="J559" s="39">
        <v>2859.7867780000001</v>
      </c>
      <c r="K559" s="39">
        <v>19.29468245</v>
      </c>
      <c r="L559" s="38"/>
      <c r="M559" s="38"/>
      <c r="N559" s="38"/>
      <c r="O559" s="38"/>
      <c r="P559" s="38"/>
      <c r="Q559" s="39">
        <v>288.5</v>
      </c>
      <c r="R559" s="38"/>
      <c r="S559" s="40">
        <f t="shared" si="8"/>
        <v>402.5099137272</v>
      </c>
    </row>
    <row r="560" spans="1:19" ht="15.6">
      <c r="A560" s="37">
        <v>-104.70057490000001</v>
      </c>
      <c r="B560" s="39">
        <v>32.233855349999999</v>
      </c>
      <c r="C560" s="39">
        <v>70.549653140000004</v>
      </c>
      <c r="D560" s="39">
        <v>33.262449099999998</v>
      </c>
      <c r="E560" s="41">
        <v>4.1999999999999996E-6</v>
      </c>
      <c r="F560" s="41">
        <v>1.9800000000000001E-6</v>
      </c>
      <c r="G560" s="39">
        <v>1334</v>
      </c>
      <c r="H560" s="41">
        <v>4.7300000000000002E-12</v>
      </c>
      <c r="I560" s="39">
        <v>-0.651689191</v>
      </c>
      <c r="J560" s="39">
        <v>1838.011342</v>
      </c>
      <c r="K560" s="39">
        <v>27.421557790000001</v>
      </c>
      <c r="L560" s="38"/>
      <c r="M560" s="38"/>
      <c r="N560" s="38"/>
      <c r="O560" s="38"/>
      <c r="P560" s="38"/>
      <c r="Q560" s="39">
        <v>187.6</v>
      </c>
      <c r="R560" s="38"/>
      <c r="S560" s="40">
        <f t="shared" si="8"/>
        <v>397.90004370960003</v>
      </c>
    </row>
    <row r="561" spans="1:19" ht="15.6">
      <c r="A561" s="37">
        <v>-104.7006403</v>
      </c>
      <c r="B561" s="39">
        <v>32.233851889999997</v>
      </c>
      <c r="C561" s="39">
        <v>150.62108670000001</v>
      </c>
      <c r="D561" s="39">
        <v>66.541541559999999</v>
      </c>
      <c r="E561" s="41">
        <v>8.9700000000000005E-6</v>
      </c>
      <c r="F561" s="41">
        <v>3.9600000000000002E-6</v>
      </c>
      <c r="G561" s="39">
        <v>6491</v>
      </c>
      <c r="H561" s="41">
        <v>2.3000000000000001E-11</v>
      </c>
      <c r="I561" s="39">
        <v>-1.8747584989999999</v>
      </c>
      <c r="J561" s="39">
        <v>7850.145673</v>
      </c>
      <c r="K561" s="39">
        <v>17.313636330000001</v>
      </c>
      <c r="L561" s="38"/>
      <c r="M561" s="38"/>
      <c r="N561" s="38"/>
      <c r="O561" s="38"/>
      <c r="P561" s="38"/>
      <c r="Q561" s="39">
        <v>375.2</v>
      </c>
      <c r="R561" s="38"/>
      <c r="S561" s="40">
        <f t="shared" si="8"/>
        <v>849.50292898800001</v>
      </c>
    </row>
    <row r="562" spans="1:19" ht="15.6">
      <c r="A562" s="37">
        <v>-104.7005846</v>
      </c>
      <c r="B562" s="39">
        <v>32.233851299999998</v>
      </c>
      <c r="C562" s="39">
        <v>102.12492229999999</v>
      </c>
      <c r="D562" s="39">
        <v>70.497556239999994</v>
      </c>
      <c r="E562" s="41">
        <v>6.0800000000000002E-6</v>
      </c>
      <c r="F562" s="41">
        <v>4.1999999999999996E-6</v>
      </c>
      <c r="G562" s="39">
        <v>3630</v>
      </c>
      <c r="H562" s="41">
        <v>1.29E-11</v>
      </c>
      <c r="I562" s="39">
        <v>-0.48203583799999999</v>
      </c>
      <c r="J562" s="39">
        <v>5639.0362080000004</v>
      </c>
      <c r="K562" s="39">
        <v>35.627297540000001</v>
      </c>
      <c r="L562" s="38"/>
      <c r="M562" s="38"/>
      <c r="N562" s="38"/>
      <c r="O562" s="38"/>
      <c r="P562" s="38"/>
      <c r="Q562" s="39">
        <v>397.5</v>
      </c>
      <c r="R562" s="38"/>
      <c r="S562" s="40">
        <f t="shared" si="8"/>
        <v>575.98456177199989</v>
      </c>
    </row>
    <row r="563" spans="1:19" ht="15.6">
      <c r="A563" s="37">
        <v>-104.700633</v>
      </c>
      <c r="B563" s="39">
        <v>32.233847310000002</v>
      </c>
      <c r="C563" s="39">
        <v>180.25177299999999</v>
      </c>
      <c r="D563" s="39">
        <v>134.33561280000001</v>
      </c>
      <c r="E563" s="41">
        <v>1.0699999999999999E-5</v>
      </c>
      <c r="F563" s="41">
        <v>7.9999999999999996E-6</v>
      </c>
      <c r="G563" s="39">
        <v>15985</v>
      </c>
      <c r="H563" s="41">
        <v>5.6700000000000002E-11</v>
      </c>
      <c r="I563" s="39">
        <v>-0.12663501799999999</v>
      </c>
      <c r="J563" s="39">
        <v>18965.73977</v>
      </c>
      <c r="K563" s="39">
        <v>15.716443480000001</v>
      </c>
      <c r="L563" s="38"/>
      <c r="M563" s="38"/>
      <c r="N563" s="38"/>
      <c r="O563" s="38"/>
      <c r="P563" s="38"/>
      <c r="Q563" s="39">
        <v>757.5</v>
      </c>
      <c r="R563" s="38"/>
      <c r="S563" s="40">
        <f t="shared" si="8"/>
        <v>1016.6199997199999</v>
      </c>
    </row>
    <row r="564" spans="1:19" ht="15.6">
      <c r="A564" s="37">
        <v>-104.70061080000001</v>
      </c>
      <c r="B564" s="39">
        <v>32.233844150000003</v>
      </c>
      <c r="C564" s="39">
        <v>51.157896870000002</v>
      </c>
      <c r="D564" s="39">
        <v>39.565419419999998</v>
      </c>
      <c r="E564" s="41">
        <v>3.05E-6</v>
      </c>
      <c r="F564" s="41">
        <v>2.3599999999999999E-6</v>
      </c>
      <c r="G564" s="39">
        <v>1207</v>
      </c>
      <c r="H564" s="41">
        <v>4.2800000000000003E-12</v>
      </c>
      <c r="I564" s="39">
        <v>-1.121228946</v>
      </c>
      <c r="J564" s="39">
        <v>1585.3586889999999</v>
      </c>
      <c r="K564" s="39">
        <v>23.865809779999999</v>
      </c>
      <c r="L564" s="38"/>
      <c r="M564" s="38"/>
      <c r="N564" s="38"/>
      <c r="O564" s="38"/>
      <c r="P564" s="38"/>
      <c r="Q564" s="39">
        <v>223.1</v>
      </c>
      <c r="R564" s="38"/>
      <c r="S564" s="40">
        <f t="shared" si="8"/>
        <v>288.53053834679997</v>
      </c>
    </row>
    <row r="565" spans="1:19" ht="15.6">
      <c r="A565" s="37">
        <v>-104.70064240000001</v>
      </c>
      <c r="B565" s="39">
        <v>32.233836230000001</v>
      </c>
      <c r="C565" s="39">
        <v>95.381138179999994</v>
      </c>
      <c r="D565" s="39">
        <v>38.730025380000001</v>
      </c>
      <c r="E565" s="41">
        <v>5.6799999999999998E-6</v>
      </c>
      <c r="F565" s="41">
        <v>2.3099999999999999E-6</v>
      </c>
      <c r="G565" s="39">
        <v>1565</v>
      </c>
      <c r="H565" s="41">
        <v>5.5500000000000004E-12</v>
      </c>
      <c r="I565" s="39">
        <v>-0.57477218299999999</v>
      </c>
      <c r="J565" s="39">
        <v>2893.4059050000001</v>
      </c>
      <c r="K565" s="39">
        <v>45.911494910000002</v>
      </c>
      <c r="L565" s="38"/>
      <c r="M565" s="38"/>
      <c r="N565" s="38"/>
      <c r="O565" s="38"/>
      <c r="P565" s="38"/>
      <c r="Q565" s="39">
        <v>218.4</v>
      </c>
      <c r="R565" s="38"/>
      <c r="S565" s="40">
        <f t="shared" si="8"/>
        <v>537.94961933519994</v>
      </c>
    </row>
    <row r="566" spans="1:19" ht="15.6">
      <c r="A566" s="37">
        <v>-104.7006732</v>
      </c>
      <c r="B566" s="39">
        <v>32.233832540000002</v>
      </c>
      <c r="C566" s="39">
        <v>118.7505034</v>
      </c>
      <c r="D566" s="39">
        <v>102.3370542</v>
      </c>
      <c r="E566" s="41">
        <v>7.0700000000000001E-6</v>
      </c>
      <c r="F566" s="41">
        <v>6.0900000000000001E-6</v>
      </c>
      <c r="G566" s="39">
        <v>7953</v>
      </c>
      <c r="H566" s="41">
        <v>2.82E-11</v>
      </c>
      <c r="I566" s="39">
        <v>-1.997924185</v>
      </c>
      <c r="J566" s="39">
        <v>9518.4767250000004</v>
      </c>
      <c r="K566" s="39">
        <v>16.446714849999999</v>
      </c>
      <c r="L566" s="38"/>
      <c r="M566" s="38"/>
      <c r="N566" s="38"/>
      <c r="O566" s="38"/>
      <c r="P566" s="38"/>
      <c r="Q566" s="39">
        <v>577.1</v>
      </c>
      <c r="R566" s="38"/>
      <c r="S566" s="40">
        <f t="shared" si="8"/>
        <v>669.75283917599995</v>
      </c>
    </row>
    <row r="567" spans="1:19" ht="15.6">
      <c r="A567" s="37">
        <v>-104.7006018</v>
      </c>
      <c r="B567" s="39">
        <v>32.23382986</v>
      </c>
      <c r="C567" s="39">
        <v>165.9944308</v>
      </c>
      <c r="D567" s="39">
        <v>58.704710910000003</v>
      </c>
      <c r="E567" s="41">
        <v>9.8900000000000002E-6</v>
      </c>
      <c r="F567" s="41">
        <v>3.4999999999999999E-6</v>
      </c>
      <c r="G567" s="39">
        <v>5602</v>
      </c>
      <c r="H567" s="41">
        <v>1.99E-11</v>
      </c>
      <c r="I567" s="39">
        <v>-0.57784025800000005</v>
      </c>
      <c r="J567" s="39">
        <v>7632.4778489999999</v>
      </c>
      <c r="K567" s="39">
        <v>26.603127969999999</v>
      </c>
      <c r="L567" s="38"/>
      <c r="M567" s="38"/>
      <c r="N567" s="38"/>
      <c r="O567" s="38"/>
      <c r="P567" s="38"/>
      <c r="Q567" s="39">
        <v>331</v>
      </c>
      <c r="R567" s="38"/>
      <c r="S567" s="40">
        <f t="shared" si="8"/>
        <v>936.20858971199993</v>
      </c>
    </row>
    <row r="568" spans="1:19" ht="15.6">
      <c r="A568" s="37">
        <v>-104.7005858</v>
      </c>
      <c r="B568" s="39">
        <v>32.233830570000002</v>
      </c>
      <c r="C568" s="39">
        <v>47.781015660000001</v>
      </c>
      <c r="D568" s="39">
        <v>43.241719420000003</v>
      </c>
      <c r="E568" s="41">
        <v>2.8499999999999998E-6</v>
      </c>
      <c r="F568" s="41">
        <v>2.5799999999999999E-6</v>
      </c>
      <c r="G568" s="39">
        <v>1184</v>
      </c>
      <c r="H568" s="41">
        <v>4.1999999999999999E-12</v>
      </c>
      <c r="I568" s="39">
        <v>-1.304641564</v>
      </c>
      <c r="J568" s="39">
        <v>1618.2939590000001</v>
      </c>
      <c r="K568" s="39">
        <v>26.836530920000001</v>
      </c>
      <c r="L568" s="38"/>
      <c r="M568" s="38"/>
      <c r="N568" s="38"/>
      <c r="O568" s="38"/>
      <c r="P568" s="38"/>
      <c r="Q568" s="39">
        <v>243.8</v>
      </c>
      <c r="R568" s="38"/>
      <c r="S568" s="40">
        <f t="shared" si="8"/>
        <v>269.48492832239998</v>
      </c>
    </row>
    <row r="569" spans="1:19" ht="15.6">
      <c r="A569" s="37">
        <v>-104.7005805</v>
      </c>
      <c r="B569" s="39">
        <v>32.233829380000003</v>
      </c>
      <c r="C569" s="39">
        <v>104.78344800000001</v>
      </c>
      <c r="D569" s="39">
        <v>58.39556683</v>
      </c>
      <c r="E569" s="41">
        <v>6.2400000000000004E-6</v>
      </c>
      <c r="F569" s="41">
        <v>3.4800000000000001E-6</v>
      </c>
      <c r="G569" s="39">
        <v>3799</v>
      </c>
      <c r="H569" s="41">
        <v>1.35E-11</v>
      </c>
      <c r="I569" s="39">
        <v>-2.9903841199999999</v>
      </c>
      <c r="J569" s="39">
        <v>4792.6050910000004</v>
      </c>
      <c r="K569" s="39">
        <v>20.732045979999999</v>
      </c>
      <c r="L569" s="38"/>
      <c r="M569" s="38"/>
      <c r="N569" s="38"/>
      <c r="O569" s="38"/>
      <c r="P569" s="38"/>
      <c r="Q569" s="39">
        <v>329.3</v>
      </c>
      <c r="R569" s="38"/>
      <c r="S569" s="40">
        <f t="shared" si="8"/>
        <v>590.97864672000003</v>
      </c>
    </row>
    <row r="570" spans="1:19" ht="15.6">
      <c r="A570" s="37">
        <v>-104.700581</v>
      </c>
      <c r="B570" s="39">
        <v>32.233825930000002</v>
      </c>
      <c r="C570" s="39">
        <v>169.623006</v>
      </c>
      <c r="D570" s="39">
        <v>64.087305999999998</v>
      </c>
      <c r="E570" s="41">
        <v>1.01E-5</v>
      </c>
      <c r="F570" s="41">
        <v>3.8199999999999998E-6</v>
      </c>
      <c r="G570" s="39">
        <v>6046</v>
      </c>
      <c r="H570" s="41">
        <v>2.1399999999999998E-11</v>
      </c>
      <c r="I570" s="39">
        <v>-3.1176706090000001</v>
      </c>
      <c r="J570" s="39">
        <v>8514.435356</v>
      </c>
      <c r="K570" s="39">
        <v>28.9911809</v>
      </c>
      <c r="L570" s="38"/>
      <c r="M570" s="38"/>
      <c r="N570" s="38"/>
      <c r="O570" s="38"/>
      <c r="P570" s="38"/>
      <c r="Q570" s="39">
        <v>361.4</v>
      </c>
      <c r="R570" s="38"/>
      <c r="S570" s="40">
        <f t="shared" si="8"/>
        <v>956.67375384000002</v>
      </c>
    </row>
    <row r="571" spans="1:19" ht="15.6">
      <c r="A571" s="37">
        <v>-104.70057319999999</v>
      </c>
      <c r="B571" s="39">
        <v>32.233824499999997</v>
      </c>
      <c r="C571" s="39">
        <v>111.51044280000001</v>
      </c>
      <c r="D571" s="39">
        <v>48.756969169999998</v>
      </c>
      <c r="E571" s="41">
        <v>6.64E-6</v>
      </c>
      <c r="F571" s="41">
        <v>2.9000000000000002E-6</v>
      </c>
      <c r="G571" s="39">
        <v>3087</v>
      </c>
      <c r="H571" s="41">
        <v>1.0899999999999999E-11</v>
      </c>
      <c r="I571" s="39">
        <v>-2.9923576930000002</v>
      </c>
      <c r="J571" s="39">
        <v>4258.4477500000003</v>
      </c>
      <c r="K571" s="39">
        <v>27.50879707</v>
      </c>
      <c r="L571" s="38"/>
      <c r="M571" s="38"/>
      <c r="N571" s="38"/>
      <c r="O571" s="38"/>
      <c r="P571" s="38"/>
      <c r="Q571" s="39">
        <v>274.89999999999998</v>
      </c>
      <c r="R571" s="38"/>
      <c r="S571" s="40">
        <f t="shared" si="8"/>
        <v>628.91889739199996</v>
      </c>
    </row>
    <row r="572" spans="1:19" ht="15.6">
      <c r="A572" s="37">
        <v>-104.7005857</v>
      </c>
      <c r="B572" s="39">
        <v>32.233821880000001</v>
      </c>
      <c r="C572" s="39">
        <v>85.889879910000005</v>
      </c>
      <c r="D572" s="39">
        <v>45.943636099999999</v>
      </c>
      <c r="E572" s="41">
        <v>5.1200000000000001E-6</v>
      </c>
      <c r="F572" s="41">
        <v>2.74E-6</v>
      </c>
      <c r="G572" s="39">
        <v>2248</v>
      </c>
      <c r="H572" s="41">
        <v>7.9699999999999994E-12</v>
      </c>
      <c r="I572" s="39">
        <v>-0.78188878699999997</v>
      </c>
      <c r="J572" s="39">
        <v>3090.7682359999999</v>
      </c>
      <c r="K572" s="39">
        <v>27.267273750000001</v>
      </c>
      <c r="L572" s="38"/>
      <c r="M572" s="38"/>
      <c r="N572" s="38"/>
      <c r="O572" s="38"/>
      <c r="P572" s="38"/>
      <c r="Q572" s="39">
        <v>259.10000000000002</v>
      </c>
      <c r="R572" s="38"/>
      <c r="S572" s="40">
        <f t="shared" si="8"/>
        <v>484.41892269239997</v>
      </c>
    </row>
    <row r="573" spans="1:19" ht="15.6">
      <c r="A573" s="37">
        <v>-104.7005844</v>
      </c>
      <c r="B573" s="39">
        <v>32.23381723</v>
      </c>
      <c r="C573" s="39">
        <v>51.719184079999998</v>
      </c>
      <c r="D573" s="39">
        <v>42.722878190000003</v>
      </c>
      <c r="E573" s="41">
        <v>3.0800000000000002E-6</v>
      </c>
      <c r="F573" s="41">
        <v>2.5399999999999998E-6</v>
      </c>
      <c r="G573" s="39">
        <v>1348</v>
      </c>
      <c r="H573" s="41">
        <v>4.7800000000000002E-12</v>
      </c>
      <c r="I573" s="39">
        <v>-2.6469042680000001</v>
      </c>
      <c r="J573" s="39">
        <v>1730.6579790000001</v>
      </c>
      <c r="K573" s="39">
        <v>22.110548940000001</v>
      </c>
      <c r="L573" s="38"/>
      <c r="M573" s="38"/>
      <c r="N573" s="38"/>
      <c r="O573" s="38"/>
      <c r="P573" s="38"/>
      <c r="Q573" s="39">
        <v>240.9</v>
      </c>
      <c r="R573" s="38"/>
      <c r="S573" s="40">
        <f t="shared" si="8"/>
        <v>291.6961982112</v>
      </c>
    </row>
    <row r="574" spans="1:19" ht="15.6">
      <c r="A574" s="37">
        <v>-104.70056700000001</v>
      </c>
      <c r="B574" s="39">
        <v>32.233816760000003</v>
      </c>
      <c r="C574" s="39">
        <v>86.907577489999994</v>
      </c>
      <c r="D574" s="39">
        <v>48.467765210000003</v>
      </c>
      <c r="E574" s="41">
        <v>5.1800000000000004E-6</v>
      </c>
      <c r="F574" s="41">
        <v>2.8899999999999999E-6</v>
      </c>
      <c r="G574" s="39">
        <v>2826</v>
      </c>
      <c r="H574" s="41">
        <v>9.9999999999999994E-12</v>
      </c>
      <c r="I574" s="39">
        <v>-0.10985499999999999</v>
      </c>
      <c r="J574" s="39">
        <v>3299.208185</v>
      </c>
      <c r="K574" s="39">
        <v>14.34308351</v>
      </c>
      <c r="L574" s="38"/>
      <c r="M574" s="38"/>
      <c r="N574" s="38"/>
      <c r="O574" s="38"/>
      <c r="P574" s="38"/>
      <c r="Q574" s="39">
        <v>273.3</v>
      </c>
      <c r="R574" s="38"/>
      <c r="S574" s="40">
        <f t="shared" si="8"/>
        <v>490.15873704359996</v>
      </c>
    </row>
    <row r="575" spans="1:19" ht="15.6">
      <c r="A575" s="37">
        <v>-104.7006401</v>
      </c>
      <c r="B575" s="39">
        <v>32.233804669999998</v>
      </c>
      <c r="C575" s="39">
        <v>161.09559730000001</v>
      </c>
      <c r="D575" s="39">
        <v>130.08844970000001</v>
      </c>
      <c r="E575" s="41">
        <v>9.5899999999999997E-6</v>
      </c>
      <c r="F575" s="41">
        <v>7.7500000000000003E-6</v>
      </c>
      <c r="G575" s="39">
        <v>11779</v>
      </c>
      <c r="H575" s="41">
        <v>4.18E-11</v>
      </c>
      <c r="I575" s="39">
        <v>-1.856537334</v>
      </c>
      <c r="J575" s="39">
        <v>16414.266899999999</v>
      </c>
      <c r="K575" s="39">
        <v>28.239256319999999</v>
      </c>
      <c r="L575" s="38"/>
      <c r="M575" s="38"/>
      <c r="N575" s="38"/>
      <c r="O575" s="38"/>
      <c r="P575" s="38"/>
      <c r="Q575" s="39">
        <v>733.6</v>
      </c>
      <c r="R575" s="38"/>
      <c r="S575" s="40">
        <f t="shared" si="8"/>
        <v>908.579168772</v>
      </c>
    </row>
    <row r="576" spans="1:19" ht="15.6">
      <c r="A576" s="37">
        <v>-104.7006611</v>
      </c>
      <c r="B576" s="39">
        <v>32.233805140000001</v>
      </c>
      <c r="C576" s="39">
        <v>80.006275389999999</v>
      </c>
      <c r="D576" s="39">
        <v>47.183335999999997</v>
      </c>
      <c r="E576" s="41">
        <v>4.7600000000000002E-6</v>
      </c>
      <c r="F576" s="41">
        <v>2.8100000000000002E-6</v>
      </c>
      <c r="G576" s="39">
        <v>2093</v>
      </c>
      <c r="H576" s="41">
        <v>7.4200000000000003E-12</v>
      </c>
      <c r="I576" s="39">
        <v>-1.47641774</v>
      </c>
      <c r="J576" s="39">
        <v>2956.7307470000001</v>
      </c>
      <c r="K576" s="39">
        <v>29.212357189999999</v>
      </c>
      <c r="L576" s="38"/>
      <c r="M576" s="38"/>
      <c r="N576" s="38"/>
      <c r="O576" s="38"/>
      <c r="P576" s="38"/>
      <c r="Q576" s="39">
        <v>266.10000000000002</v>
      </c>
      <c r="R576" s="38"/>
      <c r="S576" s="40">
        <f t="shared" si="8"/>
        <v>451.23539319959997</v>
      </c>
    </row>
    <row r="577" spans="1:19" ht="15.6">
      <c r="A577" s="37">
        <v>-104.70067570000001</v>
      </c>
      <c r="B577" s="39">
        <v>32.233803180000002</v>
      </c>
      <c r="C577" s="39">
        <v>171.28276840000001</v>
      </c>
      <c r="D577" s="39">
        <v>118.11929739999999</v>
      </c>
      <c r="E577" s="41">
        <v>1.0200000000000001E-5</v>
      </c>
      <c r="F577" s="41">
        <v>7.0299999999999996E-6</v>
      </c>
      <c r="G577" s="39">
        <v>13069</v>
      </c>
      <c r="H577" s="41">
        <v>4.6400000000000003E-11</v>
      </c>
      <c r="I577" s="39">
        <v>-3.0247624279999998</v>
      </c>
      <c r="J577" s="39">
        <v>15846.5093</v>
      </c>
      <c r="K577" s="39">
        <v>17.52757815</v>
      </c>
      <c r="L577" s="38"/>
      <c r="M577" s="38"/>
      <c r="N577" s="38"/>
      <c r="O577" s="38"/>
      <c r="P577" s="38"/>
      <c r="Q577" s="39">
        <v>666.1</v>
      </c>
      <c r="R577" s="38"/>
      <c r="S577" s="40">
        <f t="shared" si="8"/>
        <v>966.03481377599996</v>
      </c>
    </row>
    <row r="578" spans="1:19" ht="15.6">
      <c r="A578" s="37">
        <v>-104.7006482</v>
      </c>
      <c r="B578" s="39">
        <v>32.233799599999998</v>
      </c>
      <c r="C578" s="39">
        <v>173.8887522</v>
      </c>
      <c r="D578" s="39">
        <v>135.5419741</v>
      </c>
      <c r="E578" s="41">
        <v>1.04E-5</v>
      </c>
      <c r="F578" s="41">
        <v>8.0700000000000007E-6</v>
      </c>
      <c r="G578" s="39">
        <v>12941</v>
      </c>
      <c r="H578" s="41">
        <v>4.5899999999999998E-11</v>
      </c>
      <c r="I578" s="39">
        <v>-0.761867984</v>
      </c>
      <c r="J578" s="39">
        <v>18460.539079999999</v>
      </c>
      <c r="K578" s="39">
        <v>29.899121900000001</v>
      </c>
      <c r="L578" s="38"/>
      <c r="M578" s="38"/>
      <c r="N578" s="38"/>
      <c r="O578" s="38"/>
      <c r="P578" s="38"/>
      <c r="Q578" s="39">
        <v>764.3</v>
      </c>
      <c r="R578" s="38"/>
      <c r="S578" s="40">
        <f t="shared" si="8"/>
        <v>980.73256240799992</v>
      </c>
    </row>
    <row r="579" spans="1:19" ht="15.6">
      <c r="A579" s="37">
        <v>-104.7006639</v>
      </c>
      <c r="B579" s="39">
        <v>32.233802220000001</v>
      </c>
      <c r="C579" s="39">
        <v>98.34449171</v>
      </c>
      <c r="D579" s="39">
        <v>61.664703250000002</v>
      </c>
      <c r="E579" s="41">
        <v>5.8599999999999998E-6</v>
      </c>
      <c r="F579" s="41">
        <v>3.67E-6</v>
      </c>
      <c r="G579" s="39">
        <v>3870</v>
      </c>
      <c r="H579" s="41">
        <v>1.37E-11</v>
      </c>
      <c r="I579" s="39">
        <v>-0.14480312100000001</v>
      </c>
      <c r="J579" s="39">
        <v>4749.9142259999999</v>
      </c>
      <c r="K579" s="39">
        <v>18.52484454</v>
      </c>
      <c r="L579" s="38"/>
      <c r="M579" s="38"/>
      <c r="N579" s="38"/>
      <c r="O579" s="38"/>
      <c r="P579" s="38"/>
      <c r="Q579" s="39">
        <v>347.7</v>
      </c>
      <c r="R579" s="38"/>
      <c r="S579" s="40">
        <f t="shared" si="8"/>
        <v>554.66293324439994</v>
      </c>
    </row>
    <row r="580" spans="1:19" ht="15.6">
      <c r="A580" s="37">
        <v>-104.7006461</v>
      </c>
      <c r="B580" s="39">
        <v>32.233774169999997</v>
      </c>
      <c r="C580" s="39">
        <v>104.8602217</v>
      </c>
      <c r="D580" s="39">
        <v>75.047903529999999</v>
      </c>
      <c r="E580" s="41">
        <v>6.2400000000000004E-6</v>
      </c>
      <c r="F580" s="41">
        <v>4.4700000000000004E-6</v>
      </c>
      <c r="G580" s="39">
        <v>4177</v>
      </c>
      <c r="H580" s="41">
        <v>1.48E-11</v>
      </c>
      <c r="I580" s="39">
        <v>-1.319536738</v>
      </c>
      <c r="J580" s="39">
        <v>6163.7982810000003</v>
      </c>
      <c r="K580" s="39">
        <v>32.23334363</v>
      </c>
      <c r="L580" s="38"/>
      <c r="M580" s="38"/>
      <c r="N580" s="38"/>
      <c r="O580" s="38"/>
      <c r="P580" s="38"/>
      <c r="Q580" s="39">
        <v>423.2</v>
      </c>
      <c r="R580" s="38"/>
      <c r="S580" s="40">
        <f t="shared" si="8"/>
        <v>591.411650388</v>
      </c>
    </row>
    <row r="581" spans="1:19" ht="15.6">
      <c r="A581" s="37">
        <v>-104.70067570000001</v>
      </c>
      <c r="B581" s="39">
        <v>32.233768810000001</v>
      </c>
      <c r="C581" s="39">
        <v>103.6439879</v>
      </c>
      <c r="D581" s="39">
        <v>38.79038233</v>
      </c>
      <c r="E581" s="41">
        <v>6.1700000000000002E-6</v>
      </c>
      <c r="F581" s="41">
        <v>2.3099999999999999E-6</v>
      </c>
      <c r="G581" s="39">
        <v>1694</v>
      </c>
      <c r="H581" s="41">
        <v>6.0099999999999996E-12</v>
      </c>
      <c r="I581" s="39">
        <v>-1.6420634860000001</v>
      </c>
      <c r="J581" s="39">
        <v>3148.9608149999999</v>
      </c>
      <c r="K581" s="39">
        <v>46.204475080000002</v>
      </c>
      <c r="L581" s="38"/>
      <c r="M581" s="38"/>
      <c r="N581" s="38"/>
      <c r="O581" s="38"/>
      <c r="P581" s="38"/>
      <c r="Q581" s="39">
        <v>218.7</v>
      </c>
      <c r="R581" s="38"/>
      <c r="S581" s="40">
        <f t="shared" si="8"/>
        <v>584.55209175599998</v>
      </c>
    </row>
    <row r="582" spans="1:19" ht="15.6">
      <c r="A582" s="37">
        <v>-104.700582</v>
      </c>
      <c r="B582" s="39">
        <v>32.233859039999999</v>
      </c>
      <c r="C582" s="39">
        <v>200.39811040000001</v>
      </c>
      <c r="D582" s="39">
        <v>132.17464469999999</v>
      </c>
      <c r="E582" s="41">
        <v>1.19E-5</v>
      </c>
      <c r="F582" s="41">
        <v>7.8699999999999992E-6</v>
      </c>
      <c r="G582" s="39">
        <v>13815</v>
      </c>
      <c r="H582" s="41">
        <v>4.8999999999999999E-11</v>
      </c>
      <c r="I582" s="39">
        <v>-2.4373134940000001</v>
      </c>
      <c r="J582" s="39">
        <v>20746.30962</v>
      </c>
      <c r="K582" s="39">
        <v>33.409843719999998</v>
      </c>
      <c r="L582" s="38"/>
      <c r="M582" s="38"/>
      <c r="N582" s="38"/>
      <c r="O582" s="38"/>
      <c r="P582" s="38"/>
      <c r="Q582" s="39">
        <v>745.4</v>
      </c>
      <c r="R582" s="38"/>
      <c r="S582" s="40">
        <f t="shared" ref="S582:S645" si="9">C582*R$5</f>
        <v>1130.245342656</v>
      </c>
    </row>
    <row r="583" spans="1:19" ht="15.6">
      <c r="A583" s="37">
        <v>-104.700643</v>
      </c>
      <c r="B583" s="39">
        <v>32.233850519999997</v>
      </c>
      <c r="C583" s="39">
        <v>77.206434709999996</v>
      </c>
      <c r="D583" s="39">
        <v>32.71615328</v>
      </c>
      <c r="E583" s="41">
        <v>4.6E-6</v>
      </c>
      <c r="F583" s="41">
        <v>1.95E-6</v>
      </c>
      <c r="G583" s="39">
        <v>1397</v>
      </c>
      <c r="H583" s="41">
        <v>4.9499999999999997E-12</v>
      </c>
      <c r="I583" s="39">
        <v>-1.631772217</v>
      </c>
      <c r="J583" s="39">
        <v>1978.4032340000001</v>
      </c>
      <c r="K583" s="39">
        <v>29.38749919</v>
      </c>
      <c r="L583" s="38"/>
      <c r="M583" s="38"/>
      <c r="N583" s="38"/>
      <c r="O583" s="38"/>
      <c r="P583" s="38"/>
      <c r="Q583" s="39">
        <v>184.5</v>
      </c>
      <c r="R583" s="38"/>
      <c r="S583" s="40">
        <f t="shared" si="9"/>
        <v>435.44429176439996</v>
      </c>
    </row>
    <row r="584" spans="1:19" ht="15.6">
      <c r="A584" s="37">
        <v>-104.7006454</v>
      </c>
      <c r="B584" s="39">
        <v>32.233848379999998</v>
      </c>
      <c r="C584" s="39">
        <v>104.0772791</v>
      </c>
      <c r="D584" s="39">
        <v>71.938545860000005</v>
      </c>
      <c r="E584" s="41">
        <v>6.1999999999999999E-6</v>
      </c>
      <c r="F584" s="41">
        <v>4.2799999999999997E-6</v>
      </c>
      <c r="G584" s="39">
        <v>3904</v>
      </c>
      <c r="H584" s="41">
        <v>1.38E-11</v>
      </c>
      <c r="I584" s="39">
        <v>-0.64590707199999997</v>
      </c>
      <c r="J584" s="39">
        <v>5864.3065720000004</v>
      </c>
      <c r="K584" s="39">
        <v>33.427764189999998</v>
      </c>
      <c r="L584" s="38"/>
      <c r="M584" s="38"/>
      <c r="N584" s="38"/>
      <c r="O584" s="38"/>
      <c r="P584" s="38"/>
      <c r="Q584" s="39">
        <v>405.7</v>
      </c>
      <c r="R584" s="38"/>
      <c r="S584" s="40">
        <f t="shared" si="9"/>
        <v>586.99585412399995</v>
      </c>
    </row>
    <row r="585" spans="1:19" ht="15.6">
      <c r="A585" s="37">
        <v>-104.7006121</v>
      </c>
      <c r="B585" s="39">
        <v>32.233847429999997</v>
      </c>
      <c r="C585" s="39">
        <v>87.794598030000003</v>
      </c>
      <c r="D585" s="39">
        <v>48.501891299999997</v>
      </c>
      <c r="E585" s="41">
        <v>5.2299999999999999E-6</v>
      </c>
      <c r="F585" s="41">
        <v>2.8899999999999999E-6</v>
      </c>
      <c r="G585" s="39">
        <v>2137</v>
      </c>
      <c r="H585" s="41">
        <v>7.5799999999999996E-12</v>
      </c>
      <c r="I585" s="39">
        <v>-2.3269222649999999</v>
      </c>
      <c r="J585" s="39">
        <v>3335.2281680000001</v>
      </c>
      <c r="K585" s="39">
        <v>35.926422649999999</v>
      </c>
      <c r="L585" s="38"/>
      <c r="M585" s="38"/>
      <c r="N585" s="38"/>
      <c r="O585" s="38"/>
      <c r="P585" s="38"/>
      <c r="Q585" s="39">
        <v>273.5</v>
      </c>
      <c r="R585" s="38"/>
      <c r="S585" s="40">
        <f t="shared" si="9"/>
        <v>495.16153288919998</v>
      </c>
    </row>
    <row r="586" spans="1:19" ht="15.6">
      <c r="A586" s="37">
        <v>-104.70057129999999</v>
      </c>
      <c r="B586" s="39">
        <v>32.23384093</v>
      </c>
      <c r="C586" s="39">
        <v>38.357184259999997</v>
      </c>
      <c r="D586" s="39">
        <v>20.897371020000001</v>
      </c>
      <c r="E586" s="41">
        <v>2.2800000000000002E-6</v>
      </c>
      <c r="F586" s="41">
        <v>1.24E-6</v>
      </c>
      <c r="G586" s="39">
        <v>519</v>
      </c>
      <c r="H586" s="41">
        <v>1.8399999999999998E-12</v>
      </c>
      <c r="I586" s="39">
        <v>-2.9412135949999998</v>
      </c>
      <c r="J586" s="39">
        <v>627.82333510000001</v>
      </c>
      <c r="K586" s="39">
        <v>17.333432670000001</v>
      </c>
      <c r="L586" s="38"/>
      <c r="M586" s="38"/>
      <c r="N586" s="38"/>
      <c r="O586" s="38"/>
      <c r="P586" s="38"/>
      <c r="Q586" s="39">
        <v>117.8</v>
      </c>
      <c r="R586" s="38"/>
      <c r="S586" s="40">
        <f t="shared" si="9"/>
        <v>216.33451922639998</v>
      </c>
    </row>
    <row r="587" spans="1:19" ht="15.6">
      <c r="A587" s="37">
        <v>-104.7006622</v>
      </c>
      <c r="B587" s="39">
        <v>32.233835569999997</v>
      </c>
      <c r="C587" s="39">
        <v>249.07953280000001</v>
      </c>
      <c r="D587" s="39">
        <v>111.7172746</v>
      </c>
      <c r="E587" s="41">
        <v>1.4800000000000001E-5</v>
      </c>
      <c r="F587" s="41">
        <v>6.6499999999999999E-6</v>
      </c>
      <c r="G587" s="39">
        <v>13129</v>
      </c>
      <c r="H587" s="41">
        <v>4.6599999999999999E-11</v>
      </c>
      <c r="I587" s="39">
        <v>-2.986715797</v>
      </c>
      <c r="J587" s="39">
        <v>21795.02924</v>
      </c>
      <c r="K587" s="39">
        <v>39.761493989999998</v>
      </c>
      <c r="L587" s="38"/>
      <c r="M587" s="38"/>
      <c r="N587" s="38"/>
      <c r="O587" s="38"/>
      <c r="P587" s="38"/>
      <c r="Q587" s="39">
        <v>630</v>
      </c>
      <c r="R587" s="38"/>
      <c r="S587" s="40">
        <f t="shared" si="9"/>
        <v>1404.8085649919999</v>
      </c>
    </row>
    <row r="588" spans="1:19" ht="15.6">
      <c r="A588" s="37">
        <v>-104.7006098</v>
      </c>
      <c r="B588" s="39">
        <v>32.233828369999998</v>
      </c>
      <c r="C588" s="39">
        <v>101.7693252</v>
      </c>
      <c r="D588" s="39">
        <v>52.704370590000003</v>
      </c>
      <c r="E588" s="41">
        <v>6.0599999999999996E-6</v>
      </c>
      <c r="F588" s="41">
        <v>3.14E-6</v>
      </c>
      <c r="G588" s="39">
        <v>2843</v>
      </c>
      <c r="H588" s="41">
        <v>1.0099999999999999E-11</v>
      </c>
      <c r="I588" s="39">
        <v>-0.379680301</v>
      </c>
      <c r="J588" s="39">
        <v>4201.0960139999997</v>
      </c>
      <c r="K588" s="39">
        <v>32.327183419999997</v>
      </c>
      <c r="L588" s="38"/>
      <c r="M588" s="38"/>
      <c r="N588" s="38"/>
      <c r="O588" s="38"/>
      <c r="P588" s="38"/>
      <c r="Q588" s="39">
        <v>297.2</v>
      </c>
      <c r="R588" s="38"/>
      <c r="S588" s="40">
        <f t="shared" si="9"/>
        <v>573.97899412799995</v>
      </c>
    </row>
    <row r="589" spans="1:19" ht="15.6">
      <c r="A589" s="37">
        <v>-104.7005879</v>
      </c>
      <c r="B589" s="39">
        <v>32.233826880000002</v>
      </c>
      <c r="C589" s="39">
        <v>50.63305003</v>
      </c>
      <c r="D589" s="39">
        <v>30.609327</v>
      </c>
      <c r="E589" s="41">
        <v>3.0199999999999999E-6</v>
      </c>
      <c r="F589" s="41">
        <v>1.8199999999999999E-6</v>
      </c>
      <c r="G589" s="39">
        <v>1087</v>
      </c>
      <c r="H589" s="41">
        <v>3.8600000000000001E-12</v>
      </c>
      <c r="I589" s="39">
        <v>-2.6898701140000001</v>
      </c>
      <c r="J589" s="39">
        <v>1213.9112929999999</v>
      </c>
      <c r="K589" s="39">
        <v>10.4547419</v>
      </c>
      <c r="L589" s="38"/>
      <c r="M589" s="38"/>
      <c r="N589" s="38"/>
      <c r="O589" s="38"/>
      <c r="P589" s="38"/>
      <c r="Q589" s="39">
        <v>172.6</v>
      </c>
      <c r="R589" s="38"/>
      <c r="S589" s="40">
        <f t="shared" si="9"/>
        <v>285.57040216920001</v>
      </c>
    </row>
    <row r="590" spans="1:19" ht="15.6">
      <c r="A590" s="37">
        <v>-104.70061130000001</v>
      </c>
      <c r="B590" s="39">
        <v>32.233826100000002</v>
      </c>
      <c r="C590" s="39">
        <v>41.930810170000001</v>
      </c>
      <c r="D590" s="39">
        <v>27.26534603</v>
      </c>
      <c r="E590" s="41">
        <v>2.5000000000000002E-6</v>
      </c>
      <c r="F590" s="41">
        <v>1.6199999999999999E-6</v>
      </c>
      <c r="G590" s="39">
        <v>707</v>
      </c>
      <c r="H590" s="41">
        <v>2.51E-12</v>
      </c>
      <c r="I590" s="39">
        <v>-1.1647097E-2</v>
      </c>
      <c r="J590" s="39">
        <v>895.45414040000003</v>
      </c>
      <c r="K590" s="39">
        <v>21.045649560000001</v>
      </c>
      <c r="L590" s="38"/>
      <c r="M590" s="38"/>
      <c r="N590" s="38"/>
      <c r="O590" s="38"/>
      <c r="P590" s="38"/>
      <c r="Q590" s="39">
        <v>153.80000000000001</v>
      </c>
      <c r="R590" s="38"/>
      <c r="S590" s="40">
        <f t="shared" si="9"/>
        <v>236.4897693588</v>
      </c>
    </row>
    <row r="591" spans="1:19" ht="15.6">
      <c r="A591" s="37">
        <v>-104.7006014</v>
      </c>
      <c r="B591" s="39">
        <v>32.23382557</v>
      </c>
      <c r="C591" s="39">
        <v>40.096945470000001</v>
      </c>
      <c r="D591" s="39">
        <v>30.85750268</v>
      </c>
      <c r="E591" s="41">
        <v>2.39E-6</v>
      </c>
      <c r="F591" s="41">
        <v>1.84E-6</v>
      </c>
      <c r="G591" s="39">
        <v>687</v>
      </c>
      <c r="H591" s="41">
        <v>2.4400000000000001E-12</v>
      </c>
      <c r="I591" s="39">
        <v>-1.491683353</v>
      </c>
      <c r="J591" s="39">
        <v>969.10569699999996</v>
      </c>
      <c r="K591" s="39">
        <v>29.109899769999998</v>
      </c>
      <c r="L591" s="38"/>
      <c r="M591" s="38"/>
      <c r="N591" s="38"/>
      <c r="O591" s="38"/>
      <c r="P591" s="38"/>
      <c r="Q591" s="39">
        <v>174</v>
      </c>
      <c r="R591" s="38"/>
      <c r="S591" s="40">
        <f t="shared" si="9"/>
        <v>226.1467724508</v>
      </c>
    </row>
    <row r="592" spans="1:19" ht="15.6">
      <c r="A592" s="37">
        <v>-104.70061339999999</v>
      </c>
      <c r="B592" s="39">
        <v>32.233820450000003</v>
      </c>
      <c r="C592" s="39">
        <v>69.832678250000001</v>
      </c>
      <c r="D592" s="39">
        <v>32.807133110000002</v>
      </c>
      <c r="E592" s="41">
        <v>4.16E-6</v>
      </c>
      <c r="F592" s="41">
        <v>1.95E-6</v>
      </c>
      <c r="G592" s="39">
        <v>1076</v>
      </c>
      <c r="H592" s="41">
        <v>3.8200000000000003E-12</v>
      </c>
      <c r="I592" s="39">
        <v>-1.6306355000000002E-2</v>
      </c>
      <c r="J592" s="39">
        <v>1794.4280960000001</v>
      </c>
      <c r="K592" s="39">
        <v>40.036605399999999</v>
      </c>
      <c r="L592" s="38"/>
      <c r="M592" s="38"/>
      <c r="N592" s="38"/>
      <c r="O592" s="38"/>
      <c r="P592" s="38"/>
      <c r="Q592" s="39">
        <v>185</v>
      </c>
      <c r="R592" s="38"/>
      <c r="S592" s="40">
        <f t="shared" si="9"/>
        <v>393.85630533</v>
      </c>
    </row>
    <row r="593" spans="1:19" ht="15.6">
      <c r="A593" s="37">
        <v>-104.70062369999999</v>
      </c>
      <c r="B593" s="39">
        <v>32.233818360000001</v>
      </c>
      <c r="C593" s="39">
        <v>110.732119</v>
      </c>
      <c r="D593" s="39">
        <v>46.925490170000003</v>
      </c>
      <c r="E593" s="41">
        <v>6.5899999999999996E-6</v>
      </c>
      <c r="F593" s="41">
        <v>2.79E-6</v>
      </c>
      <c r="G593" s="39">
        <v>2909</v>
      </c>
      <c r="H593" s="41">
        <v>1.0299999999999999E-11</v>
      </c>
      <c r="I593" s="39">
        <v>-0.114366325</v>
      </c>
      <c r="J593" s="39">
        <v>4069.8791150000002</v>
      </c>
      <c r="K593" s="39">
        <v>28.523675579999999</v>
      </c>
      <c r="L593" s="38"/>
      <c r="M593" s="38"/>
      <c r="N593" s="38"/>
      <c r="O593" s="38"/>
      <c r="P593" s="38"/>
      <c r="Q593" s="39">
        <v>264.60000000000002</v>
      </c>
      <c r="R593" s="38"/>
      <c r="S593" s="40">
        <f t="shared" si="9"/>
        <v>624.52915115999997</v>
      </c>
    </row>
    <row r="594" spans="1:19" ht="15.6">
      <c r="A594" s="37">
        <v>-104.7006323</v>
      </c>
      <c r="B594" s="39">
        <v>32.233814789999997</v>
      </c>
      <c r="C594" s="39">
        <v>151.64141799999999</v>
      </c>
      <c r="D594" s="39">
        <v>113.88069950000001</v>
      </c>
      <c r="E594" s="41">
        <v>9.0299999999999999E-6</v>
      </c>
      <c r="F594" s="41">
        <v>6.7800000000000003E-6</v>
      </c>
      <c r="G594" s="39">
        <v>11008</v>
      </c>
      <c r="H594" s="41">
        <v>3.9000000000000001E-11</v>
      </c>
      <c r="I594" s="39">
        <v>-2.882576968</v>
      </c>
      <c r="J594" s="39">
        <v>13525.927159999999</v>
      </c>
      <c r="K594" s="39">
        <v>18.615560550000001</v>
      </c>
      <c r="L594" s="38"/>
      <c r="M594" s="38"/>
      <c r="N594" s="38"/>
      <c r="O594" s="38"/>
      <c r="P594" s="38"/>
      <c r="Q594" s="39">
        <v>642.20000000000005</v>
      </c>
      <c r="R594" s="38"/>
      <c r="S594" s="40">
        <f t="shared" si="9"/>
        <v>855.25759751999988</v>
      </c>
    </row>
    <row r="595" spans="1:19" ht="15.6">
      <c r="A595" s="37">
        <v>-104.7006476</v>
      </c>
      <c r="B595" s="39">
        <v>32.23381449</v>
      </c>
      <c r="C595" s="39">
        <v>65.724340990000002</v>
      </c>
      <c r="D595" s="39">
        <v>31.877585580000002</v>
      </c>
      <c r="E595" s="41">
        <v>3.9099999999999998E-6</v>
      </c>
      <c r="F595" s="41">
        <v>1.9E-6</v>
      </c>
      <c r="G595" s="39">
        <v>1295</v>
      </c>
      <c r="H595" s="41">
        <v>4.5899999999999996E-12</v>
      </c>
      <c r="I595" s="39">
        <v>-1.3919069100000001</v>
      </c>
      <c r="J595" s="39">
        <v>1641.008165</v>
      </c>
      <c r="K595" s="39">
        <v>21.085097080000001</v>
      </c>
      <c r="L595" s="38"/>
      <c r="M595" s="38"/>
      <c r="N595" s="38"/>
      <c r="O595" s="38"/>
      <c r="P595" s="38"/>
      <c r="Q595" s="39">
        <v>179.8</v>
      </c>
      <c r="R595" s="38"/>
      <c r="S595" s="40">
        <f t="shared" si="9"/>
        <v>370.68528318360001</v>
      </c>
    </row>
    <row r="596" spans="1:19" ht="15.6">
      <c r="A596" s="37">
        <v>-104.70064499999999</v>
      </c>
      <c r="B596" s="39">
        <v>32.23381491</v>
      </c>
      <c r="C596" s="39">
        <v>44.20139811</v>
      </c>
      <c r="D596" s="39">
        <v>23.017129310000001</v>
      </c>
      <c r="E596" s="41">
        <v>2.6299999999999998E-6</v>
      </c>
      <c r="F596" s="41">
        <v>1.37E-6</v>
      </c>
      <c r="G596" s="39">
        <v>629</v>
      </c>
      <c r="H596" s="41">
        <v>2.23E-12</v>
      </c>
      <c r="I596" s="39">
        <v>-1.521830477</v>
      </c>
      <c r="J596" s="39">
        <v>796.86773989999995</v>
      </c>
      <c r="K596" s="39">
        <v>21.065947520000002</v>
      </c>
      <c r="L596" s="38"/>
      <c r="M596" s="38"/>
      <c r="N596" s="38"/>
      <c r="O596" s="38"/>
      <c r="P596" s="38"/>
      <c r="Q596" s="39">
        <v>129.80000000000001</v>
      </c>
      <c r="R596" s="38"/>
      <c r="S596" s="40">
        <f t="shared" si="9"/>
        <v>249.29588534039999</v>
      </c>
    </row>
    <row r="597" spans="1:19" ht="15.6">
      <c r="A597" s="37">
        <v>-104.7006552</v>
      </c>
      <c r="B597" s="39">
        <v>32.23381491</v>
      </c>
      <c r="C597" s="39">
        <v>41.691804920000003</v>
      </c>
      <c r="D597" s="39">
        <v>28.257176860000001</v>
      </c>
      <c r="E597" s="41">
        <v>2.48E-6</v>
      </c>
      <c r="F597" s="41">
        <v>1.68E-6</v>
      </c>
      <c r="G597" s="39">
        <v>606</v>
      </c>
      <c r="H597" s="41">
        <v>2.1499999999999999E-12</v>
      </c>
      <c r="I597" s="39">
        <v>-2.438973882</v>
      </c>
      <c r="J597" s="39">
        <v>922.73830199999998</v>
      </c>
      <c r="K597" s="39">
        <v>34.325908149999997</v>
      </c>
      <c r="L597" s="38"/>
      <c r="M597" s="38"/>
      <c r="N597" s="38"/>
      <c r="O597" s="38"/>
      <c r="P597" s="38"/>
      <c r="Q597" s="39">
        <v>159.30000000000001</v>
      </c>
      <c r="R597" s="38"/>
      <c r="S597" s="40">
        <f t="shared" si="9"/>
        <v>235.14177974879999</v>
      </c>
    </row>
    <row r="598" spans="1:19" ht="15.6">
      <c r="A598" s="37">
        <v>-104.7006184</v>
      </c>
      <c r="B598" s="39">
        <v>32.233810499999997</v>
      </c>
      <c r="C598" s="39">
        <v>61.766715439999999</v>
      </c>
      <c r="D598" s="39">
        <v>29.14391234</v>
      </c>
      <c r="E598" s="41">
        <v>3.6799999999999999E-6</v>
      </c>
      <c r="F598" s="41">
        <v>1.7400000000000001E-6</v>
      </c>
      <c r="G598" s="39">
        <v>962</v>
      </c>
      <c r="H598" s="41">
        <v>3.4099999999999998E-12</v>
      </c>
      <c r="I598" s="39">
        <v>-2.8380921859999999</v>
      </c>
      <c r="J598" s="39">
        <v>1409.9426269999999</v>
      </c>
      <c r="K598" s="39">
        <v>31.770273360000001</v>
      </c>
      <c r="L598" s="38"/>
      <c r="M598" s="38"/>
      <c r="N598" s="38"/>
      <c r="O598" s="38"/>
      <c r="P598" s="38"/>
      <c r="Q598" s="39">
        <v>164.3</v>
      </c>
      <c r="R598" s="38"/>
      <c r="S598" s="40">
        <f t="shared" si="9"/>
        <v>348.3642750816</v>
      </c>
    </row>
    <row r="599" spans="1:19" ht="15.6">
      <c r="A599" s="37">
        <v>-104.7006313</v>
      </c>
      <c r="B599" s="39">
        <v>32.23380848</v>
      </c>
      <c r="C599" s="39">
        <v>40.738315499999999</v>
      </c>
      <c r="D599" s="39">
        <v>20.054980489999998</v>
      </c>
      <c r="E599" s="41">
        <v>2.43E-6</v>
      </c>
      <c r="F599" s="41">
        <v>1.19E-6</v>
      </c>
      <c r="G599" s="39">
        <v>489</v>
      </c>
      <c r="H599" s="41">
        <v>1.7300000000000001E-12</v>
      </c>
      <c r="I599" s="39">
        <v>-0.29208512199999997</v>
      </c>
      <c r="J599" s="39">
        <v>639.91809709999995</v>
      </c>
      <c r="K599" s="39">
        <v>23.583970789999999</v>
      </c>
      <c r="L599" s="38"/>
      <c r="M599" s="38"/>
      <c r="N599" s="38"/>
      <c r="O599" s="38"/>
      <c r="P599" s="38"/>
      <c r="Q599" s="39">
        <v>113.1</v>
      </c>
      <c r="R599" s="38"/>
      <c r="S599" s="40">
        <f t="shared" si="9"/>
        <v>229.76409941999998</v>
      </c>
    </row>
    <row r="600" spans="1:19" ht="15.6">
      <c r="A600" s="37">
        <v>-104.70064720000001</v>
      </c>
      <c r="B600" s="39">
        <v>32.233808240000002</v>
      </c>
      <c r="C600" s="39">
        <v>90.001320849999999</v>
      </c>
      <c r="D600" s="39">
        <v>27.781059089999999</v>
      </c>
      <c r="E600" s="41">
        <v>5.3600000000000004E-6</v>
      </c>
      <c r="F600" s="41">
        <v>1.6500000000000001E-6</v>
      </c>
      <c r="G600" s="39">
        <v>1520</v>
      </c>
      <c r="H600" s="41">
        <v>5.3900000000000003E-12</v>
      </c>
      <c r="I600" s="39">
        <v>-3.0858920379999999</v>
      </c>
      <c r="J600" s="39">
        <v>1958.3790859999999</v>
      </c>
      <c r="K600" s="39">
        <v>22.384792059999999</v>
      </c>
      <c r="L600" s="38"/>
      <c r="M600" s="38"/>
      <c r="N600" s="38"/>
      <c r="O600" s="38"/>
      <c r="P600" s="38"/>
      <c r="Q600" s="39">
        <v>156.69999999999999</v>
      </c>
      <c r="R600" s="38"/>
      <c r="S600" s="40">
        <f t="shared" si="9"/>
        <v>507.60744959399995</v>
      </c>
    </row>
    <row r="601" spans="1:19" ht="15.6">
      <c r="A601" s="37">
        <v>-104.70060119999999</v>
      </c>
      <c r="B601" s="39">
        <v>32.233804190000001</v>
      </c>
      <c r="C601" s="39">
        <v>43.862165580000003</v>
      </c>
      <c r="D601" s="39">
        <v>28.48421446</v>
      </c>
      <c r="E601" s="41">
        <v>2.61E-6</v>
      </c>
      <c r="F601" s="41">
        <v>1.7E-6</v>
      </c>
      <c r="G601" s="39">
        <v>638</v>
      </c>
      <c r="H601" s="41">
        <v>2.2600000000000001E-12</v>
      </c>
      <c r="I601" s="39">
        <v>-0.52523936299999996</v>
      </c>
      <c r="J601" s="39">
        <v>978.57338179999999</v>
      </c>
      <c r="K601" s="39">
        <v>34.80304984</v>
      </c>
      <c r="L601" s="38"/>
      <c r="M601" s="38"/>
      <c r="N601" s="38"/>
      <c r="O601" s="38"/>
      <c r="P601" s="38"/>
      <c r="Q601" s="39">
        <v>160.6</v>
      </c>
      <c r="R601" s="38"/>
      <c r="S601" s="40">
        <f t="shared" si="9"/>
        <v>247.38261387119999</v>
      </c>
    </row>
    <row r="602" spans="1:19" ht="15.6">
      <c r="A602" s="37">
        <v>-104.7006573</v>
      </c>
      <c r="B602" s="39">
        <v>32.233799779999998</v>
      </c>
      <c r="C602" s="39">
        <v>47.56172858</v>
      </c>
      <c r="D602" s="39">
        <v>33.258865620000002</v>
      </c>
      <c r="E602" s="41">
        <v>2.83E-6</v>
      </c>
      <c r="F602" s="41">
        <v>1.9800000000000001E-6</v>
      </c>
      <c r="G602" s="39">
        <v>959</v>
      </c>
      <c r="H602" s="41">
        <v>3.4000000000000001E-12</v>
      </c>
      <c r="I602" s="39">
        <v>-0.57417379499999999</v>
      </c>
      <c r="J602" s="39">
        <v>1238.979566</v>
      </c>
      <c r="K602" s="39">
        <v>22.597593530000001</v>
      </c>
      <c r="L602" s="38"/>
      <c r="M602" s="38"/>
      <c r="N602" s="38"/>
      <c r="O602" s="38"/>
      <c r="P602" s="38"/>
      <c r="Q602" s="39">
        <v>187.6</v>
      </c>
      <c r="R602" s="38"/>
      <c r="S602" s="40">
        <f t="shared" si="9"/>
        <v>268.24814919120001</v>
      </c>
    </row>
    <row r="603" spans="1:19" ht="15.6">
      <c r="A603" s="37">
        <v>-104.70060719999999</v>
      </c>
      <c r="B603" s="39">
        <v>32.233786500000001</v>
      </c>
      <c r="C603" s="39">
        <v>74.528103970000004</v>
      </c>
      <c r="D603" s="39">
        <v>48.60472283</v>
      </c>
      <c r="E603" s="41">
        <v>4.4399999999999998E-6</v>
      </c>
      <c r="F603" s="41">
        <v>2.8899999999999999E-6</v>
      </c>
      <c r="G603" s="39">
        <v>1892</v>
      </c>
      <c r="H603" s="41">
        <v>6.7100000000000003E-12</v>
      </c>
      <c r="I603" s="39">
        <v>-2.7308952400000002</v>
      </c>
      <c r="J603" s="39">
        <v>2837.2501320000001</v>
      </c>
      <c r="K603" s="39">
        <v>33.31571374</v>
      </c>
      <c r="L603" s="38"/>
      <c r="M603" s="38"/>
      <c r="N603" s="38"/>
      <c r="O603" s="38"/>
      <c r="P603" s="38"/>
      <c r="Q603" s="39">
        <v>274.10000000000002</v>
      </c>
      <c r="R603" s="38"/>
      <c r="S603" s="40">
        <f t="shared" si="9"/>
        <v>420.33850639079998</v>
      </c>
    </row>
    <row r="604" spans="1:19" ht="15.6">
      <c r="A604" s="37">
        <v>-104.70067760000001</v>
      </c>
      <c r="B604" s="39">
        <v>32.233765959999999</v>
      </c>
      <c r="C604" s="39">
        <v>57.338117930000003</v>
      </c>
      <c r="D604" s="39">
        <v>26.800702279999999</v>
      </c>
      <c r="E604" s="41">
        <v>3.41E-6</v>
      </c>
      <c r="F604" s="41">
        <v>1.5999999999999999E-6</v>
      </c>
      <c r="G604" s="39">
        <v>911</v>
      </c>
      <c r="H604" s="41">
        <v>3.2300000000000002E-12</v>
      </c>
      <c r="I604" s="39">
        <v>-1.377579554</v>
      </c>
      <c r="J604" s="39">
        <v>1203.6180420000001</v>
      </c>
      <c r="K604" s="39">
        <v>24.311536709999999</v>
      </c>
      <c r="L604" s="38"/>
      <c r="M604" s="38"/>
      <c r="N604" s="38"/>
      <c r="O604" s="38"/>
      <c r="P604" s="38"/>
      <c r="Q604" s="39">
        <v>151.1</v>
      </c>
      <c r="R604" s="38"/>
      <c r="S604" s="40">
        <f t="shared" si="9"/>
        <v>323.3869851252</v>
      </c>
    </row>
    <row r="605" spans="1:19" ht="15.6">
      <c r="A605" s="37">
        <v>-104.7005774</v>
      </c>
      <c r="B605" s="39">
        <v>32.233845580000001</v>
      </c>
      <c r="C605" s="39">
        <v>86.013897619999995</v>
      </c>
      <c r="D605" s="39">
        <v>75.984451489999998</v>
      </c>
      <c r="E605" s="41">
        <v>5.1200000000000001E-6</v>
      </c>
      <c r="F605" s="41">
        <v>4.5299999999999998E-6</v>
      </c>
      <c r="G605" s="39">
        <v>3164</v>
      </c>
      <c r="H605" s="41">
        <v>1.1200000000000001E-11</v>
      </c>
      <c r="I605" s="39">
        <v>-2.273480266</v>
      </c>
      <c r="J605" s="39">
        <v>5119.0861889999996</v>
      </c>
      <c r="K605" s="39">
        <v>38.1920936</v>
      </c>
      <c r="L605" s="38"/>
      <c r="M605" s="38"/>
      <c r="N605" s="38"/>
      <c r="O605" s="38"/>
      <c r="P605" s="38"/>
      <c r="Q605" s="39">
        <v>428.5</v>
      </c>
      <c r="R605" s="38"/>
      <c r="S605" s="40">
        <f t="shared" si="9"/>
        <v>485.11838257679995</v>
      </c>
    </row>
    <row r="606" spans="1:19" ht="15.6">
      <c r="A606" s="37">
        <v>-104.7006318</v>
      </c>
      <c r="B606" s="39">
        <v>32.23384111</v>
      </c>
      <c r="C606" s="39">
        <v>74.934104500000004</v>
      </c>
      <c r="D606" s="39">
        <v>46.814859220000002</v>
      </c>
      <c r="E606" s="41">
        <v>4.4599999999999996E-6</v>
      </c>
      <c r="F606" s="41">
        <v>2.79E-6</v>
      </c>
      <c r="G606" s="39">
        <v>2020</v>
      </c>
      <c r="H606" s="41">
        <v>7.1600000000000002E-12</v>
      </c>
      <c r="I606" s="39">
        <v>-2.8004585259999999</v>
      </c>
      <c r="J606" s="39">
        <v>2747.6557819999998</v>
      </c>
      <c r="K606" s="39">
        <v>26.482785310000001</v>
      </c>
      <c r="L606" s="38"/>
      <c r="M606" s="38"/>
      <c r="N606" s="38"/>
      <c r="O606" s="38"/>
      <c r="P606" s="38"/>
      <c r="Q606" s="39">
        <v>264</v>
      </c>
      <c r="R606" s="38"/>
      <c r="S606" s="40">
        <f t="shared" si="9"/>
        <v>422.62834937999997</v>
      </c>
    </row>
    <row r="607" spans="1:19" ht="15.6">
      <c r="A607" s="37">
        <v>-104.70045039999999</v>
      </c>
      <c r="B607" s="39">
        <v>32.234095830000001</v>
      </c>
      <c r="C607" s="39">
        <v>100.7456461</v>
      </c>
      <c r="D607" s="39">
        <v>57.017236750000002</v>
      </c>
      <c r="E607" s="41">
        <v>6.0000000000000002E-6</v>
      </c>
      <c r="F607" s="41">
        <v>3.4000000000000001E-6</v>
      </c>
      <c r="G607" s="39">
        <v>3687</v>
      </c>
      <c r="H607" s="41">
        <v>1.31E-11</v>
      </c>
      <c r="I607" s="39">
        <v>-3.5970809999999999E-2</v>
      </c>
      <c r="J607" s="39">
        <v>4499.1609939999998</v>
      </c>
      <c r="K607" s="39">
        <v>18.051387699999999</v>
      </c>
      <c r="L607" s="38"/>
      <c r="M607" s="38"/>
      <c r="N607" s="38"/>
      <c r="O607" s="38"/>
      <c r="P607" s="38"/>
      <c r="Q607" s="39">
        <v>321.5</v>
      </c>
      <c r="R607" s="38"/>
      <c r="S607" s="40">
        <f t="shared" si="9"/>
        <v>568.20544400400001</v>
      </c>
    </row>
    <row r="608" spans="1:19" ht="15.6">
      <c r="A608" s="37">
        <v>-104.700458</v>
      </c>
      <c r="B608" s="39">
        <v>32.234094280000001</v>
      </c>
      <c r="C608" s="39">
        <v>96.751677509999993</v>
      </c>
      <c r="D608" s="39">
        <v>76.877358779999994</v>
      </c>
      <c r="E608" s="41">
        <v>5.7599999999999999E-6</v>
      </c>
      <c r="F608" s="41">
        <v>4.5800000000000002E-6</v>
      </c>
      <c r="G608" s="39">
        <v>4751</v>
      </c>
      <c r="H608" s="41">
        <v>1.6900000000000001E-11</v>
      </c>
      <c r="I608" s="39">
        <v>-0.34333264000000002</v>
      </c>
      <c r="J608" s="39">
        <v>5825.8062769999997</v>
      </c>
      <c r="K608" s="39">
        <v>18.449056250000002</v>
      </c>
      <c r="L608" s="38"/>
      <c r="M608" s="38"/>
      <c r="N608" s="38"/>
      <c r="O608" s="38"/>
      <c r="P608" s="38"/>
      <c r="Q608" s="39">
        <v>433.5</v>
      </c>
      <c r="R608" s="38"/>
      <c r="S608" s="40">
        <f t="shared" si="9"/>
        <v>545.67946115639995</v>
      </c>
    </row>
    <row r="609" spans="1:19" ht="15.6">
      <c r="A609" s="37">
        <v>-104.7004633</v>
      </c>
      <c r="B609" s="39">
        <v>32.234091900000003</v>
      </c>
      <c r="C609" s="39">
        <v>59.162361089999997</v>
      </c>
      <c r="D609" s="39">
        <v>36.384104610000001</v>
      </c>
      <c r="E609" s="41">
        <v>3.5200000000000002E-6</v>
      </c>
      <c r="F609" s="41">
        <v>2.17E-6</v>
      </c>
      <c r="G609" s="39">
        <v>1353</v>
      </c>
      <c r="H609" s="41">
        <v>4.7999999999999997E-12</v>
      </c>
      <c r="I609" s="39">
        <v>-2.0209685689999999</v>
      </c>
      <c r="J609" s="39">
        <v>1685.9949549999999</v>
      </c>
      <c r="K609" s="39">
        <v>19.750649540000001</v>
      </c>
      <c r="L609" s="38"/>
      <c r="M609" s="38"/>
      <c r="N609" s="38"/>
      <c r="O609" s="38"/>
      <c r="P609" s="38"/>
      <c r="Q609" s="39">
        <v>205.2</v>
      </c>
      <c r="R609" s="38"/>
      <c r="S609" s="40">
        <f t="shared" si="9"/>
        <v>333.67571654759996</v>
      </c>
    </row>
    <row r="610" spans="1:19" ht="15.6">
      <c r="A610" s="37">
        <v>-104.70044710000001</v>
      </c>
      <c r="B610" s="39">
        <v>32.234076889999997</v>
      </c>
      <c r="C610" s="39">
        <v>62.422613749999996</v>
      </c>
      <c r="D610" s="39">
        <v>45.930761629999999</v>
      </c>
      <c r="E610" s="41">
        <v>3.72E-6</v>
      </c>
      <c r="F610" s="41">
        <v>2.74E-6</v>
      </c>
      <c r="G610" s="39">
        <v>1608</v>
      </c>
      <c r="H610" s="41">
        <v>5.7000000000000003E-12</v>
      </c>
      <c r="I610" s="39">
        <v>-1.1045866550000001</v>
      </c>
      <c r="J610" s="39">
        <v>2245.6634869999998</v>
      </c>
      <c r="K610" s="39">
        <v>28.395326860000001</v>
      </c>
      <c r="L610" s="38"/>
      <c r="M610" s="38"/>
      <c r="N610" s="38"/>
      <c r="O610" s="38"/>
      <c r="P610" s="38"/>
      <c r="Q610" s="39">
        <v>259</v>
      </c>
      <c r="R610" s="38"/>
      <c r="S610" s="40">
        <f t="shared" si="9"/>
        <v>352.06354154999997</v>
      </c>
    </row>
    <row r="611" spans="1:19" ht="15.6">
      <c r="A611" s="37">
        <v>-104.7004499</v>
      </c>
      <c r="B611" s="39">
        <v>32.234071120000003</v>
      </c>
      <c r="C611" s="39">
        <v>93.495476769999996</v>
      </c>
      <c r="D611" s="39">
        <v>49.27125693</v>
      </c>
      <c r="E611" s="41">
        <v>5.57E-6</v>
      </c>
      <c r="F611" s="41">
        <v>2.9299999999999999E-6</v>
      </c>
      <c r="G611" s="39">
        <v>2983</v>
      </c>
      <c r="H611" s="41">
        <v>1.0599999999999999E-11</v>
      </c>
      <c r="I611" s="39">
        <v>-2.2976804130000001</v>
      </c>
      <c r="J611" s="39">
        <v>3608.1395259999999</v>
      </c>
      <c r="K611" s="39">
        <v>17.325813530000001</v>
      </c>
      <c r="L611" s="38"/>
      <c r="M611" s="38"/>
      <c r="N611" s="38"/>
      <c r="O611" s="38"/>
      <c r="P611" s="38"/>
      <c r="Q611" s="39">
        <v>277.8</v>
      </c>
      <c r="R611" s="38"/>
      <c r="S611" s="40">
        <f t="shared" si="9"/>
        <v>527.31448898279996</v>
      </c>
    </row>
    <row r="612" spans="1:19" ht="15.6">
      <c r="A612" s="37">
        <v>-104.7004498</v>
      </c>
      <c r="B612" s="39">
        <v>32.234063370000001</v>
      </c>
      <c r="C612" s="39">
        <v>181.43910399999999</v>
      </c>
      <c r="D612" s="39">
        <v>124.1491336</v>
      </c>
      <c r="E612" s="41">
        <v>1.08E-5</v>
      </c>
      <c r="F612" s="41">
        <v>7.3900000000000004E-6</v>
      </c>
      <c r="G612" s="39">
        <v>10799</v>
      </c>
      <c r="H612" s="41">
        <v>3.83E-11</v>
      </c>
      <c r="I612" s="39">
        <v>-0.79747270199999998</v>
      </c>
      <c r="J612" s="39">
        <v>17643.050080000001</v>
      </c>
      <c r="K612" s="39">
        <v>38.791762490000004</v>
      </c>
      <c r="L612" s="38"/>
      <c r="M612" s="38"/>
      <c r="N612" s="38"/>
      <c r="O612" s="38"/>
      <c r="P612" s="38"/>
      <c r="Q612" s="39">
        <v>700.1</v>
      </c>
      <c r="R612" s="38"/>
      <c r="S612" s="40">
        <f t="shared" si="9"/>
        <v>1023.3165465599999</v>
      </c>
    </row>
    <row r="613" spans="1:19" ht="15.6">
      <c r="A613" s="37">
        <v>-104.7004512</v>
      </c>
      <c r="B613" s="39">
        <v>32.234058670000003</v>
      </c>
      <c r="C613" s="39">
        <v>111.7331666</v>
      </c>
      <c r="D613" s="39">
        <v>55.647287239999997</v>
      </c>
      <c r="E613" s="41">
        <v>6.6499999999999999E-6</v>
      </c>
      <c r="F613" s="41">
        <v>3.3100000000000001E-6</v>
      </c>
      <c r="G613" s="39">
        <v>4110</v>
      </c>
      <c r="H613" s="41">
        <v>1.46E-11</v>
      </c>
      <c r="I613" s="39">
        <v>-0.22681538300000001</v>
      </c>
      <c r="J613" s="39">
        <v>4869.9576690000004</v>
      </c>
      <c r="K613" s="39">
        <v>15.60501592</v>
      </c>
      <c r="L613" s="38"/>
      <c r="M613" s="38"/>
      <c r="N613" s="38"/>
      <c r="O613" s="38"/>
      <c r="P613" s="38"/>
      <c r="Q613" s="39">
        <v>313.8</v>
      </c>
      <c r="R613" s="38"/>
      <c r="S613" s="40">
        <f t="shared" si="9"/>
        <v>630.17505962400003</v>
      </c>
    </row>
    <row r="614" spans="1:19" ht="15.6">
      <c r="A614" s="37">
        <v>-104.7004475</v>
      </c>
      <c r="B614" s="39">
        <v>32.234039670000001</v>
      </c>
      <c r="C614" s="39">
        <v>74.19061336</v>
      </c>
      <c r="D614" s="39">
        <v>49.197964280000001</v>
      </c>
      <c r="E614" s="41">
        <v>4.42E-6</v>
      </c>
      <c r="F614" s="41">
        <v>2.9299999999999999E-6</v>
      </c>
      <c r="G614" s="39">
        <v>2250</v>
      </c>
      <c r="H614" s="41">
        <v>7.9799999999999995E-12</v>
      </c>
      <c r="I614" s="39">
        <v>-1.128322364</v>
      </c>
      <c r="J614" s="39">
        <v>2858.8750580000001</v>
      </c>
      <c r="K614" s="39">
        <v>21.297714859999999</v>
      </c>
      <c r="L614" s="38"/>
      <c r="M614" s="38"/>
      <c r="N614" s="38"/>
      <c r="O614" s="38"/>
      <c r="P614" s="38"/>
      <c r="Q614" s="39">
        <v>277.39999999999998</v>
      </c>
      <c r="R614" s="38"/>
      <c r="S614" s="40">
        <f t="shared" si="9"/>
        <v>418.43505935039997</v>
      </c>
    </row>
    <row r="615" spans="1:19" ht="15.6">
      <c r="A615" s="37">
        <v>-104.7004804</v>
      </c>
      <c r="B615" s="39">
        <v>32.234010249999997</v>
      </c>
      <c r="C615" s="39">
        <v>122.3766373</v>
      </c>
      <c r="D615" s="39">
        <v>65.313666819999995</v>
      </c>
      <c r="E615" s="41">
        <v>7.2899999999999997E-6</v>
      </c>
      <c r="F615" s="41">
        <v>3.89E-6</v>
      </c>
      <c r="G615" s="39">
        <v>3408</v>
      </c>
      <c r="H615" s="41">
        <v>1.2100000000000001E-11</v>
      </c>
      <c r="I615" s="39">
        <v>-3.1365991019999999</v>
      </c>
      <c r="J615" s="39">
        <v>6260.3939490000002</v>
      </c>
      <c r="K615" s="39">
        <v>45.562531239999998</v>
      </c>
      <c r="L615" s="38"/>
      <c r="M615" s="38"/>
      <c r="N615" s="38"/>
      <c r="O615" s="38"/>
      <c r="P615" s="38"/>
      <c r="Q615" s="39">
        <v>368.3</v>
      </c>
      <c r="R615" s="38"/>
      <c r="S615" s="40">
        <f t="shared" si="9"/>
        <v>690.20423437199997</v>
      </c>
    </row>
    <row r="616" spans="1:19" ht="15.6">
      <c r="A616" s="37">
        <v>-104.7004464</v>
      </c>
      <c r="B616" s="39">
        <v>32.233997029999998</v>
      </c>
      <c r="C616" s="39">
        <v>51.502855449999998</v>
      </c>
      <c r="D616" s="39">
        <v>35.085678549999997</v>
      </c>
      <c r="E616" s="41">
        <v>3.0699999999999998E-6</v>
      </c>
      <c r="F616" s="41">
        <v>2.0899999999999999E-6</v>
      </c>
      <c r="G616" s="39">
        <v>1187</v>
      </c>
      <c r="H616" s="41">
        <v>4.21E-12</v>
      </c>
      <c r="I616" s="39">
        <v>-2.2715418359999999</v>
      </c>
      <c r="J616" s="39">
        <v>1415.338334</v>
      </c>
      <c r="K616" s="39">
        <v>16.133127210000001</v>
      </c>
      <c r="L616" s="38"/>
      <c r="M616" s="38"/>
      <c r="N616" s="38"/>
      <c r="O616" s="38"/>
      <c r="P616" s="38"/>
      <c r="Q616" s="39">
        <v>197.9</v>
      </c>
      <c r="R616" s="38"/>
      <c r="S616" s="40">
        <f t="shared" si="9"/>
        <v>290.47610473799995</v>
      </c>
    </row>
    <row r="617" spans="1:19" ht="15.6">
      <c r="A617" s="37">
        <v>-104.7004477</v>
      </c>
      <c r="B617" s="39">
        <v>32.233992620000002</v>
      </c>
      <c r="C617" s="39">
        <v>64.656123710000003</v>
      </c>
      <c r="D617" s="39">
        <v>44.340357050000001</v>
      </c>
      <c r="E617" s="41">
        <v>3.8500000000000004E-6</v>
      </c>
      <c r="F617" s="41">
        <v>2.6400000000000001E-6</v>
      </c>
      <c r="G617" s="39">
        <v>1866</v>
      </c>
      <c r="H617" s="41">
        <v>6.6199999999999997E-12</v>
      </c>
      <c r="I617" s="39">
        <v>-2.0156676080000002</v>
      </c>
      <c r="J617" s="39">
        <v>2245.4734859999999</v>
      </c>
      <c r="K617" s="39">
        <v>16.899486370000002</v>
      </c>
      <c r="L617" s="38"/>
      <c r="M617" s="38"/>
      <c r="N617" s="38"/>
      <c r="O617" s="38"/>
      <c r="P617" s="38"/>
      <c r="Q617" s="39">
        <v>250</v>
      </c>
      <c r="R617" s="38"/>
      <c r="S617" s="40">
        <f t="shared" si="9"/>
        <v>364.6605377244</v>
      </c>
    </row>
    <row r="618" spans="1:19" ht="15.6">
      <c r="A618" s="37">
        <v>-104.70045589999999</v>
      </c>
      <c r="B618" s="39">
        <v>32.234089930000003</v>
      </c>
      <c r="C618" s="39">
        <v>67.765250170000002</v>
      </c>
      <c r="D618" s="39">
        <v>34.98603937</v>
      </c>
      <c r="E618" s="41">
        <v>4.0400000000000003E-6</v>
      </c>
      <c r="F618" s="41">
        <v>2.08E-6</v>
      </c>
      <c r="G618" s="39">
        <v>1195</v>
      </c>
      <c r="H618" s="41">
        <v>4.2399999999999997E-12</v>
      </c>
      <c r="I618" s="39">
        <v>-0.43473696000000001</v>
      </c>
      <c r="J618" s="39">
        <v>1856.9529829999999</v>
      </c>
      <c r="K618" s="39">
        <v>35.647266739999999</v>
      </c>
      <c r="L618" s="38"/>
      <c r="M618" s="38"/>
      <c r="N618" s="38"/>
      <c r="O618" s="38"/>
      <c r="P618" s="38"/>
      <c r="Q618" s="39">
        <v>197.3</v>
      </c>
      <c r="R618" s="38"/>
      <c r="S618" s="40">
        <f t="shared" si="9"/>
        <v>382.1960109588</v>
      </c>
    </row>
    <row r="619" spans="1:19" ht="15.6">
      <c r="A619" s="37">
        <v>-104.7004519</v>
      </c>
      <c r="B619" s="39">
        <v>32.234083980000001</v>
      </c>
      <c r="C619" s="39">
        <v>45.810117959999999</v>
      </c>
      <c r="D619" s="39">
        <v>32.793879089999997</v>
      </c>
      <c r="E619" s="41">
        <v>2.7300000000000001E-6</v>
      </c>
      <c r="F619" s="41">
        <v>1.95E-6</v>
      </c>
      <c r="G619" s="39">
        <v>911</v>
      </c>
      <c r="H619" s="41">
        <v>3.2300000000000002E-12</v>
      </c>
      <c r="I619" s="39">
        <v>-1.546891322</v>
      </c>
      <c r="J619" s="39">
        <v>1176.666211</v>
      </c>
      <c r="K619" s="39">
        <v>22.577873690000001</v>
      </c>
      <c r="L619" s="38"/>
      <c r="M619" s="38"/>
      <c r="N619" s="38"/>
      <c r="O619" s="38"/>
      <c r="P619" s="38"/>
      <c r="Q619" s="39">
        <v>184.9</v>
      </c>
      <c r="R619" s="38"/>
      <c r="S619" s="40">
        <f t="shared" si="9"/>
        <v>258.3690652944</v>
      </c>
    </row>
    <row r="620" spans="1:19" ht="15.6">
      <c r="A620" s="37">
        <v>-104.7004491</v>
      </c>
      <c r="B620" s="39">
        <v>32.234083920000003</v>
      </c>
      <c r="C620" s="39">
        <v>52.294097469999997</v>
      </c>
      <c r="D620" s="39">
        <v>25.60137937</v>
      </c>
      <c r="E620" s="41">
        <v>3.1099999999999999E-6</v>
      </c>
      <c r="F620" s="41">
        <v>1.5200000000000001E-6</v>
      </c>
      <c r="G620" s="39">
        <v>931</v>
      </c>
      <c r="H620" s="41">
        <v>3.3000000000000001E-12</v>
      </c>
      <c r="I620" s="39">
        <v>-0.20693356299999999</v>
      </c>
      <c r="J620" s="39">
        <v>1048.612713</v>
      </c>
      <c r="K620" s="39">
        <v>11.21602964</v>
      </c>
      <c r="L620" s="38"/>
      <c r="M620" s="38"/>
      <c r="N620" s="38"/>
      <c r="O620" s="38"/>
      <c r="P620" s="38"/>
      <c r="Q620" s="39">
        <v>144.4</v>
      </c>
      <c r="R620" s="38"/>
      <c r="S620" s="40">
        <f t="shared" si="9"/>
        <v>294.93870973079999</v>
      </c>
    </row>
    <row r="621" spans="1:19" ht="15.6">
      <c r="A621" s="37">
        <v>-104.7004469</v>
      </c>
      <c r="B621" s="39">
        <v>32.234078859999997</v>
      </c>
      <c r="C621" s="39">
        <v>48.344753060000002</v>
      </c>
      <c r="D621" s="39">
        <v>30.349874799999998</v>
      </c>
      <c r="E621" s="41">
        <v>2.88E-6</v>
      </c>
      <c r="F621" s="41">
        <v>1.81E-6</v>
      </c>
      <c r="G621" s="39">
        <v>883</v>
      </c>
      <c r="H621" s="41">
        <v>3.1300000000000002E-12</v>
      </c>
      <c r="I621" s="39">
        <v>-0.33316593500000002</v>
      </c>
      <c r="J621" s="39">
        <v>1149.2257050000001</v>
      </c>
      <c r="K621" s="39">
        <v>23.165658740000001</v>
      </c>
      <c r="L621" s="38"/>
      <c r="M621" s="38"/>
      <c r="N621" s="38"/>
      <c r="O621" s="38"/>
      <c r="P621" s="38"/>
      <c r="Q621" s="39">
        <v>171.1</v>
      </c>
      <c r="R621" s="38"/>
      <c r="S621" s="40">
        <f t="shared" si="9"/>
        <v>272.66440725839999</v>
      </c>
    </row>
    <row r="622" spans="1:19" ht="15.6">
      <c r="A622" s="37">
        <v>-104.7004622</v>
      </c>
      <c r="B622" s="39">
        <v>32.23407606</v>
      </c>
      <c r="C622" s="39">
        <v>39.417971960000003</v>
      </c>
      <c r="D622" s="39">
        <v>24.76340729</v>
      </c>
      <c r="E622" s="41">
        <v>2.3499999999999999E-6</v>
      </c>
      <c r="F622" s="41">
        <v>1.4699999999999999E-6</v>
      </c>
      <c r="G622" s="39">
        <v>504</v>
      </c>
      <c r="H622" s="41">
        <v>1.79E-12</v>
      </c>
      <c r="I622" s="39">
        <v>-0.50442859699999998</v>
      </c>
      <c r="J622" s="39">
        <v>764.54624230000002</v>
      </c>
      <c r="K622" s="39">
        <v>34.078545929999997</v>
      </c>
      <c r="L622" s="38"/>
      <c r="M622" s="38"/>
      <c r="N622" s="38"/>
      <c r="O622" s="38"/>
      <c r="P622" s="38"/>
      <c r="Q622" s="39">
        <v>139.6</v>
      </c>
      <c r="R622" s="38"/>
      <c r="S622" s="40">
        <f t="shared" si="9"/>
        <v>222.31736185439999</v>
      </c>
    </row>
    <row r="623" spans="1:19" ht="15.6">
      <c r="A623" s="37">
        <v>-104.70045229999999</v>
      </c>
      <c r="B623" s="39">
        <v>32.234047289999999</v>
      </c>
      <c r="C623" s="39">
        <v>51.840891990000003</v>
      </c>
      <c r="D623" s="39">
        <v>34.124836309999999</v>
      </c>
      <c r="E623" s="41">
        <v>3.0900000000000001E-6</v>
      </c>
      <c r="F623" s="41">
        <v>2.03E-6</v>
      </c>
      <c r="G623" s="39">
        <v>1201</v>
      </c>
      <c r="H623" s="41">
        <v>4.26E-12</v>
      </c>
      <c r="I623" s="39">
        <v>-1.4634306850000001</v>
      </c>
      <c r="J623" s="39">
        <v>1385.613556</v>
      </c>
      <c r="K623" s="39">
        <v>13.32359628</v>
      </c>
      <c r="L623" s="38"/>
      <c r="M623" s="38"/>
      <c r="N623" s="38"/>
      <c r="O623" s="38"/>
      <c r="P623" s="38"/>
      <c r="Q623" s="39">
        <v>192.4</v>
      </c>
      <c r="R623" s="38"/>
      <c r="S623" s="40">
        <f t="shared" si="9"/>
        <v>292.38263082359998</v>
      </c>
    </row>
    <row r="624" spans="1:19" ht="15.6">
      <c r="A624" s="37">
        <v>-104.70044969999999</v>
      </c>
      <c r="B624" s="39">
        <v>32.23404712</v>
      </c>
      <c r="C624" s="39">
        <v>47.765364329999997</v>
      </c>
      <c r="D624" s="39">
        <v>30.998114019999999</v>
      </c>
      <c r="E624" s="41">
        <v>2.8399999999999999E-6</v>
      </c>
      <c r="F624" s="41">
        <v>1.8500000000000001E-6</v>
      </c>
      <c r="G624" s="39">
        <v>1008</v>
      </c>
      <c r="H624" s="41">
        <v>3.5800000000000001E-12</v>
      </c>
      <c r="I624" s="39">
        <v>-9.1014230000000002E-2</v>
      </c>
      <c r="J624" s="39">
        <v>1159.70478</v>
      </c>
      <c r="K624" s="39">
        <v>13.081327509999999</v>
      </c>
      <c r="L624" s="38"/>
      <c r="M624" s="38"/>
      <c r="N624" s="38"/>
      <c r="O624" s="38"/>
      <c r="P624" s="38"/>
      <c r="Q624" s="39">
        <v>174.8</v>
      </c>
      <c r="R624" s="38"/>
      <c r="S624" s="40">
        <f t="shared" si="9"/>
        <v>269.39665482119995</v>
      </c>
    </row>
    <row r="625" spans="1:19" ht="15.6">
      <c r="A625" s="37">
        <v>-104.7004472</v>
      </c>
      <c r="B625" s="39">
        <v>32.234041759999997</v>
      </c>
      <c r="C625" s="39">
        <v>44.33985869</v>
      </c>
      <c r="D625" s="39">
        <v>23.938658159999999</v>
      </c>
      <c r="E625" s="41">
        <v>2.6400000000000001E-6</v>
      </c>
      <c r="F625" s="41">
        <v>1.4300000000000001E-6</v>
      </c>
      <c r="G625" s="39">
        <v>714</v>
      </c>
      <c r="H625" s="41">
        <v>2.5299999999999999E-12</v>
      </c>
      <c r="I625" s="39">
        <v>-0.48100667499999999</v>
      </c>
      <c r="J625" s="39">
        <v>831.36777989999996</v>
      </c>
      <c r="K625" s="39">
        <v>14.117431870000001</v>
      </c>
      <c r="L625" s="38"/>
      <c r="M625" s="38"/>
      <c r="N625" s="38"/>
      <c r="O625" s="38"/>
      <c r="P625" s="38"/>
      <c r="Q625" s="39">
        <v>135</v>
      </c>
      <c r="R625" s="38"/>
      <c r="S625" s="40">
        <f t="shared" si="9"/>
        <v>250.07680301159999</v>
      </c>
    </row>
    <row r="626" spans="1:19" ht="15.6">
      <c r="A626" s="37">
        <v>-104.7004546</v>
      </c>
      <c r="B626" s="39">
        <v>32.23403544</v>
      </c>
      <c r="C626" s="39">
        <v>83.297992570000005</v>
      </c>
      <c r="D626" s="39">
        <v>31.699172099999998</v>
      </c>
      <c r="E626" s="41">
        <v>4.9599999999999999E-6</v>
      </c>
      <c r="F626" s="41">
        <v>1.8899999999999999E-6</v>
      </c>
      <c r="G626" s="39">
        <v>1465</v>
      </c>
      <c r="H626" s="41">
        <v>5.1999999999999997E-12</v>
      </c>
      <c r="I626" s="39">
        <v>-0.99618023099999997</v>
      </c>
      <c r="J626" s="39">
        <v>2068.1476290000001</v>
      </c>
      <c r="K626" s="39">
        <v>29.16366416</v>
      </c>
      <c r="L626" s="38"/>
      <c r="M626" s="38"/>
      <c r="N626" s="38"/>
      <c r="O626" s="38"/>
      <c r="P626" s="38"/>
      <c r="Q626" s="39">
        <v>178.8</v>
      </c>
      <c r="R626" s="38"/>
      <c r="S626" s="40">
        <f t="shared" si="9"/>
        <v>469.80067809479999</v>
      </c>
    </row>
    <row r="627" spans="1:19" ht="15.6">
      <c r="A627" s="37">
        <v>-104.7004493</v>
      </c>
      <c r="B627" s="39">
        <v>32.234034610000002</v>
      </c>
      <c r="C627" s="39">
        <v>34.768235910000001</v>
      </c>
      <c r="D627" s="39">
        <v>29.416897649999999</v>
      </c>
      <c r="E627" s="41">
        <v>2.0700000000000001E-6</v>
      </c>
      <c r="F627" s="41">
        <v>1.75E-6</v>
      </c>
      <c r="G627" s="39">
        <v>694</v>
      </c>
      <c r="H627" s="41">
        <v>2.46E-12</v>
      </c>
      <c r="I627" s="39">
        <v>-1.276430639</v>
      </c>
      <c r="J627" s="39">
        <v>801.08501239999998</v>
      </c>
      <c r="K627" s="39">
        <v>13.36749668</v>
      </c>
      <c r="L627" s="38"/>
      <c r="M627" s="38"/>
      <c r="N627" s="38"/>
      <c r="O627" s="38"/>
      <c r="P627" s="38"/>
      <c r="Q627" s="39">
        <v>165.9</v>
      </c>
      <c r="R627" s="38"/>
      <c r="S627" s="40">
        <f t="shared" si="9"/>
        <v>196.09285053240001</v>
      </c>
    </row>
    <row r="628" spans="1:19" ht="15.6">
      <c r="A628" s="37">
        <v>-104.700456</v>
      </c>
      <c r="B628" s="39">
        <v>32.234029130000003</v>
      </c>
      <c r="C628" s="39">
        <v>50.092989760000002</v>
      </c>
      <c r="D628" s="39">
        <v>25.916816749999999</v>
      </c>
      <c r="E628" s="41">
        <v>2.9799999999999998E-6</v>
      </c>
      <c r="F628" s="41">
        <v>1.5400000000000001E-6</v>
      </c>
      <c r="G628" s="39">
        <v>698</v>
      </c>
      <c r="H628" s="41">
        <v>2.4799999999999999E-12</v>
      </c>
      <c r="I628" s="39">
        <v>-1.447708786</v>
      </c>
      <c r="J628" s="39">
        <v>1016.851872</v>
      </c>
      <c r="K628" s="39">
        <v>31.356766950000001</v>
      </c>
      <c r="L628" s="38"/>
      <c r="M628" s="38"/>
      <c r="N628" s="38"/>
      <c r="O628" s="38"/>
      <c r="P628" s="38"/>
      <c r="Q628" s="39">
        <v>146.1</v>
      </c>
      <c r="R628" s="38"/>
      <c r="S628" s="40">
        <f t="shared" si="9"/>
        <v>282.52446224639999</v>
      </c>
    </row>
    <row r="629" spans="1:19" ht="15.6">
      <c r="A629" s="37">
        <v>-104.700479</v>
      </c>
      <c r="B629" s="39">
        <v>32.234017870000002</v>
      </c>
      <c r="C629" s="39">
        <v>47.642557609999997</v>
      </c>
      <c r="D629" s="39">
        <v>29.15661098</v>
      </c>
      <c r="E629" s="41">
        <v>2.8399999999999999E-6</v>
      </c>
      <c r="F629" s="41">
        <v>1.7400000000000001E-6</v>
      </c>
      <c r="G629" s="39">
        <v>836</v>
      </c>
      <c r="H629" s="41">
        <v>2.9700000000000001E-12</v>
      </c>
      <c r="I629" s="39">
        <v>-2.0717226389999999</v>
      </c>
      <c r="J629" s="39">
        <v>1088.005752</v>
      </c>
      <c r="K629" s="39">
        <v>23.162170939999999</v>
      </c>
      <c r="L629" s="38"/>
      <c r="M629" s="38"/>
      <c r="N629" s="38"/>
      <c r="O629" s="38"/>
      <c r="P629" s="38"/>
      <c r="Q629" s="39">
        <v>164.4</v>
      </c>
      <c r="R629" s="38"/>
      <c r="S629" s="40">
        <f t="shared" si="9"/>
        <v>268.70402492039995</v>
      </c>
    </row>
    <row r="630" spans="1:19" ht="15.6">
      <c r="A630" s="37">
        <v>-104.70047959999999</v>
      </c>
      <c r="B630" s="39">
        <v>32.23401561</v>
      </c>
      <c r="C630" s="39">
        <v>48.443395219999999</v>
      </c>
      <c r="D630" s="39">
        <v>26.318014009999999</v>
      </c>
      <c r="E630" s="41">
        <v>2.88E-6</v>
      </c>
      <c r="F630" s="41">
        <v>1.57E-6</v>
      </c>
      <c r="G630" s="39">
        <v>871</v>
      </c>
      <c r="H630" s="41">
        <v>3.09E-12</v>
      </c>
      <c r="I630" s="39">
        <v>-5.9488379000000001E-2</v>
      </c>
      <c r="J630" s="39">
        <v>998.58897920000004</v>
      </c>
      <c r="K630" s="39">
        <v>12.77692643</v>
      </c>
      <c r="L630" s="38"/>
      <c r="M630" s="38"/>
      <c r="N630" s="38"/>
      <c r="O630" s="38"/>
      <c r="P630" s="38"/>
      <c r="Q630" s="39">
        <v>148.4</v>
      </c>
      <c r="R630" s="38"/>
      <c r="S630" s="40">
        <f t="shared" si="9"/>
        <v>273.2207490408</v>
      </c>
    </row>
    <row r="631" spans="1:19" ht="15.6">
      <c r="A631" s="37">
        <v>-104.7004598</v>
      </c>
      <c r="B631" s="39">
        <v>32.234002150000002</v>
      </c>
      <c r="C631" s="39">
        <v>58.074968480000003</v>
      </c>
      <c r="D631" s="39">
        <v>24.960250299999998</v>
      </c>
      <c r="E631" s="41">
        <v>3.4599999999999999E-6</v>
      </c>
      <c r="F631" s="41">
        <v>1.4899999999999999E-6</v>
      </c>
      <c r="G631" s="39">
        <v>841</v>
      </c>
      <c r="H631" s="41">
        <v>2.9799999999999998E-12</v>
      </c>
      <c r="I631" s="39">
        <v>-1.863092848</v>
      </c>
      <c r="J631" s="39">
        <v>1135.368917</v>
      </c>
      <c r="K631" s="39">
        <v>25.927160099999998</v>
      </c>
      <c r="L631" s="38"/>
      <c r="M631" s="38"/>
      <c r="N631" s="38"/>
      <c r="O631" s="38"/>
      <c r="P631" s="38"/>
      <c r="Q631" s="39">
        <v>140.80000000000001</v>
      </c>
      <c r="R631" s="38"/>
      <c r="S631" s="40">
        <f t="shared" si="9"/>
        <v>327.54282222720002</v>
      </c>
    </row>
    <row r="632" spans="1:19" ht="15.6">
      <c r="A632" s="37">
        <v>-104.70051220000001</v>
      </c>
      <c r="B632" s="39">
        <v>32.233999410000003</v>
      </c>
      <c r="C632" s="39">
        <v>44.384074509999998</v>
      </c>
      <c r="D632" s="39">
        <v>25.515659589999999</v>
      </c>
      <c r="E632" s="41">
        <v>2.6400000000000001E-6</v>
      </c>
      <c r="F632" s="41">
        <v>1.5200000000000001E-6</v>
      </c>
      <c r="G632" s="39">
        <v>713</v>
      </c>
      <c r="H632" s="41">
        <v>2.5299999999999999E-12</v>
      </c>
      <c r="I632" s="39">
        <v>-0.33637325600000001</v>
      </c>
      <c r="J632" s="39">
        <v>887.01925889999995</v>
      </c>
      <c r="K632" s="39">
        <v>19.618430740000001</v>
      </c>
      <c r="L632" s="38"/>
      <c r="M632" s="38"/>
      <c r="N632" s="38"/>
      <c r="O632" s="38"/>
      <c r="P632" s="38"/>
      <c r="Q632" s="39">
        <v>143.9</v>
      </c>
      <c r="R632" s="38"/>
      <c r="S632" s="40">
        <f t="shared" si="9"/>
        <v>250.32618023639998</v>
      </c>
    </row>
    <row r="633" spans="1:19" ht="15.6">
      <c r="A633" s="37">
        <v>-104.7004771</v>
      </c>
      <c r="B633" s="39">
        <v>32.233992030000003</v>
      </c>
      <c r="C633" s="39">
        <v>39.352962669999997</v>
      </c>
      <c r="D633" s="39">
        <v>20.911397409999999</v>
      </c>
      <c r="E633" s="41">
        <v>2.34E-6</v>
      </c>
      <c r="F633" s="41">
        <v>1.2500000000000001E-6</v>
      </c>
      <c r="G633" s="39">
        <v>494</v>
      </c>
      <c r="H633" s="41">
        <v>1.75E-12</v>
      </c>
      <c r="I633" s="39">
        <v>-2.1643010409999999</v>
      </c>
      <c r="J633" s="39">
        <v>644.5543897</v>
      </c>
      <c r="K633" s="39">
        <v>23.357903090000001</v>
      </c>
      <c r="L633" s="38"/>
      <c r="M633" s="38"/>
      <c r="N633" s="38"/>
      <c r="O633" s="38"/>
      <c r="P633" s="38"/>
      <c r="Q633" s="39">
        <v>117.9</v>
      </c>
      <c r="R633" s="38"/>
      <c r="S633" s="40">
        <f t="shared" si="9"/>
        <v>221.95070945879996</v>
      </c>
    </row>
    <row r="634" spans="1:19" ht="15.6">
      <c r="A634" s="37">
        <v>-104.7004585</v>
      </c>
      <c r="B634" s="39">
        <v>32.23405897</v>
      </c>
      <c r="C634" s="39">
        <v>125.0372668</v>
      </c>
      <c r="D634" s="39">
        <v>98.989776509999999</v>
      </c>
      <c r="E634" s="41">
        <v>7.4499999999999998E-6</v>
      </c>
      <c r="F634" s="41">
        <v>5.9000000000000003E-6</v>
      </c>
      <c r="G634" s="39">
        <v>8172</v>
      </c>
      <c r="H634" s="41">
        <v>2.9E-11</v>
      </c>
      <c r="I634" s="39">
        <v>-1.197894644</v>
      </c>
      <c r="J634" s="39">
        <v>9694.5777280000002</v>
      </c>
      <c r="K634" s="39">
        <v>15.705456910000001</v>
      </c>
      <c r="L634" s="38"/>
      <c r="M634" s="38"/>
      <c r="N634" s="38"/>
      <c r="O634" s="38"/>
      <c r="P634" s="38"/>
      <c r="Q634" s="39">
        <v>558.20000000000005</v>
      </c>
      <c r="R634" s="38"/>
      <c r="S634" s="40">
        <f t="shared" si="9"/>
        <v>705.21018475199992</v>
      </c>
    </row>
    <row r="635" spans="1:19" ht="15.6">
      <c r="A635" s="37">
        <v>-104.7004645</v>
      </c>
      <c r="B635" s="39">
        <v>32.234057720000003</v>
      </c>
      <c r="C635" s="39">
        <v>100.2282731</v>
      </c>
      <c r="D635" s="39">
        <v>76.665521269999999</v>
      </c>
      <c r="E635" s="41">
        <v>5.9699999999999996E-6</v>
      </c>
      <c r="F635" s="41">
        <v>4.5700000000000003E-6</v>
      </c>
      <c r="G635" s="39">
        <v>4550</v>
      </c>
      <c r="H635" s="41">
        <v>1.6100000000000001E-11</v>
      </c>
      <c r="I635" s="39">
        <v>-2.576284641</v>
      </c>
      <c r="J635" s="39">
        <v>6018.5160370000003</v>
      </c>
      <c r="K635" s="39">
        <v>24.399968829999999</v>
      </c>
      <c r="L635" s="38"/>
      <c r="M635" s="38"/>
      <c r="N635" s="38"/>
      <c r="O635" s="38"/>
      <c r="P635" s="38"/>
      <c r="Q635" s="39">
        <v>432.3</v>
      </c>
      <c r="R635" s="38"/>
      <c r="S635" s="40">
        <f t="shared" si="9"/>
        <v>565.28746028399996</v>
      </c>
    </row>
    <row r="636" spans="1:19" ht="15.6">
      <c r="A636" s="37">
        <v>-104.70046960000001</v>
      </c>
      <c r="B636" s="39">
        <v>32.233997209999998</v>
      </c>
      <c r="C636" s="39">
        <v>37.167613000000003</v>
      </c>
      <c r="D636" s="39">
        <v>24.278836689999999</v>
      </c>
      <c r="E636" s="41">
        <v>2.21E-6</v>
      </c>
      <c r="F636" s="41">
        <v>1.4500000000000001E-6</v>
      </c>
      <c r="G636" s="39">
        <v>518</v>
      </c>
      <c r="H636" s="41">
        <v>1.8399999999999998E-12</v>
      </c>
      <c r="I636" s="39">
        <v>-1.5818597480000001</v>
      </c>
      <c r="J636" s="39">
        <v>706.79200079999998</v>
      </c>
      <c r="K636" s="39">
        <v>26.7111117</v>
      </c>
      <c r="L636" s="38"/>
      <c r="M636" s="38"/>
      <c r="N636" s="38"/>
      <c r="O636" s="38"/>
      <c r="P636" s="38"/>
      <c r="Q636" s="39">
        <v>136.9</v>
      </c>
      <c r="R636" s="38"/>
      <c r="S636" s="40">
        <f t="shared" si="9"/>
        <v>209.62533732</v>
      </c>
    </row>
    <row r="637" spans="1:19" ht="15.6">
      <c r="A637" s="37">
        <v>-104.7004797</v>
      </c>
      <c r="B637" s="39">
        <v>32.23398005</v>
      </c>
      <c r="C637" s="39">
        <v>80.605116859999995</v>
      </c>
      <c r="D637" s="39">
        <v>69.776510630000004</v>
      </c>
      <c r="E637" s="41">
        <v>4.7999999999999998E-6</v>
      </c>
      <c r="F637" s="41">
        <v>4.16E-6</v>
      </c>
      <c r="G637" s="39">
        <v>3313</v>
      </c>
      <c r="H637" s="41">
        <v>1.1800000000000001E-11</v>
      </c>
      <c r="I637" s="39">
        <v>-2.485804114</v>
      </c>
      <c r="J637" s="39">
        <v>4405.2538640000002</v>
      </c>
      <c r="K637" s="39">
        <v>24.79434552</v>
      </c>
      <c r="L637" s="38"/>
      <c r="M637" s="38"/>
      <c r="N637" s="38"/>
      <c r="O637" s="38"/>
      <c r="P637" s="38"/>
      <c r="Q637" s="39">
        <v>393.5</v>
      </c>
      <c r="R637" s="38"/>
      <c r="S637" s="40">
        <f t="shared" si="9"/>
        <v>454.61285909039992</v>
      </c>
    </row>
    <row r="638" spans="1:19" ht="15.6">
      <c r="A638" s="37">
        <v>-104.7004797</v>
      </c>
      <c r="B638" s="39">
        <v>32.233976660000003</v>
      </c>
      <c r="C638" s="39">
        <v>52.4449398</v>
      </c>
      <c r="D638" s="39">
        <v>32.726487300000002</v>
      </c>
      <c r="E638" s="41">
        <v>3.1200000000000002E-6</v>
      </c>
      <c r="F638" s="41">
        <v>1.95E-6</v>
      </c>
      <c r="G638" s="39">
        <v>1106</v>
      </c>
      <c r="H638" s="41">
        <v>3.9200000000000003E-12</v>
      </c>
      <c r="I638" s="39">
        <v>-0.40921269900000001</v>
      </c>
      <c r="J638" s="39">
        <v>1344.31816</v>
      </c>
      <c r="K638" s="39">
        <v>17.72780929</v>
      </c>
      <c r="L638" s="38"/>
      <c r="M638" s="38"/>
      <c r="N638" s="38"/>
      <c r="O638" s="38"/>
      <c r="P638" s="38"/>
      <c r="Q638" s="39">
        <v>184.5</v>
      </c>
      <c r="R638" s="38"/>
      <c r="S638" s="40">
        <f t="shared" si="9"/>
        <v>295.78946047199997</v>
      </c>
    </row>
    <row r="639" spans="1:19" ht="15.6">
      <c r="A639" s="37">
        <v>-104.7004805</v>
      </c>
      <c r="B639" s="39">
        <v>32.23397172</v>
      </c>
      <c r="C639" s="39">
        <v>121.5992732</v>
      </c>
      <c r="D639" s="39">
        <v>75.032271280000003</v>
      </c>
      <c r="E639" s="41">
        <v>7.2400000000000001E-6</v>
      </c>
      <c r="F639" s="41">
        <v>4.4700000000000004E-6</v>
      </c>
      <c r="G639" s="39">
        <v>5487</v>
      </c>
      <c r="H639" s="41">
        <v>1.9500000000000001E-11</v>
      </c>
      <c r="I639" s="39">
        <v>-0.170820466</v>
      </c>
      <c r="J639" s="39">
        <v>7146.249151</v>
      </c>
      <c r="K639" s="39">
        <v>23.2184621</v>
      </c>
      <c r="L639" s="38"/>
      <c r="M639" s="38"/>
      <c r="N639" s="38"/>
      <c r="O639" s="38"/>
      <c r="P639" s="38"/>
      <c r="Q639" s="39">
        <v>423.1</v>
      </c>
      <c r="R639" s="38"/>
      <c r="S639" s="40">
        <f t="shared" si="9"/>
        <v>685.81990084799997</v>
      </c>
    </row>
    <row r="640" spans="1:19" ht="15.6">
      <c r="A640" s="37">
        <v>-104.700513</v>
      </c>
      <c r="B640" s="39">
        <v>32.233963799999998</v>
      </c>
      <c r="C640" s="39">
        <v>53.431160849999998</v>
      </c>
      <c r="D640" s="39">
        <v>31.677560809999999</v>
      </c>
      <c r="E640" s="41">
        <v>3.18E-6</v>
      </c>
      <c r="F640" s="41">
        <v>1.8899999999999999E-6</v>
      </c>
      <c r="G640" s="39">
        <v>1060</v>
      </c>
      <c r="H640" s="41">
        <v>3.7600000000000001E-12</v>
      </c>
      <c r="I640" s="39">
        <v>-1.8368345000000001E-2</v>
      </c>
      <c r="J640" s="39">
        <v>1325.700513</v>
      </c>
      <c r="K640" s="39">
        <v>20.042272789999998</v>
      </c>
      <c r="L640" s="38"/>
      <c r="M640" s="38"/>
      <c r="N640" s="38"/>
      <c r="O640" s="38"/>
      <c r="P640" s="38"/>
      <c r="Q640" s="39">
        <v>178.6</v>
      </c>
      <c r="R640" s="38"/>
      <c r="S640" s="40">
        <f t="shared" si="9"/>
        <v>301.35174719399998</v>
      </c>
    </row>
    <row r="641" spans="1:19" ht="15.6">
      <c r="A641" s="37">
        <v>-104.7004783</v>
      </c>
      <c r="B641" s="39">
        <v>32.233953489999998</v>
      </c>
      <c r="C641" s="39">
        <v>92.665353769999996</v>
      </c>
      <c r="D641" s="39">
        <v>37.089201699999997</v>
      </c>
      <c r="E641" s="41">
        <v>5.5199999999999997E-6</v>
      </c>
      <c r="F641" s="41">
        <v>2.21E-6</v>
      </c>
      <c r="G641" s="39">
        <v>1623</v>
      </c>
      <c r="H641" s="41">
        <v>5.7599999999999997E-12</v>
      </c>
      <c r="I641" s="39">
        <v>-2.9500562819999998</v>
      </c>
      <c r="J641" s="39">
        <v>2691.9311950000001</v>
      </c>
      <c r="K641" s="39">
        <v>39.708711600000001</v>
      </c>
      <c r="L641" s="38"/>
      <c r="M641" s="38"/>
      <c r="N641" s="38"/>
      <c r="O641" s="38"/>
      <c r="P641" s="38"/>
      <c r="Q641" s="39">
        <v>209.2</v>
      </c>
      <c r="R641" s="38"/>
      <c r="S641" s="40">
        <f t="shared" si="9"/>
        <v>522.6325952627999</v>
      </c>
    </row>
    <row r="642" spans="1:19" ht="15.6">
      <c r="A642" s="37">
        <v>-104.7004974</v>
      </c>
      <c r="B642" s="39">
        <v>32.233928720000002</v>
      </c>
      <c r="C642" s="39">
        <v>258.79603179999998</v>
      </c>
      <c r="D642" s="39">
        <v>134.76789930000001</v>
      </c>
      <c r="E642" s="41">
        <v>1.5400000000000002E-5</v>
      </c>
      <c r="F642" s="41">
        <v>8.0299999999999994E-6</v>
      </c>
      <c r="G642" s="39">
        <v>12331</v>
      </c>
      <c r="H642" s="41">
        <v>4.3700000000000002E-11</v>
      </c>
      <c r="I642" s="39">
        <v>-0.85547706800000001</v>
      </c>
      <c r="J642" s="39">
        <v>27317.638459999998</v>
      </c>
      <c r="K642" s="39">
        <v>54.86066623</v>
      </c>
      <c r="L642" s="38"/>
      <c r="M642" s="38"/>
      <c r="N642" s="38"/>
      <c r="O642" s="38"/>
      <c r="P642" s="38"/>
      <c r="Q642" s="39">
        <v>760</v>
      </c>
      <c r="R642" s="38"/>
      <c r="S642" s="40">
        <f t="shared" si="9"/>
        <v>1459.6096193519998</v>
      </c>
    </row>
    <row r="643" spans="1:19" ht="15.6">
      <c r="A643" s="37">
        <v>-104.7004639</v>
      </c>
      <c r="B643" s="39">
        <v>32.233926990000001</v>
      </c>
      <c r="C643" s="39">
        <v>105.8757308</v>
      </c>
      <c r="D643" s="39">
        <v>27.365574290000001</v>
      </c>
      <c r="E643" s="41">
        <v>6.3099999999999997E-6</v>
      </c>
      <c r="F643" s="41">
        <v>1.6300000000000001E-6</v>
      </c>
      <c r="G643" s="39">
        <v>1864</v>
      </c>
      <c r="H643" s="41">
        <v>6.6100000000000003E-12</v>
      </c>
      <c r="I643" s="39">
        <v>-2.626369468</v>
      </c>
      <c r="J643" s="39">
        <v>2269.3426169999998</v>
      </c>
      <c r="K643" s="39">
        <v>17.861675630000001</v>
      </c>
      <c r="L643" s="38"/>
      <c r="M643" s="38"/>
      <c r="N643" s="38"/>
      <c r="O643" s="38"/>
      <c r="P643" s="38"/>
      <c r="Q643" s="39">
        <v>154.30000000000001</v>
      </c>
      <c r="R643" s="38"/>
      <c r="S643" s="40">
        <f t="shared" si="9"/>
        <v>597.13912171200002</v>
      </c>
    </row>
    <row r="644" spans="1:19" ht="15.6">
      <c r="A644" s="37">
        <v>-104.70049</v>
      </c>
      <c r="B644" s="39">
        <v>32.233926400000001</v>
      </c>
      <c r="C644" s="39">
        <v>79.691921620000002</v>
      </c>
      <c r="D644" s="39">
        <v>63.899123340000003</v>
      </c>
      <c r="E644" s="41">
        <v>4.7500000000000003E-6</v>
      </c>
      <c r="F644" s="41">
        <v>3.8099999999999999E-6</v>
      </c>
      <c r="G644" s="39">
        <v>3417</v>
      </c>
      <c r="H644" s="41">
        <v>1.2100000000000001E-11</v>
      </c>
      <c r="I644" s="39">
        <v>-1.3095642110000001</v>
      </c>
      <c r="J644" s="39">
        <v>3988.4879139999998</v>
      </c>
      <c r="K644" s="39">
        <v>14.328435389999999</v>
      </c>
      <c r="L644" s="38"/>
      <c r="M644" s="38"/>
      <c r="N644" s="38"/>
      <c r="O644" s="38"/>
      <c r="P644" s="38"/>
      <c r="Q644" s="39">
        <v>360.3</v>
      </c>
      <c r="R644" s="38"/>
      <c r="S644" s="40">
        <f t="shared" si="9"/>
        <v>449.46243793679997</v>
      </c>
    </row>
    <row r="645" spans="1:19" ht="15.6">
      <c r="A645" s="37">
        <v>-104.7005068</v>
      </c>
      <c r="B645" s="39">
        <v>32.233923840000003</v>
      </c>
      <c r="C645" s="39">
        <v>114.98827559999999</v>
      </c>
      <c r="D645" s="39">
        <v>39.68623341</v>
      </c>
      <c r="E645" s="41">
        <v>6.8499999999999996E-6</v>
      </c>
      <c r="F645" s="41">
        <v>2.3599999999999999E-6</v>
      </c>
      <c r="G645" s="39">
        <v>3031</v>
      </c>
      <c r="H645" s="41">
        <v>1.0699999999999999E-11</v>
      </c>
      <c r="I645" s="39">
        <v>-0.120784904</v>
      </c>
      <c r="J645" s="39">
        <v>3574.3125420000001</v>
      </c>
      <c r="K645" s="39">
        <v>15.2004766</v>
      </c>
      <c r="L645" s="38"/>
      <c r="M645" s="38"/>
      <c r="N645" s="38"/>
      <c r="O645" s="38"/>
      <c r="P645" s="38"/>
      <c r="Q645" s="39">
        <v>223.8</v>
      </c>
      <c r="R645" s="38"/>
      <c r="S645" s="40">
        <f t="shared" si="9"/>
        <v>648.53387438399989</v>
      </c>
    </row>
    <row r="646" spans="1:19" ht="15.6">
      <c r="A646" s="37">
        <v>-104.700535</v>
      </c>
      <c r="B646" s="39">
        <v>32.233921989999999</v>
      </c>
      <c r="C646" s="39">
        <v>100.75740860000001</v>
      </c>
      <c r="D646" s="39">
        <v>66.730587740000004</v>
      </c>
      <c r="E646" s="41">
        <v>6.0000000000000002E-6</v>
      </c>
      <c r="F646" s="41">
        <v>3.9700000000000001E-6</v>
      </c>
      <c r="G646" s="39">
        <v>3797</v>
      </c>
      <c r="H646" s="41">
        <v>1.35E-11</v>
      </c>
      <c r="I646" s="39">
        <v>-0.52840600699999996</v>
      </c>
      <c r="J646" s="39">
        <v>5266.2445250000001</v>
      </c>
      <c r="K646" s="39">
        <v>27.899284170000001</v>
      </c>
      <c r="L646" s="38"/>
      <c r="M646" s="38"/>
      <c r="N646" s="38"/>
      <c r="O646" s="38"/>
      <c r="P646" s="38"/>
      <c r="Q646" s="39">
        <v>376.3</v>
      </c>
      <c r="R646" s="38"/>
      <c r="S646" s="40">
        <f t="shared" ref="S646:S709" si="10">C646*R$5</f>
        <v>568.27178450400004</v>
      </c>
    </row>
    <row r="647" spans="1:19" ht="15.6">
      <c r="A647" s="37">
        <v>-104.7005126</v>
      </c>
      <c r="B647" s="39">
        <v>32.233922409999998</v>
      </c>
      <c r="C647" s="39">
        <v>49.552379600000002</v>
      </c>
      <c r="D647" s="39">
        <v>38.070250690000002</v>
      </c>
      <c r="E647" s="41">
        <v>2.9500000000000001E-6</v>
      </c>
      <c r="F647" s="41">
        <v>2.2699999999999999E-6</v>
      </c>
      <c r="G647" s="39">
        <v>1254</v>
      </c>
      <c r="H647" s="41">
        <v>4.4499999999999998E-12</v>
      </c>
      <c r="I647" s="39">
        <v>-0.79656269999999996</v>
      </c>
      <c r="J647" s="39">
        <v>1477.574314</v>
      </c>
      <c r="K647" s="39">
        <v>15.131172230000001</v>
      </c>
      <c r="L647" s="38"/>
      <c r="M647" s="38"/>
      <c r="N647" s="38"/>
      <c r="O647" s="38"/>
      <c r="P647" s="38"/>
      <c r="Q647" s="39">
        <v>214.7</v>
      </c>
      <c r="R647" s="38"/>
      <c r="S647" s="40">
        <f t="shared" si="10"/>
        <v>279.47542094400001</v>
      </c>
    </row>
    <row r="648" spans="1:19" ht="15.6">
      <c r="A648" s="37">
        <v>-104.7004719</v>
      </c>
      <c r="B648" s="39">
        <v>32.233919550000003</v>
      </c>
      <c r="C648" s="39">
        <v>144.6178051</v>
      </c>
      <c r="D648" s="39">
        <v>106.64488969999999</v>
      </c>
      <c r="E648" s="41">
        <v>8.6100000000000006E-6</v>
      </c>
      <c r="F648" s="41">
        <v>6.3500000000000002E-6</v>
      </c>
      <c r="G648" s="39">
        <v>9166</v>
      </c>
      <c r="H648" s="41">
        <v>3.2499999999999998E-11</v>
      </c>
      <c r="I648" s="39">
        <v>-2.841305255</v>
      </c>
      <c r="J648" s="39">
        <v>12079.832060000001</v>
      </c>
      <c r="K648" s="39">
        <v>24.121461660000001</v>
      </c>
      <c r="L648" s="38"/>
      <c r="M648" s="38"/>
      <c r="N648" s="38"/>
      <c r="O648" s="38"/>
      <c r="P648" s="38"/>
      <c r="Q648" s="39">
        <v>601.4</v>
      </c>
      <c r="R648" s="38"/>
      <c r="S648" s="40">
        <f t="shared" si="10"/>
        <v>815.64442076399996</v>
      </c>
    </row>
    <row r="649" spans="1:19" ht="15.6">
      <c r="A649" s="37">
        <v>-104.7005005</v>
      </c>
      <c r="B649" s="39">
        <v>32.233918060000001</v>
      </c>
      <c r="C649" s="39">
        <v>104.75192819999999</v>
      </c>
      <c r="D649" s="39">
        <v>53.545679710000002</v>
      </c>
      <c r="E649" s="41">
        <v>6.2400000000000004E-6</v>
      </c>
      <c r="F649" s="41">
        <v>3.19E-6</v>
      </c>
      <c r="G649" s="39">
        <v>3581</v>
      </c>
      <c r="H649" s="41">
        <v>1.27E-11</v>
      </c>
      <c r="I649" s="39">
        <v>-0.78872852299999996</v>
      </c>
      <c r="J649" s="39">
        <v>4393.2462109999997</v>
      </c>
      <c r="K649" s="39">
        <v>18.48852016</v>
      </c>
      <c r="L649" s="38"/>
      <c r="M649" s="38"/>
      <c r="N649" s="38"/>
      <c r="O649" s="38"/>
      <c r="P649" s="38"/>
      <c r="Q649" s="39">
        <v>302</v>
      </c>
      <c r="R649" s="38"/>
      <c r="S649" s="40">
        <f t="shared" si="10"/>
        <v>590.80087504799997</v>
      </c>
    </row>
    <row r="650" spans="1:19" ht="15.6">
      <c r="A650" s="37">
        <v>-104.7004822</v>
      </c>
      <c r="B650" s="39">
        <v>32.233918000000003</v>
      </c>
      <c r="C650" s="39">
        <v>88.829042790000003</v>
      </c>
      <c r="D650" s="39">
        <v>25.91428415</v>
      </c>
      <c r="E650" s="41">
        <v>5.2900000000000002E-6</v>
      </c>
      <c r="F650" s="41">
        <v>1.5400000000000001E-6</v>
      </c>
      <c r="G650" s="39">
        <v>1545</v>
      </c>
      <c r="H650" s="41">
        <v>5.4800000000000001E-12</v>
      </c>
      <c r="I650" s="39">
        <v>-2.6704611090000001</v>
      </c>
      <c r="J650" s="39">
        <v>1802.989842</v>
      </c>
      <c r="K650" s="39">
        <v>14.30900143</v>
      </c>
      <c r="L650" s="38"/>
      <c r="M650" s="38"/>
      <c r="N650" s="38"/>
      <c r="O650" s="38"/>
      <c r="P650" s="38"/>
      <c r="Q650" s="39">
        <v>146.1</v>
      </c>
      <c r="R650" s="38"/>
      <c r="S650" s="40">
        <f t="shared" si="10"/>
        <v>500.99580133559999</v>
      </c>
    </row>
    <row r="651" spans="1:19" ht="15.6">
      <c r="A651" s="37">
        <v>-104.7005149</v>
      </c>
      <c r="B651" s="39">
        <v>32.23391204</v>
      </c>
      <c r="C651" s="39">
        <v>100.3872586</v>
      </c>
      <c r="D651" s="39">
        <v>61.548429650000003</v>
      </c>
      <c r="E651" s="41">
        <v>5.9800000000000003E-6</v>
      </c>
      <c r="F651" s="41">
        <v>3.67E-6</v>
      </c>
      <c r="G651" s="39">
        <v>3026</v>
      </c>
      <c r="H651" s="41">
        <v>1.0699999999999999E-11</v>
      </c>
      <c r="I651" s="39">
        <v>-0.73891468000000005</v>
      </c>
      <c r="J651" s="39">
        <v>4839.4349050000001</v>
      </c>
      <c r="K651" s="39">
        <v>37.472038380000001</v>
      </c>
      <c r="L651" s="38"/>
      <c r="M651" s="38"/>
      <c r="N651" s="38"/>
      <c r="O651" s="38"/>
      <c r="P651" s="38"/>
      <c r="Q651" s="39">
        <v>347.1</v>
      </c>
      <c r="R651" s="38"/>
      <c r="S651" s="40">
        <f t="shared" si="10"/>
        <v>566.18413850399998</v>
      </c>
    </row>
    <row r="652" spans="1:19" ht="15.6">
      <c r="A652" s="37">
        <v>-104.7005266</v>
      </c>
      <c r="B652" s="39">
        <v>32.233912459999999</v>
      </c>
      <c r="C652" s="39">
        <v>68.51922003</v>
      </c>
      <c r="D652" s="39">
        <v>32.056364160000001</v>
      </c>
      <c r="E652" s="41">
        <v>4.0799999999999999E-6</v>
      </c>
      <c r="F652" s="41">
        <v>1.9099999999999999E-6</v>
      </c>
      <c r="G652" s="39">
        <v>1471</v>
      </c>
      <c r="H652" s="41">
        <v>5.22E-12</v>
      </c>
      <c r="I652" s="39">
        <v>-1.4217334880000001</v>
      </c>
      <c r="J652" s="39">
        <v>1720.3854260000001</v>
      </c>
      <c r="K652" s="39">
        <v>14.495904380000001</v>
      </c>
      <c r="L652" s="38"/>
      <c r="M652" s="38"/>
      <c r="N652" s="38"/>
      <c r="O652" s="38"/>
      <c r="P652" s="38"/>
      <c r="Q652" s="39">
        <v>180.8</v>
      </c>
      <c r="R652" s="38"/>
      <c r="S652" s="40">
        <f t="shared" si="10"/>
        <v>386.44840096919995</v>
      </c>
    </row>
    <row r="653" spans="1:19" ht="15.6">
      <c r="A653" s="37">
        <v>-104.70048250000001</v>
      </c>
      <c r="B653" s="39">
        <v>32.23391187</v>
      </c>
      <c r="C653" s="39">
        <v>86.672872780000006</v>
      </c>
      <c r="D653" s="39">
        <v>28.125382380000001</v>
      </c>
      <c r="E653" s="41">
        <v>5.1599999999999997E-6</v>
      </c>
      <c r="F653" s="41">
        <v>1.6700000000000001E-6</v>
      </c>
      <c r="G653" s="39">
        <v>1251</v>
      </c>
      <c r="H653" s="41">
        <v>4.4399999999999997E-12</v>
      </c>
      <c r="I653" s="39">
        <v>-2.5584073850000002</v>
      </c>
      <c r="J653" s="39">
        <v>1909.3287339999999</v>
      </c>
      <c r="K653" s="39">
        <v>34.479590780000002</v>
      </c>
      <c r="L653" s="38"/>
      <c r="M653" s="38"/>
      <c r="N653" s="38"/>
      <c r="O653" s="38"/>
      <c r="P653" s="38"/>
      <c r="Q653" s="39">
        <v>158.6</v>
      </c>
      <c r="R653" s="38"/>
      <c r="S653" s="40">
        <f t="shared" si="10"/>
        <v>488.8350024792</v>
      </c>
    </row>
    <row r="654" spans="1:19" ht="15.6">
      <c r="A654" s="37">
        <v>-104.7005017</v>
      </c>
      <c r="B654" s="39">
        <v>32.233911929999998</v>
      </c>
      <c r="C654" s="39">
        <v>60.247784369999998</v>
      </c>
      <c r="D654" s="39">
        <v>32.16518172</v>
      </c>
      <c r="E654" s="41">
        <v>3.5899999999999999E-6</v>
      </c>
      <c r="F654" s="41">
        <v>1.9199999999999998E-6</v>
      </c>
      <c r="G654" s="39">
        <v>1273</v>
      </c>
      <c r="H654" s="41">
        <v>4.51E-12</v>
      </c>
      <c r="I654" s="39">
        <v>-0.17909191999999999</v>
      </c>
      <c r="J654" s="39">
        <v>1517.8406190000001</v>
      </c>
      <c r="K654" s="39">
        <v>16.13085169</v>
      </c>
      <c r="L654" s="38"/>
      <c r="M654" s="38"/>
      <c r="N654" s="38"/>
      <c r="O654" s="38"/>
      <c r="P654" s="38"/>
      <c r="Q654" s="39">
        <v>181.4</v>
      </c>
      <c r="R654" s="38"/>
      <c r="S654" s="40">
        <f t="shared" si="10"/>
        <v>339.79750384679994</v>
      </c>
    </row>
    <row r="655" spans="1:19" ht="15.6">
      <c r="A655" s="37">
        <v>-104.7005395</v>
      </c>
      <c r="B655" s="39">
        <v>32.233902520000001</v>
      </c>
      <c r="C655" s="39">
        <v>283.86176260000002</v>
      </c>
      <c r="D655" s="39">
        <v>143.29638059999999</v>
      </c>
      <c r="E655" s="41">
        <v>1.6900000000000001E-5</v>
      </c>
      <c r="F655" s="41">
        <v>8.5299999999999996E-6</v>
      </c>
      <c r="G655" s="39">
        <v>20543</v>
      </c>
      <c r="H655" s="41">
        <v>7.2900000000000002E-11</v>
      </c>
      <c r="I655" s="39">
        <v>-0.735709795</v>
      </c>
      <c r="J655" s="39">
        <v>31859.66444</v>
      </c>
      <c r="K655" s="39">
        <v>35.520350389999997</v>
      </c>
      <c r="L655" s="38"/>
      <c r="M655" s="38"/>
      <c r="N655" s="38"/>
      <c r="O655" s="38"/>
      <c r="P655" s="38"/>
      <c r="Q655" s="39">
        <v>808.1</v>
      </c>
      <c r="R655" s="38"/>
      <c r="S655" s="40">
        <f t="shared" si="10"/>
        <v>1600.980341064</v>
      </c>
    </row>
    <row r="656" spans="1:19" ht="15.6">
      <c r="A656" s="37">
        <v>-104.70049</v>
      </c>
      <c r="B656" s="39">
        <v>32.233897630000001</v>
      </c>
      <c r="C656" s="39">
        <v>121.6163349</v>
      </c>
      <c r="D656" s="39">
        <v>49.691328730000002</v>
      </c>
      <c r="E656" s="41">
        <v>7.2400000000000001E-6</v>
      </c>
      <c r="F656" s="41">
        <v>2.96E-6</v>
      </c>
      <c r="G656" s="39">
        <v>4171</v>
      </c>
      <c r="H656" s="41">
        <v>1.48E-11</v>
      </c>
      <c r="I656" s="39">
        <v>-1.0680036820000001</v>
      </c>
      <c r="J656" s="39">
        <v>4733.382517</v>
      </c>
      <c r="K656" s="39">
        <v>11.88119732</v>
      </c>
      <c r="L656" s="38"/>
      <c r="M656" s="38"/>
      <c r="N656" s="38"/>
      <c r="O656" s="38"/>
      <c r="P656" s="38"/>
      <c r="Q656" s="39">
        <v>280.2</v>
      </c>
      <c r="R656" s="38"/>
      <c r="S656" s="40">
        <f t="shared" si="10"/>
        <v>685.91612883599998</v>
      </c>
    </row>
    <row r="657" spans="1:19" ht="15.6">
      <c r="A657" s="37">
        <v>-104.7005508</v>
      </c>
      <c r="B657" s="39">
        <v>32.233887809999999</v>
      </c>
      <c r="C657" s="39">
        <v>87.803015779999996</v>
      </c>
      <c r="D657" s="39">
        <v>57.985351289999997</v>
      </c>
      <c r="E657" s="41">
        <v>5.2299999999999999E-6</v>
      </c>
      <c r="F657" s="41">
        <v>3.45E-6</v>
      </c>
      <c r="G657" s="39">
        <v>3233</v>
      </c>
      <c r="H657" s="41">
        <v>1.1500000000000001E-11</v>
      </c>
      <c r="I657" s="39">
        <v>-1.056425041</v>
      </c>
      <c r="J657" s="39">
        <v>3987.7397449999999</v>
      </c>
      <c r="K657" s="39">
        <v>18.926504560000001</v>
      </c>
      <c r="L657" s="38"/>
      <c r="M657" s="38"/>
      <c r="N657" s="38"/>
      <c r="O657" s="38"/>
      <c r="P657" s="38"/>
      <c r="Q657" s="39">
        <v>327</v>
      </c>
      <c r="R657" s="38"/>
      <c r="S657" s="40">
        <f t="shared" si="10"/>
        <v>495.20900899919997</v>
      </c>
    </row>
    <row r="658" spans="1:19" ht="15.6">
      <c r="A658" s="37">
        <v>-104.7005451</v>
      </c>
      <c r="B658" s="39">
        <v>32.233886560000002</v>
      </c>
      <c r="C658" s="39">
        <v>74.158124220000005</v>
      </c>
      <c r="D658" s="39">
        <v>44.746023649999998</v>
      </c>
      <c r="E658" s="41">
        <v>4.42E-6</v>
      </c>
      <c r="F658" s="41">
        <v>2.6599999999999999E-6</v>
      </c>
      <c r="G658" s="39">
        <v>2191</v>
      </c>
      <c r="H658" s="41">
        <v>7.7699999999999994E-12</v>
      </c>
      <c r="I658" s="39">
        <v>-0.153366894</v>
      </c>
      <c r="J658" s="39">
        <v>2599.0358209999999</v>
      </c>
      <c r="K658" s="39">
        <v>15.699507410000001</v>
      </c>
      <c r="L658" s="38"/>
      <c r="M658" s="38"/>
      <c r="N658" s="38"/>
      <c r="O658" s="38"/>
      <c r="P658" s="38"/>
      <c r="Q658" s="39">
        <v>252.3</v>
      </c>
      <c r="R658" s="38"/>
      <c r="S658" s="40">
        <f t="shared" si="10"/>
        <v>418.25182060079999</v>
      </c>
    </row>
    <row r="659" spans="1:19" ht="15.6">
      <c r="A659" s="37">
        <v>-104.7005138</v>
      </c>
      <c r="B659" s="39">
        <v>32.233881080000003</v>
      </c>
      <c r="C659" s="39">
        <v>143.4267748</v>
      </c>
      <c r="D659" s="39">
        <v>63.735536760000002</v>
      </c>
      <c r="E659" s="41">
        <v>8.5399999999999996E-6</v>
      </c>
      <c r="F659" s="41">
        <v>3.8E-6</v>
      </c>
      <c r="G659" s="39">
        <v>4171</v>
      </c>
      <c r="H659" s="41">
        <v>1.48E-11</v>
      </c>
      <c r="I659" s="39">
        <v>-0.170001443</v>
      </c>
      <c r="J659" s="39">
        <v>7159.9660270000004</v>
      </c>
      <c r="K659" s="39">
        <v>41.745533649999999</v>
      </c>
      <c r="L659" s="38"/>
      <c r="M659" s="38"/>
      <c r="N659" s="38"/>
      <c r="O659" s="38"/>
      <c r="P659" s="38"/>
      <c r="Q659" s="39">
        <v>359.4</v>
      </c>
      <c r="R659" s="38"/>
      <c r="S659" s="40">
        <f t="shared" si="10"/>
        <v>808.92700987199999</v>
      </c>
    </row>
    <row r="660" spans="1:19" ht="15.6">
      <c r="A660" s="37">
        <v>-104.70055379999999</v>
      </c>
      <c r="B660" s="39">
        <v>32.233881140000001</v>
      </c>
      <c r="C660" s="39">
        <v>83.142421490000004</v>
      </c>
      <c r="D660" s="39">
        <v>59.109054290000003</v>
      </c>
      <c r="E660" s="41">
        <v>4.95E-6</v>
      </c>
      <c r="F660" s="41">
        <v>3.5200000000000002E-6</v>
      </c>
      <c r="G660" s="39">
        <v>3110</v>
      </c>
      <c r="H660" s="41">
        <v>1.1000000000000001E-11</v>
      </c>
      <c r="I660" s="39">
        <v>-0.90356761299999999</v>
      </c>
      <c r="J660" s="39">
        <v>3849.246834</v>
      </c>
      <c r="K660" s="39">
        <v>19.204973500000001</v>
      </c>
      <c r="L660" s="38"/>
      <c r="M660" s="38"/>
      <c r="N660" s="38"/>
      <c r="O660" s="38"/>
      <c r="P660" s="38"/>
      <c r="Q660" s="39">
        <v>333.3</v>
      </c>
      <c r="R660" s="38"/>
      <c r="S660" s="40">
        <f t="shared" si="10"/>
        <v>468.92325720359997</v>
      </c>
    </row>
    <row r="661" spans="1:19" ht="15.6">
      <c r="A661" s="37">
        <v>-104.7005073</v>
      </c>
      <c r="B661" s="39">
        <v>32.233876670000001</v>
      </c>
      <c r="C661" s="39">
        <v>96.035259699999997</v>
      </c>
      <c r="D661" s="39">
        <v>51.888966289999999</v>
      </c>
      <c r="E661" s="41">
        <v>5.7200000000000003E-6</v>
      </c>
      <c r="F661" s="41">
        <v>3.0900000000000001E-6</v>
      </c>
      <c r="G661" s="39">
        <v>3095</v>
      </c>
      <c r="H661" s="41">
        <v>1.1000000000000001E-11</v>
      </c>
      <c r="I661" s="39">
        <v>-1.0354400100000001</v>
      </c>
      <c r="J661" s="39">
        <v>3903.0562960000002</v>
      </c>
      <c r="K661" s="39">
        <v>20.703167839999999</v>
      </c>
      <c r="L661" s="38"/>
      <c r="M661" s="38"/>
      <c r="N661" s="38"/>
      <c r="O661" s="38"/>
      <c r="P661" s="38"/>
      <c r="Q661" s="39">
        <v>292.60000000000002</v>
      </c>
      <c r="R661" s="38"/>
      <c r="S661" s="40">
        <f t="shared" si="10"/>
        <v>541.63886470799991</v>
      </c>
    </row>
    <row r="662" spans="1:19" ht="15.6">
      <c r="A662" s="37">
        <v>-104.7005154</v>
      </c>
      <c r="B662" s="39">
        <v>32.23387726</v>
      </c>
      <c r="C662" s="39">
        <v>65.50850337</v>
      </c>
      <c r="D662" s="39">
        <v>30.956840809999999</v>
      </c>
      <c r="E662" s="41">
        <v>3.8999999999999999E-6</v>
      </c>
      <c r="F662" s="41">
        <v>1.84E-6</v>
      </c>
      <c r="G662" s="39">
        <v>1336</v>
      </c>
      <c r="H662" s="41">
        <v>4.7400000000000004E-12</v>
      </c>
      <c r="I662" s="39">
        <v>-0.477850618</v>
      </c>
      <c r="J662" s="39">
        <v>1588.37628</v>
      </c>
      <c r="K662" s="39">
        <v>15.8889479</v>
      </c>
      <c r="L662" s="38"/>
      <c r="M662" s="38"/>
      <c r="N662" s="38"/>
      <c r="O662" s="38"/>
      <c r="P662" s="38"/>
      <c r="Q662" s="39">
        <v>174.6</v>
      </c>
      <c r="R662" s="38"/>
      <c r="S662" s="40">
        <f t="shared" si="10"/>
        <v>369.46795900679996</v>
      </c>
    </row>
    <row r="663" spans="1:19" ht="15.6">
      <c r="A663" s="37">
        <v>-104.70051410000001</v>
      </c>
      <c r="B663" s="39">
        <v>32.233874759999999</v>
      </c>
      <c r="C663" s="39">
        <v>91.280636040000005</v>
      </c>
      <c r="D663" s="39">
        <v>35.252522190000001</v>
      </c>
      <c r="E663" s="41">
        <v>5.4399999999999996E-6</v>
      </c>
      <c r="F663" s="41">
        <v>2.0999999999999998E-6</v>
      </c>
      <c r="G663" s="39">
        <v>2314</v>
      </c>
      <c r="H663" s="41">
        <v>8.21E-12</v>
      </c>
      <c r="I663" s="39">
        <v>-2.7098792999999999E-2</v>
      </c>
      <c r="J663" s="39">
        <v>2520.3910770000002</v>
      </c>
      <c r="K663" s="39">
        <v>8.1888512979999994</v>
      </c>
      <c r="L663" s="38"/>
      <c r="M663" s="38"/>
      <c r="N663" s="38"/>
      <c r="O663" s="38"/>
      <c r="P663" s="38"/>
      <c r="Q663" s="39">
        <v>198.8</v>
      </c>
      <c r="R663" s="38"/>
      <c r="S663" s="40">
        <f t="shared" si="10"/>
        <v>514.82278726560003</v>
      </c>
    </row>
    <row r="664" spans="1:19" ht="15.6">
      <c r="A664" s="37">
        <v>-104.7005511</v>
      </c>
      <c r="B664" s="39">
        <v>32.233935870000003</v>
      </c>
      <c r="C664" s="39">
        <v>111.3675487</v>
      </c>
      <c r="D664" s="39">
        <v>68.370596239999998</v>
      </c>
      <c r="E664" s="41">
        <v>6.63E-6</v>
      </c>
      <c r="F664" s="41">
        <v>4.07E-6</v>
      </c>
      <c r="G664" s="39">
        <v>4634</v>
      </c>
      <c r="H664" s="41">
        <v>1.64E-11</v>
      </c>
      <c r="I664" s="39">
        <v>-3.0694741030000001</v>
      </c>
      <c r="J664" s="39">
        <v>5963.8554590000003</v>
      </c>
      <c r="K664" s="39">
        <v>22.29858634</v>
      </c>
      <c r="L664" s="38"/>
      <c r="M664" s="38"/>
      <c r="N664" s="38"/>
      <c r="O664" s="38"/>
      <c r="P664" s="38"/>
      <c r="Q664" s="39">
        <v>385.6</v>
      </c>
      <c r="R664" s="38"/>
      <c r="S664" s="40">
        <f t="shared" si="10"/>
        <v>628.11297466799999</v>
      </c>
    </row>
    <row r="665" spans="1:19" ht="15.6">
      <c r="A665" s="37">
        <v>-104.7005589</v>
      </c>
      <c r="B665" s="39">
        <v>32.233936040000003</v>
      </c>
      <c r="C665" s="39">
        <v>39.137674959999998</v>
      </c>
      <c r="D665" s="39">
        <v>24.04883525</v>
      </c>
      <c r="E665" s="41">
        <v>2.3300000000000001E-6</v>
      </c>
      <c r="F665" s="41">
        <v>1.4300000000000001E-6</v>
      </c>
      <c r="G665" s="39">
        <v>642</v>
      </c>
      <c r="H665" s="41">
        <v>2.28E-12</v>
      </c>
      <c r="I665" s="39">
        <v>-0.562074407</v>
      </c>
      <c r="J665" s="39">
        <v>737.20479360000002</v>
      </c>
      <c r="K665" s="39">
        <v>12.91429389</v>
      </c>
      <c r="L665" s="38"/>
      <c r="M665" s="38"/>
      <c r="N665" s="38"/>
      <c r="O665" s="38"/>
      <c r="P665" s="38"/>
      <c r="Q665" s="39">
        <v>135.6</v>
      </c>
      <c r="R665" s="38"/>
      <c r="S665" s="40">
        <f t="shared" si="10"/>
        <v>220.73648677439996</v>
      </c>
    </row>
    <row r="666" spans="1:19" ht="15.6">
      <c r="A666" s="37">
        <v>-104.7005565</v>
      </c>
      <c r="B666" s="39">
        <v>32.233934079999997</v>
      </c>
      <c r="C666" s="39">
        <v>67.39810276</v>
      </c>
      <c r="D666" s="39">
        <v>49.052946609999999</v>
      </c>
      <c r="E666" s="41">
        <v>4.0099999999999997E-6</v>
      </c>
      <c r="F666" s="41">
        <v>2.92E-6</v>
      </c>
      <c r="G666" s="39">
        <v>1993</v>
      </c>
      <c r="H666" s="41">
        <v>7.0700000000000004E-12</v>
      </c>
      <c r="I666" s="39">
        <v>-0.213637258</v>
      </c>
      <c r="J666" s="39">
        <v>2589.4757800000002</v>
      </c>
      <c r="K666" s="39">
        <v>23.034615129999999</v>
      </c>
      <c r="L666" s="38"/>
      <c r="M666" s="38"/>
      <c r="N666" s="38"/>
      <c r="O666" s="38"/>
      <c r="P666" s="38"/>
      <c r="Q666" s="39">
        <v>276.60000000000002</v>
      </c>
      <c r="R666" s="38"/>
      <c r="S666" s="40">
        <f t="shared" si="10"/>
        <v>380.12529956639997</v>
      </c>
    </row>
    <row r="667" spans="1:19" ht="15.6">
      <c r="A667" s="37">
        <v>-104.7005564</v>
      </c>
      <c r="B667" s="39">
        <v>32.233928900000002</v>
      </c>
      <c r="C667" s="39">
        <v>65.593922190000001</v>
      </c>
      <c r="D667" s="39">
        <v>28.373510979999999</v>
      </c>
      <c r="E667" s="41">
        <v>3.9099999999999998E-6</v>
      </c>
      <c r="F667" s="41">
        <v>1.6899999999999999E-6</v>
      </c>
      <c r="G667" s="39">
        <v>1185</v>
      </c>
      <c r="H667" s="41">
        <v>4.1999999999999999E-12</v>
      </c>
      <c r="I667" s="39">
        <v>-0.15069687700000001</v>
      </c>
      <c r="J667" s="39">
        <v>1457.7255339999999</v>
      </c>
      <c r="K667" s="39">
        <v>18.708976920000001</v>
      </c>
      <c r="L667" s="38"/>
      <c r="M667" s="38"/>
      <c r="N667" s="38"/>
      <c r="O667" s="38"/>
      <c r="P667" s="38"/>
      <c r="Q667" s="39">
        <v>160</v>
      </c>
      <c r="R667" s="38"/>
      <c r="S667" s="40">
        <f t="shared" si="10"/>
        <v>369.94972115159999</v>
      </c>
    </row>
    <row r="668" spans="1:19" ht="15.6">
      <c r="A668" s="37">
        <v>-104.700489</v>
      </c>
      <c r="B668" s="39">
        <v>32.233921330000001</v>
      </c>
      <c r="C668" s="39">
        <v>45.951097359999999</v>
      </c>
      <c r="D668" s="39">
        <v>32.819043090000001</v>
      </c>
      <c r="E668" s="41">
        <v>2.74E-6</v>
      </c>
      <c r="F668" s="41">
        <v>1.95E-6</v>
      </c>
      <c r="G668" s="39">
        <v>1063</v>
      </c>
      <c r="H668" s="41">
        <v>3.7700000000000003E-12</v>
      </c>
      <c r="I668" s="39">
        <v>-0.141653784</v>
      </c>
      <c r="J668" s="39">
        <v>1181.193049</v>
      </c>
      <c r="K668" s="39">
        <v>10.0062432</v>
      </c>
      <c r="L668" s="38"/>
      <c r="M668" s="38"/>
      <c r="N668" s="38"/>
      <c r="O668" s="38"/>
      <c r="P668" s="38"/>
      <c r="Q668" s="39">
        <v>185.1</v>
      </c>
      <c r="R668" s="38"/>
      <c r="S668" s="40">
        <f t="shared" si="10"/>
        <v>259.1641891104</v>
      </c>
    </row>
    <row r="669" spans="1:19" ht="15.6">
      <c r="A669" s="37">
        <v>-104.70049729999999</v>
      </c>
      <c r="B669" s="39">
        <v>32.233920320000003</v>
      </c>
      <c r="C669" s="39">
        <v>55.959257559999998</v>
      </c>
      <c r="D669" s="39">
        <v>32.304054720000003</v>
      </c>
      <c r="E669" s="41">
        <v>3.3299999999999999E-6</v>
      </c>
      <c r="F669" s="41">
        <v>1.9199999999999998E-6</v>
      </c>
      <c r="G669" s="39">
        <v>1051</v>
      </c>
      <c r="H669" s="41">
        <v>3.7299999999999997E-12</v>
      </c>
      <c r="I669" s="39">
        <v>-0.49729443600000001</v>
      </c>
      <c r="J669" s="39">
        <v>1415.885266</v>
      </c>
      <c r="K669" s="39">
        <v>25.770821609999999</v>
      </c>
      <c r="L669" s="38"/>
      <c r="M669" s="38"/>
      <c r="N669" s="38"/>
      <c r="O669" s="38"/>
      <c r="P669" s="38"/>
      <c r="Q669" s="39">
        <v>182.2</v>
      </c>
      <c r="R669" s="38"/>
      <c r="S669" s="40">
        <f t="shared" si="10"/>
        <v>315.61021263839996</v>
      </c>
    </row>
    <row r="670" spans="1:19" ht="15.6">
      <c r="A670" s="37">
        <v>-104.700557</v>
      </c>
      <c r="B670" s="39">
        <v>32.233893999999999</v>
      </c>
      <c r="C670" s="39">
        <v>45.039241959999998</v>
      </c>
      <c r="D670" s="39">
        <v>28.815411839999999</v>
      </c>
      <c r="E670" s="41">
        <v>2.6800000000000002E-6</v>
      </c>
      <c r="F670" s="41">
        <v>1.72E-6</v>
      </c>
      <c r="G670" s="39">
        <v>871</v>
      </c>
      <c r="H670" s="41">
        <v>3.09E-12</v>
      </c>
      <c r="I670" s="39">
        <v>-2.4149881660000001</v>
      </c>
      <c r="J670" s="39">
        <v>1016.517793</v>
      </c>
      <c r="K670" s="39">
        <v>14.315321770000001</v>
      </c>
      <c r="L670" s="38"/>
      <c r="M670" s="38"/>
      <c r="N670" s="38"/>
      <c r="O670" s="38"/>
      <c r="P670" s="38"/>
      <c r="Q670" s="39">
        <v>162.5</v>
      </c>
      <c r="R670" s="38"/>
      <c r="S670" s="40">
        <f t="shared" si="10"/>
        <v>254.02132465439996</v>
      </c>
    </row>
    <row r="671" spans="1:19" ht="15.6">
      <c r="A671" s="37">
        <v>-104.7005479</v>
      </c>
      <c r="B671" s="39">
        <v>32.233890070000001</v>
      </c>
      <c r="C671" s="39">
        <v>41.112189639999997</v>
      </c>
      <c r="D671" s="39">
        <v>31.591543359999999</v>
      </c>
      <c r="E671" s="41">
        <v>2.4499999999999998E-6</v>
      </c>
      <c r="F671" s="41">
        <v>1.88E-6</v>
      </c>
      <c r="G671" s="39">
        <v>908</v>
      </c>
      <c r="H671" s="41">
        <v>3.22E-12</v>
      </c>
      <c r="I671" s="39">
        <v>-0.62093675699999995</v>
      </c>
      <c r="J671" s="39">
        <v>1017.280062</v>
      </c>
      <c r="K671" s="39">
        <v>10.74237722</v>
      </c>
      <c r="L671" s="38"/>
      <c r="M671" s="38"/>
      <c r="N671" s="38"/>
      <c r="O671" s="38"/>
      <c r="P671" s="38"/>
      <c r="Q671" s="39">
        <v>178.1</v>
      </c>
      <c r="R671" s="38"/>
      <c r="S671" s="40">
        <f t="shared" si="10"/>
        <v>231.87274956959996</v>
      </c>
    </row>
    <row r="672" spans="1:19" ht="15.6">
      <c r="A672" s="37">
        <v>-104.7004896</v>
      </c>
      <c r="B672" s="39">
        <v>32.233888159999999</v>
      </c>
      <c r="C672" s="39">
        <v>102.5067938</v>
      </c>
      <c r="D672" s="39">
        <v>71.987067379999999</v>
      </c>
      <c r="E672" s="41">
        <v>6.1E-6</v>
      </c>
      <c r="F672" s="41">
        <v>4.2899999999999996E-6</v>
      </c>
      <c r="G672" s="39">
        <v>4949</v>
      </c>
      <c r="H672" s="41">
        <v>1.7599999999999999E-11</v>
      </c>
      <c r="I672" s="39">
        <v>-1.455642739</v>
      </c>
      <c r="J672" s="39">
        <v>5779.7121939999997</v>
      </c>
      <c r="K672" s="39">
        <v>14.372898960000001</v>
      </c>
      <c r="L672" s="38"/>
      <c r="M672" s="38"/>
      <c r="N672" s="38"/>
      <c r="O672" s="38"/>
      <c r="P672" s="38"/>
      <c r="Q672" s="39">
        <v>405.9</v>
      </c>
      <c r="R672" s="38"/>
      <c r="S672" s="40">
        <f t="shared" si="10"/>
        <v>578.13831703199992</v>
      </c>
    </row>
    <row r="673" spans="1:19" ht="15.6">
      <c r="A673" s="37">
        <v>-104.7004994</v>
      </c>
      <c r="B673" s="39">
        <v>32.233881850000003</v>
      </c>
      <c r="C673" s="39">
        <v>164.32503059999999</v>
      </c>
      <c r="D673" s="39">
        <v>118.1755299</v>
      </c>
      <c r="E673" s="41">
        <v>9.7899999999999994E-6</v>
      </c>
      <c r="F673" s="41">
        <v>7.0400000000000004E-6</v>
      </c>
      <c r="G673" s="39">
        <v>10109</v>
      </c>
      <c r="H673" s="41">
        <v>3.59E-11</v>
      </c>
      <c r="I673" s="39">
        <v>-1.980355667</v>
      </c>
      <c r="J673" s="39">
        <v>15210.04018</v>
      </c>
      <c r="K673" s="39">
        <v>33.537322209999999</v>
      </c>
      <c r="L673" s="38"/>
      <c r="M673" s="38"/>
      <c r="N673" s="38"/>
      <c r="O673" s="38"/>
      <c r="P673" s="38"/>
      <c r="Q673" s="39">
        <v>666.4</v>
      </c>
      <c r="R673" s="38"/>
      <c r="S673" s="40">
        <f t="shared" si="10"/>
        <v>926.79317258399988</v>
      </c>
    </row>
    <row r="674" spans="1:19" ht="15.6">
      <c r="A674" s="37">
        <v>-104.7005011</v>
      </c>
      <c r="B674" s="39">
        <v>32.233875060000003</v>
      </c>
      <c r="C674" s="39">
        <v>59.840343480000001</v>
      </c>
      <c r="D674" s="39">
        <v>46.839560570000003</v>
      </c>
      <c r="E674" s="41">
        <v>3.5599999999999998E-6</v>
      </c>
      <c r="F674" s="41">
        <v>2.79E-6</v>
      </c>
      <c r="G674" s="39">
        <v>1996</v>
      </c>
      <c r="H674" s="41">
        <v>7.0799999999999997E-12</v>
      </c>
      <c r="I674" s="39">
        <v>-0.67395458799999997</v>
      </c>
      <c r="J674" s="39">
        <v>2195.3611329999999</v>
      </c>
      <c r="K674" s="39">
        <v>9.0810176840000008</v>
      </c>
      <c r="L674" s="38"/>
      <c r="M674" s="38"/>
      <c r="N674" s="38"/>
      <c r="O674" s="38"/>
      <c r="P674" s="38"/>
      <c r="Q674" s="39">
        <v>264.10000000000002</v>
      </c>
      <c r="R674" s="38"/>
      <c r="S674" s="40">
        <f t="shared" si="10"/>
        <v>337.49953722719999</v>
      </c>
    </row>
    <row r="675" spans="1:19" ht="15.6">
      <c r="A675" s="37">
        <v>-104.7004884</v>
      </c>
      <c r="B675" s="39">
        <v>32.233971480000001</v>
      </c>
      <c r="C675" s="39">
        <v>263.16801390000001</v>
      </c>
      <c r="D675" s="39">
        <v>112.3410399</v>
      </c>
      <c r="E675" s="41">
        <v>1.5699999999999999E-5</v>
      </c>
      <c r="F675" s="41">
        <v>6.6900000000000003E-6</v>
      </c>
      <c r="G675" s="39">
        <v>11100</v>
      </c>
      <c r="H675" s="41">
        <v>3.9400000000000001E-11</v>
      </c>
      <c r="I675" s="39">
        <v>-2.239270877</v>
      </c>
      <c r="J675" s="39">
        <v>23156.377659999998</v>
      </c>
      <c r="K675" s="39">
        <v>52.06504159</v>
      </c>
      <c r="L675" s="38"/>
      <c r="M675" s="38"/>
      <c r="N675" s="38"/>
      <c r="O675" s="38"/>
      <c r="P675" s="38"/>
      <c r="Q675" s="39">
        <v>633.5</v>
      </c>
      <c r="R675" s="38"/>
      <c r="S675" s="40">
        <f t="shared" si="10"/>
        <v>1484.267598396</v>
      </c>
    </row>
    <row r="676" spans="1:19" ht="15.6">
      <c r="A676" s="37">
        <v>-104.70046000000001</v>
      </c>
      <c r="B676" s="39">
        <v>32.233963860000003</v>
      </c>
      <c r="C676" s="39">
        <v>91.448644959999996</v>
      </c>
      <c r="D676" s="39">
        <v>36.067513339999998</v>
      </c>
      <c r="E676" s="41">
        <v>5.4500000000000003E-6</v>
      </c>
      <c r="F676" s="41">
        <v>2.1500000000000002E-6</v>
      </c>
      <c r="G676" s="39">
        <v>1633</v>
      </c>
      <c r="H676" s="41">
        <v>5.7900000000000002E-12</v>
      </c>
      <c r="I676" s="39">
        <v>-1.5772615290000001</v>
      </c>
      <c r="J676" s="39">
        <v>2583.4053640000002</v>
      </c>
      <c r="K676" s="39">
        <v>36.788859289999998</v>
      </c>
      <c r="L676" s="38"/>
      <c r="M676" s="38"/>
      <c r="N676" s="38"/>
      <c r="O676" s="38"/>
      <c r="P676" s="38"/>
      <c r="Q676" s="39">
        <v>203.4</v>
      </c>
      <c r="R676" s="38"/>
      <c r="S676" s="40">
        <f t="shared" si="10"/>
        <v>515.7703575743999</v>
      </c>
    </row>
    <row r="677" spans="1:19" ht="15.6">
      <c r="A677" s="37">
        <v>-104.70045930000001</v>
      </c>
      <c r="B677" s="39">
        <v>32.233946699999997</v>
      </c>
      <c r="C677" s="39">
        <v>26.549038750000001</v>
      </c>
      <c r="D677" s="39">
        <v>21.064844220000001</v>
      </c>
      <c r="E677" s="41">
        <v>1.5799999999999999E-6</v>
      </c>
      <c r="F677" s="41">
        <v>1.2500000000000001E-6</v>
      </c>
      <c r="G677" s="39">
        <v>390</v>
      </c>
      <c r="H677" s="41">
        <v>1.38E-12</v>
      </c>
      <c r="I677" s="39">
        <v>-1.7254174790000001</v>
      </c>
      <c r="J677" s="39">
        <v>438.0322984</v>
      </c>
      <c r="K677" s="39">
        <v>10.96546957</v>
      </c>
      <c r="L677" s="38"/>
      <c r="M677" s="38"/>
      <c r="N677" s="38"/>
      <c r="O677" s="38"/>
      <c r="P677" s="38"/>
      <c r="Q677" s="39">
        <v>118.8</v>
      </c>
      <c r="R677" s="38"/>
      <c r="S677" s="40">
        <f t="shared" si="10"/>
        <v>149.73657854999999</v>
      </c>
    </row>
    <row r="678" spans="1:19" ht="15.6">
      <c r="A678" s="37">
        <v>-104.7004999</v>
      </c>
      <c r="B678" s="39">
        <v>32.233936460000002</v>
      </c>
      <c r="C678" s="39">
        <v>52.58027242</v>
      </c>
      <c r="D678" s="39">
        <v>35.099093029999999</v>
      </c>
      <c r="E678" s="41">
        <v>3.1300000000000001E-6</v>
      </c>
      <c r="F678" s="41">
        <v>2.0899999999999999E-6</v>
      </c>
      <c r="G678" s="39">
        <v>751</v>
      </c>
      <c r="H678" s="41">
        <v>2.66E-12</v>
      </c>
      <c r="I678" s="39">
        <v>-0.22924092300000001</v>
      </c>
      <c r="J678" s="39">
        <v>1445.4990399999999</v>
      </c>
      <c r="K678" s="39">
        <v>48.045624420000003</v>
      </c>
      <c r="L678" s="38"/>
      <c r="M678" s="38"/>
      <c r="N678" s="38"/>
      <c r="O678" s="38"/>
      <c r="P678" s="38"/>
      <c r="Q678" s="39">
        <v>197.9</v>
      </c>
      <c r="R678" s="38"/>
      <c r="S678" s="40">
        <f t="shared" si="10"/>
        <v>296.55273644879998</v>
      </c>
    </row>
    <row r="679" spans="1:19" ht="15.6">
      <c r="A679" s="37">
        <v>-104.7005334</v>
      </c>
      <c r="B679" s="39">
        <v>32.233933129999997</v>
      </c>
      <c r="C679" s="39">
        <v>170.764141</v>
      </c>
      <c r="D679" s="39">
        <v>83.264057350000002</v>
      </c>
      <c r="E679" s="41">
        <v>1.0200000000000001E-5</v>
      </c>
      <c r="F679" s="41">
        <v>4.9599999999999999E-6</v>
      </c>
      <c r="G679" s="39">
        <v>8283</v>
      </c>
      <c r="H679" s="41">
        <v>2.9400000000000003E-11</v>
      </c>
      <c r="I679" s="39">
        <v>-9.4366909999999998E-2</v>
      </c>
      <c r="J679" s="39">
        <v>11136.61815</v>
      </c>
      <c r="K679" s="39">
        <v>25.623740600000001</v>
      </c>
      <c r="L679" s="38"/>
      <c r="M679" s="38"/>
      <c r="N679" s="38"/>
      <c r="O679" s="38"/>
      <c r="P679" s="38"/>
      <c r="Q679" s="39">
        <v>469.5</v>
      </c>
      <c r="R679" s="38"/>
      <c r="S679" s="40">
        <f t="shared" si="10"/>
        <v>963.10975523999991</v>
      </c>
    </row>
    <row r="680" spans="1:19" ht="15.6">
      <c r="A680" s="37">
        <v>-104.7005415</v>
      </c>
      <c r="B680" s="39">
        <v>32.233932709999998</v>
      </c>
      <c r="C680" s="39">
        <v>111.7685807</v>
      </c>
      <c r="D680" s="39">
        <v>45.116007289999999</v>
      </c>
      <c r="E680" s="41">
        <v>6.6599999999999998E-6</v>
      </c>
      <c r="F680" s="41">
        <v>2.6900000000000001E-6</v>
      </c>
      <c r="G680" s="39">
        <v>2419</v>
      </c>
      <c r="H680" s="41">
        <v>8.5799999999999994E-12</v>
      </c>
      <c r="I680" s="39">
        <v>-2.9288057460000001</v>
      </c>
      <c r="J680" s="39">
        <v>3949.5669090000001</v>
      </c>
      <c r="K680" s="39">
        <v>38.752778319999997</v>
      </c>
      <c r="L680" s="38"/>
      <c r="M680" s="38"/>
      <c r="N680" s="38"/>
      <c r="O680" s="38"/>
      <c r="P680" s="38"/>
      <c r="Q680" s="39">
        <v>254.4</v>
      </c>
      <c r="R680" s="38"/>
      <c r="S680" s="40">
        <f t="shared" si="10"/>
        <v>630.37479514799998</v>
      </c>
    </row>
    <row r="681" spans="1:19" ht="15.6">
      <c r="A681" s="37">
        <v>-104.7005154</v>
      </c>
      <c r="B681" s="39">
        <v>32.233924790000003</v>
      </c>
      <c r="C681" s="39">
        <v>94.416685689999994</v>
      </c>
      <c r="D681" s="39">
        <v>31.69771652</v>
      </c>
      <c r="E681" s="41">
        <v>5.6200000000000004E-6</v>
      </c>
      <c r="F681" s="41">
        <v>1.8899999999999999E-6</v>
      </c>
      <c r="G681" s="39">
        <v>1519</v>
      </c>
      <c r="H681" s="41">
        <v>5.3900000000000003E-12</v>
      </c>
      <c r="I681" s="39">
        <v>-0.241972357</v>
      </c>
      <c r="J681" s="39">
        <v>2344.0982450000001</v>
      </c>
      <c r="K681" s="39">
        <v>35.198961750000002</v>
      </c>
      <c r="L681" s="38"/>
      <c r="M681" s="38"/>
      <c r="N681" s="38"/>
      <c r="O681" s="38"/>
      <c r="P681" s="38"/>
      <c r="Q681" s="39">
        <v>178.7</v>
      </c>
      <c r="R681" s="38"/>
      <c r="S681" s="40">
        <f t="shared" si="10"/>
        <v>532.51010729159998</v>
      </c>
    </row>
    <row r="682" spans="1:19" ht="15.6">
      <c r="A682" s="37">
        <v>-104.7005198</v>
      </c>
      <c r="B682" s="39">
        <v>32.233921160000001</v>
      </c>
      <c r="C682" s="39">
        <v>62.794768210000001</v>
      </c>
      <c r="D682" s="39">
        <v>32.335993420000001</v>
      </c>
      <c r="E682" s="41">
        <v>3.7400000000000002E-6</v>
      </c>
      <c r="F682" s="41">
        <v>1.9300000000000002E-6</v>
      </c>
      <c r="G682" s="39">
        <v>1414</v>
      </c>
      <c r="H682" s="41">
        <v>5.0099999999999999E-12</v>
      </c>
      <c r="I682" s="39">
        <v>-1.7566678309999999</v>
      </c>
      <c r="J682" s="39">
        <v>1590.4087300000001</v>
      </c>
      <c r="K682" s="39">
        <v>11.09203731</v>
      </c>
      <c r="L682" s="38"/>
      <c r="M682" s="38"/>
      <c r="N682" s="38"/>
      <c r="O682" s="38"/>
      <c r="P682" s="38"/>
      <c r="Q682" s="39">
        <v>182.3</v>
      </c>
      <c r="R682" s="38"/>
      <c r="S682" s="40">
        <f t="shared" si="10"/>
        <v>354.16249270439999</v>
      </c>
    </row>
    <row r="683" spans="1:19" ht="15.6">
      <c r="A683" s="37">
        <v>-104.7004932</v>
      </c>
      <c r="B683" s="39">
        <v>32.233920679999997</v>
      </c>
      <c r="C683" s="39">
        <v>36.320710089999999</v>
      </c>
      <c r="D683" s="39">
        <v>29.91601193</v>
      </c>
      <c r="E683" s="41">
        <v>2.1600000000000001E-6</v>
      </c>
      <c r="F683" s="41">
        <v>1.7799999999999999E-6</v>
      </c>
      <c r="G683" s="39">
        <v>667</v>
      </c>
      <c r="H683" s="41">
        <v>2.3700000000000002E-12</v>
      </c>
      <c r="I683" s="39">
        <v>-2.6456029409999999</v>
      </c>
      <c r="J683" s="39">
        <v>851.05398490000005</v>
      </c>
      <c r="K683" s="39">
        <v>21.626593400000001</v>
      </c>
      <c r="L683" s="38"/>
      <c r="M683" s="38"/>
      <c r="N683" s="38"/>
      <c r="O683" s="38"/>
      <c r="P683" s="38"/>
      <c r="Q683" s="39">
        <v>168.7</v>
      </c>
      <c r="R683" s="38"/>
      <c r="S683" s="40">
        <f t="shared" si="10"/>
        <v>204.84880490759997</v>
      </c>
    </row>
    <row r="684" spans="1:19" ht="15.6">
      <c r="A684" s="37">
        <v>-104.70051309999999</v>
      </c>
      <c r="B684" s="39">
        <v>32.233919309999997</v>
      </c>
      <c r="C684" s="39">
        <v>63.626322479999999</v>
      </c>
      <c r="D684" s="39">
        <v>28.789389740000001</v>
      </c>
      <c r="E684" s="41">
        <v>3.7900000000000001E-6</v>
      </c>
      <c r="F684" s="41">
        <v>1.7099999999999999E-6</v>
      </c>
      <c r="G684" s="39">
        <v>973</v>
      </c>
      <c r="H684" s="41">
        <v>3.45E-12</v>
      </c>
      <c r="I684" s="39">
        <v>-3.026849619</v>
      </c>
      <c r="J684" s="39">
        <v>1434.7239979999999</v>
      </c>
      <c r="K684" s="39">
        <v>32.182078140000002</v>
      </c>
      <c r="L684" s="38"/>
      <c r="M684" s="38"/>
      <c r="N684" s="38"/>
      <c r="O684" s="38"/>
      <c r="P684" s="38"/>
      <c r="Q684" s="39">
        <v>162.30000000000001</v>
      </c>
      <c r="R684" s="38"/>
      <c r="S684" s="40">
        <f t="shared" si="10"/>
        <v>358.85245878719996</v>
      </c>
    </row>
    <row r="685" spans="1:19" ht="15.6">
      <c r="A685" s="37">
        <v>-104.70051960000001</v>
      </c>
      <c r="B685" s="39">
        <v>32.233916149999999</v>
      </c>
      <c r="C685" s="39">
        <v>56.30944143</v>
      </c>
      <c r="D685" s="39">
        <v>28.573826950000001</v>
      </c>
      <c r="E685" s="41">
        <v>3.3500000000000001E-6</v>
      </c>
      <c r="F685" s="41">
        <v>1.7E-6</v>
      </c>
      <c r="G685" s="39">
        <v>984</v>
      </c>
      <c r="H685" s="41">
        <v>3.4899999999999999E-12</v>
      </c>
      <c r="I685" s="39">
        <v>-0.61522984000000003</v>
      </c>
      <c r="J685" s="39">
        <v>1260.226799</v>
      </c>
      <c r="K685" s="39">
        <v>21.918816469999999</v>
      </c>
      <c r="L685" s="38"/>
      <c r="M685" s="38"/>
      <c r="N685" s="38"/>
      <c r="O685" s="38"/>
      <c r="P685" s="38"/>
      <c r="Q685" s="39">
        <v>161.1</v>
      </c>
      <c r="R685" s="38"/>
      <c r="S685" s="40">
        <f t="shared" si="10"/>
        <v>317.58524966519997</v>
      </c>
    </row>
    <row r="686" spans="1:19" ht="15.6">
      <c r="A686" s="37">
        <v>-104.7005587</v>
      </c>
      <c r="B686" s="39">
        <v>32.233912940000003</v>
      </c>
      <c r="C686" s="39">
        <v>53.318111360000003</v>
      </c>
      <c r="D686" s="39">
        <v>37.707837560000002</v>
      </c>
      <c r="E686" s="41">
        <v>3.18E-6</v>
      </c>
      <c r="F686" s="41">
        <v>2.2500000000000001E-6</v>
      </c>
      <c r="G686" s="39">
        <v>1101</v>
      </c>
      <c r="H686" s="41">
        <v>3.8999999999999999E-12</v>
      </c>
      <c r="I686" s="39">
        <v>-1.0300719890000001</v>
      </c>
      <c r="J686" s="39">
        <v>1574.7276979999999</v>
      </c>
      <c r="K686" s="39">
        <v>30.083150140000001</v>
      </c>
      <c r="L686" s="38"/>
      <c r="M686" s="38"/>
      <c r="N686" s="38"/>
      <c r="O686" s="38"/>
      <c r="P686" s="38"/>
      <c r="Q686" s="39">
        <v>212.6</v>
      </c>
      <c r="R686" s="38"/>
      <c r="S686" s="40">
        <f t="shared" si="10"/>
        <v>300.71414807040003</v>
      </c>
    </row>
    <row r="687" spans="1:19" ht="15.6">
      <c r="A687" s="37">
        <v>-104.7005205</v>
      </c>
      <c r="B687" s="39">
        <v>32.233911030000002</v>
      </c>
      <c r="C687" s="39">
        <v>124.54635020000001</v>
      </c>
      <c r="D687" s="39">
        <v>54.312005079999999</v>
      </c>
      <c r="E687" s="41">
        <v>7.4200000000000001E-6</v>
      </c>
      <c r="F687" s="41">
        <v>3.23E-6</v>
      </c>
      <c r="G687" s="39">
        <v>3592</v>
      </c>
      <c r="H687" s="41">
        <v>1.27E-11</v>
      </c>
      <c r="I687" s="39">
        <v>-0.77608553000000002</v>
      </c>
      <c r="J687" s="39">
        <v>5298.170408</v>
      </c>
      <c r="K687" s="39">
        <v>32.203011170000003</v>
      </c>
      <c r="L687" s="38"/>
      <c r="M687" s="38"/>
      <c r="N687" s="38"/>
      <c r="O687" s="38"/>
      <c r="P687" s="38"/>
      <c r="Q687" s="39">
        <v>306.3</v>
      </c>
      <c r="R687" s="38"/>
      <c r="S687" s="40">
        <f t="shared" si="10"/>
        <v>702.44141512800002</v>
      </c>
    </row>
    <row r="688" spans="1:19" ht="15.6">
      <c r="A688" s="37">
        <v>-104.7005236</v>
      </c>
      <c r="B688" s="39">
        <v>32.233910020000003</v>
      </c>
      <c r="C688" s="39">
        <v>77.304362760000004</v>
      </c>
      <c r="D688" s="39">
        <v>43.203704889999997</v>
      </c>
      <c r="E688" s="41">
        <v>4.6E-6</v>
      </c>
      <c r="F688" s="41">
        <v>2.57E-6</v>
      </c>
      <c r="G688" s="39">
        <v>1763</v>
      </c>
      <c r="H688" s="41">
        <v>6.2500000000000002E-12</v>
      </c>
      <c r="I688" s="39">
        <v>-1.010060835</v>
      </c>
      <c r="J688" s="39">
        <v>2615.9177009999999</v>
      </c>
      <c r="K688" s="39">
        <v>32.604913410000002</v>
      </c>
      <c r="L688" s="38"/>
      <c r="M688" s="38"/>
      <c r="N688" s="38"/>
      <c r="O688" s="38"/>
      <c r="P688" s="38"/>
      <c r="Q688" s="39">
        <v>243.6</v>
      </c>
      <c r="R688" s="38"/>
      <c r="S688" s="40">
        <f t="shared" si="10"/>
        <v>435.99660596640001</v>
      </c>
    </row>
    <row r="689" spans="1:19" ht="15.6">
      <c r="A689" s="37">
        <v>-104.7005207</v>
      </c>
      <c r="B689" s="39">
        <v>32.233904780000003</v>
      </c>
      <c r="C689" s="39">
        <v>115.5660223</v>
      </c>
      <c r="D689" s="39">
        <v>54.769303039999997</v>
      </c>
      <c r="E689" s="41">
        <v>6.8800000000000002E-6</v>
      </c>
      <c r="F689" s="41">
        <v>3.2600000000000001E-6</v>
      </c>
      <c r="G689" s="39">
        <v>3538</v>
      </c>
      <c r="H689" s="41">
        <v>1.25E-11</v>
      </c>
      <c r="I689" s="39">
        <v>-0.48265945700000001</v>
      </c>
      <c r="J689" s="39">
        <v>4957.5426729999999</v>
      </c>
      <c r="K689" s="39">
        <v>28.63399806</v>
      </c>
      <c r="L689" s="38"/>
      <c r="M689" s="38"/>
      <c r="N689" s="38"/>
      <c r="O689" s="38"/>
      <c r="P689" s="38"/>
      <c r="Q689" s="39">
        <v>308.89999999999998</v>
      </c>
      <c r="R689" s="38"/>
      <c r="S689" s="40">
        <f t="shared" si="10"/>
        <v>651.79236577199993</v>
      </c>
    </row>
    <row r="690" spans="1:19" ht="15.6">
      <c r="A690" s="37">
        <v>-104.70055069999999</v>
      </c>
      <c r="B690" s="39">
        <v>32.23389864</v>
      </c>
      <c r="C690" s="39">
        <v>118.4053005</v>
      </c>
      <c r="D690" s="39">
        <v>67.928119229999993</v>
      </c>
      <c r="E690" s="41">
        <v>7.0500000000000003E-6</v>
      </c>
      <c r="F690" s="41">
        <v>4.0500000000000002E-6</v>
      </c>
      <c r="G690" s="39">
        <v>5338</v>
      </c>
      <c r="H690" s="41">
        <v>1.8900000000000001E-11</v>
      </c>
      <c r="I690" s="39">
        <v>-0.15758122299999999</v>
      </c>
      <c r="J690" s="39">
        <v>6299.6992380000002</v>
      </c>
      <c r="K690" s="39">
        <v>15.265796050000001</v>
      </c>
      <c r="L690" s="38"/>
      <c r="M690" s="38"/>
      <c r="N690" s="38"/>
      <c r="O690" s="38"/>
      <c r="P690" s="38"/>
      <c r="Q690" s="39">
        <v>383.1</v>
      </c>
      <c r="R690" s="38"/>
      <c r="S690" s="40">
        <f t="shared" si="10"/>
        <v>667.80589481999993</v>
      </c>
    </row>
    <row r="691" spans="1:19" ht="15.6">
      <c r="A691" s="37">
        <v>-104.7005578</v>
      </c>
      <c r="B691" s="39">
        <v>32.233892269999998</v>
      </c>
      <c r="C691" s="39">
        <v>150.18294850000001</v>
      </c>
      <c r="D691" s="39">
        <v>46.647524320000002</v>
      </c>
      <c r="E691" s="41">
        <v>8.9400000000000008E-6</v>
      </c>
      <c r="F691" s="41">
        <v>2.7800000000000001E-6</v>
      </c>
      <c r="G691" s="39">
        <v>3016</v>
      </c>
      <c r="H691" s="41">
        <v>1.0699999999999999E-11</v>
      </c>
      <c r="I691" s="39">
        <v>-0.19552086900000001</v>
      </c>
      <c r="J691" s="39">
        <v>5487.1686380000001</v>
      </c>
      <c r="K691" s="39">
        <v>45.035405349999998</v>
      </c>
      <c r="L691" s="38"/>
      <c r="M691" s="38"/>
      <c r="N691" s="38"/>
      <c r="O691" s="38"/>
      <c r="P691" s="38"/>
      <c r="Q691" s="39">
        <v>263.10000000000002</v>
      </c>
      <c r="R691" s="38"/>
      <c r="S691" s="40">
        <f t="shared" si="10"/>
        <v>847.03182953999999</v>
      </c>
    </row>
    <row r="692" spans="1:19" ht="15.6">
      <c r="A692" s="37">
        <v>-104.7005071</v>
      </c>
      <c r="B692" s="39">
        <v>32.233887150000001</v>
      </c>
      <c r="C692" s="39">
        <v>112.83713849999999</v>
      </c>
      <c r="D692" s="39">
        <v>72.939317410000001</v>
      </c>
      <c r="E692" s="41">
        <v>6.72E-6</v>
      </c>
      <c r="F692" s="41">
        <v>4.34E-6</v>
      </c>
      <c r="G692" s="39">
        <v>5237</v>
      </c>
      <c r="H692" s="41">
        <v>1.8599999999999999E-11</v>
      </c>
      <c r="I692" s="39">
        <v>-0.310506175</v>
      </c>
      <c r="J692" s="39">
        <v>6446.3345440000003</v>
      </c>
      <c r="K692" s="39">
        <v>18.760033870000001</v>
      </c>
      <c r="L692" s="38"/>
      <c r="M692" s="38"/>
      <c r="N692" s="38"/>
      <c r="O692" s="38"/>
      <c r="P692" s="38"/>
      <c r="Q692" s="39">
        <v>411.3</v>
      </c>
      <c r="R692" s="38"/>
      <c r="S692" s="40">
        <f t="shared" si="10"/>
        <v>636.40146113999992</v>
      </c>
    </row>
    <row r="693" spans="1:19" ht="15.6">
      <c r="A693" s="37">
        <v>-104.70048920000001</v>
      </c>
      <c r="B693" s="39">
        <v>32.2338831</v>
      </c>
      <c r="C693" s="39">
        <v>79.093846679999999</v>
      </c>
      <c r="D693" s="39">
        <v>42.204241439999997</v>
      </c>
      <c r="E693" s="41">
        <v>4.7099999999999998E-6</v>
      </c>
      <c r="F693" s="41">
        <v>2.5100000000000001E-6</v>
      </c>
      <c r="G693" s="39">
        <v>2045</v>
      </c>
      <c r="H693" s="41">
        <v>7.25E-12</v>
      </c>
      <c r="I693" s="39">
        <v>-0.25098272599999999</v>
      </c>
      <c r="J693" s="39">
        <v>2614.5555760000002</v>
      </c>
      <c r="K693" s="39">
        <v>21.7840302</v>
      </c>
      <c r="L693" s="38"/>
      <c r="M693" s="38"/>
      <c r="N693" s="38"/>
      <c r="O693" s="38"/>
      <c r="P693" s="38"/>
      <c r="Q693" s="39">
        <v>238</v>
      </c>
      <c r="R693" s="38"/>
      <c r="S693" s="40">
        <f t="shared" si="10"/>
        <v>446.08929527519996</v>
      </c>
    </row>
    <row r="694" spans="1:19" ht="15.6">
      <c r="A694" s="37">
        <v>-104.70050809999999</v>
      </c>
      <c r="B694" s="39">
        <v>32.233865229999999</v>
      </c>
      <c r="C694" s="39">
        <v>96.252756399999996</v>
      </c>
      <c r="D694" s="39">
        <v>25.90336465</v>
      </c>
      <c r="E694" s="41">
        <v>5.7300000000000002E-6</v>
      </c>
      <c r="F694" s="41">
        <v>1.5400000000000001E-6</v>
      </c>
      <c r="G694" s="39">
        <v>1340</v>
      </c>
      <c r="H694" s="41">
        <v>4.7499999999999998E-12</v>
      </c>
      <c r="I694" s="39">
        <v>-1.9884013629999999</v>
      </c>
      <c r="J694" s="39">
        <v>1952.847976</v>
      </c>
      <c r="K694" s="39">
        <v>31.382267519999999</v>
      </c>
      <c r="L694" s="38"/>
      <c r="M694" s="38"/>
      <c r="N694" s="38"/>
      <c r="O694" s="38"/>
      <c r="P694" s="38"/>
      <c r="Q694" s="39">
        <v>146.1</v>
      </c>
      <c r="R694" s="38"/>
      <c r="S694" s="40">
        <f t="shared" si="10"/>
        <v>542.86554609599989</v>
      </c>
    </row>
    <row r="695" spans="1:19" ht="15.6">
      <c r="A695" s="37">
        <v>-104.7005247</v>
      </c>
      <c r="B695" s="39">
        <v>32.233859099999997</v>
      </c>
      <c r="C695" s="39">
        <v>424.17274950000001</v>
      </c>
      <c r="D695" s="39">
        <v>203.9498686</v>
      </c>
      <c r="E695" s="41">
        <v>2.5299999999999998E-5</v>
      </c>
      <c r="F695" s="41">
        <v>1.2099999999999999E-5</v>
      </c>
      <c r="G695" s="39">
        <v>60204</v>
      </c>
      <c r="H695" s="41">
        <v>2.1400000000000001E-10</v>
      </c>
      <c r="I695" s="39">
        <v>-3.020677697</v>
      </c>
      <c r="J695" s="39">
        <v>67758.732799999998</v>
      </c>
      <c r="K695" s="39">
        <v>11.14945999</v>
      </c>
      <c r="L695" s="38"/>
      <c r="M695" s="38"/>
      <c r="N695" s="38"/>
      <c r="O695" s="38"/>
      <c r="P695" s="38"/>
      <c r="Q695" s="39">
        <v>1150.0999999999999</v>
      </c>
      <c r="R695" s="38"/>
      <c r="S695" s="40">
        <f t="shared" si="10"/>
        <v>2392.33430718</v>
      </c>
    </row>
    <row r="696" spans="1:19" ht="15.6">
      <c r="A696" s="37">
        <v>-104.7005039</v>
      </c>
      <c r="B696" s="39">
        <v>32.233860649999997</v>
      </c>
      <c r="C696" s="39">
        <v>83.053890350000003</v>
      </c>
      <c r="D696" s="39">
        <v>37.3533981</v>
      </c>
      <c r="E696" s="41">
        <v>4.95E-6</v>
      </c>
      <c r="F696" s="41">
        <v>2.2199999999999999E-6</v>
      </c>
      <c r="G696" s="39">
        <v>1425</v>
      </c>
      <c r="H696" s="41">
        <v>5.0499999999999997E-12</v>
      </c>
      <c r="I696" s="39">
        <v>-0.175726993</v>
      </c>
      <c r="J696" s="39">
        <v>2429.9043470000001</v>
      </c>
      <c r="K696" s="39">
        <v>41.35571624</v>
      </c>
      <c r="L696" s="38"/>
      <c r="M696" s="38"/>
      <c r="N696" s="38"/>
      <c r="O696" s="38"/>
      <c r="P696" s="38"/>
      <c r="Q696" s="39">
        <v>210.6</v>
      </c>
      <c r="R696" s="38"/>
      <c r="S696" s="40">
        <f t="shared" si="10"/>
        <v>468.42394157399997</v>
      </c>
    </row>
    <row r="697" spans="1:19" ht="15.6">
      <c r="A697" s="37">
        <v>-104.700507</v>
      </c>
      <c r="B697" s="39">
        <v>32.233857069999999</v>
      </c>
      <c r="C697" s="39">
        <v>94.686364519999998</v>
      </c>
      <c r="D697" s="39">
        <v>71.632833379999994</v>
      </c>
      <c r="E697" s="41">
        <v>5.6400000000000002E-6</v>
      </c>
      <c r="F697" s="41">
        <v>4.2699999999999998E-6</v>
      </c>
      <c r="G697" s="39">
        <v>4723</v>
      </c>
      <c r="H697" s="41">
        <v>1.68E-11</v>
      </c>
      <c r="I697" s="39">
        <v>-2.7887105230000002</v>
      </c>
      <c r="J697" s="39">
        <v>5312.4964540000001</v>
      </c>
      <c r="K697" s="39">
        <v>11.09641124</v>
      </c>
      <c r="L697" s="38"/>
      <c r="M697" s="38"/>
      <c r="N697" s="38"/>
      <c r="O697" s="38"/>
      <c r="P697" s="38"/>
      <c r="Q697" s="39">
        <v>403.9</v>
      </c>
      <c r="R697" s="38"/>
      <c r="S697" s="40">
        <f t="shared" si="10"/>
        <v>534.03109589279995</v>
      </c>
    </row>
    <row r="698" spans="1:19" ht="15.6">
      <c r="A698" s="37">
        <v>-104.7005382</v>
      </c>
      <c r="B698" s="39">
        <v>32.233853500000002</v>
      </c>
      <c r="C698" s="39">
        <v>82.3966171</v>
      </c>
      <c r="D698" s="39">
        <v>46.657977510000002</v>
      </c>
      <c r="E698" s="41">
        <v>4.9100000000000004E-6</v>
      </c>
      <c r="F698" s="41">
        <v>2.7800000000000001E-6</v>
      </c>
      <c r="G698" s="39">
        <v>2569</v>
      </c>
      <c r="H698" s="41">
        <v>9.1099999999999998E-12</v>
      </c>
      <c r="I698" s="39">
        <v>-0.145312461</v>
      </c>
      <c r="J698" s="39">
        <v>3011.1637409999998</v>
      </c>
      <c r="K698" s="39">
        <v>14.684148029999999</v>
      </c>
      <c r="L698" s="38"/>
      <c r="M698" s="38"/>
      <c r="N698" s="38"/>
      <c r="O698" s="38"/>
      <c r="P698" s="38"/>
      <c r="Q698" s="39">
        <v>263.10000000000002</v>
      </c>
      <c r="R698" s="38"/>
      <c r="S698" s="40">
        <f t="shared" si="10"/>
        <v>464.71692044399998</v>
      </c>
    </row>
    <row r="699" spans="1:19" ht="15.6">
      <c r="A699" s="37">
        <v>-104.7005372</v>
      </c>
      <c r="B699" s="39">
        <v>32.233850160000003</v>
      </c>
      <c r="C699" s="39">
        <v>90.225655470000007</v>
      </c>
      <c r="D699" s="39">
        <v>52.07763929</v>
      </c>
      <c r="E699" s="41">
        <v>5.3700000000000003E-6</v>
      </c>
      <c r="F699" s="41">
        <v>3.1E-6</v>
      </c>
      <c r="G699" s="39">
        <v>2619</v>
      </c>
      <c r="H699" s="41">
        <v>9.2899999999999994E-12</v>
      </c>
      <c r="I699" s="39">
        <v>-2.6592848519999999</v>
      </c>
      <c r="J699" s="39">
        <v>3680.276226</v>
      </c>
      <c r="K699" s="39">
        <v>28.836863350000002</v>
      </c>
      <c r="L699" s="38"/>
      <c r="M699" s="38"/>
      <c r="N699" s="38"/>
      <c r="O699" s="38"/>
      <c r="P699" s="38"/>
      <c r="Q699" s="39">
        <v>293.7</v>
      </c>
      <c r="R699" s="38"/>
      <c r="S699" s="40">
        <f t="shared" si="10"/>
        <v>508.87269685080003</v>
      </c>
    </row>
    <row r="700" spans="1:19" ht="15.6">
      <c r="A700" s="37">
        <v>-104.7005473</v>
      </c>
      <c r="B700" s="39">
        <v>32.233835280000001</v>
      </c>
      <c r="C700" s="39">
        <v>62.492992970000003</v>
      </c>
      <c r="D700" s="39">
        <v>34.731703119999999</v>
      </c>
      <c r="E700" s="41">
        <v>3.72E-6</v>
      </c>
      <c r="F700" s="41">
        <v>2.0700000000000001E-6</v>
      </c>
      <c r="G700" s="39">
        <v>1172</v>
      </c>
      <c r="H700" s="41">
        <v>4.16E-12</v>
      </c>
      <c r="I700" s="39">
        <v>-3.0047791109999999</v>
      </c>
      <c r="J700" s="39">
        <v>1700.029612</v>
      </c>
      <c r="K700" s="39">
        <v>31.060024380000002</v>
      </c>
      <c r="L700" s="38"/>
      <c r="M700" s="38"/>
      <c r="N700" s="38"/>
      <c r="O700" s="38"/>
      <c r="P700" s="38"/>
      <c r="Q700" s="39">
        <v>195.9</v>
      </c>
      <c r="R700" s="38"/>
      <c r="S700" s="40">
        <f t="shared" si="10"/>
        <v>352.46048035079997</v>
      </c>
    </row>
    <row r="701" spans="1:19" ht="15.6">
      <c r="A701" s="37">
        <v>-104.7005597</v>
      </c>
      <c r="B701" s="39">
        <v>32.233812589999999</v>
      </c>
      <c r="C701" s="39">
        <v>107.1575074</v>
      </c>
      <c r="D701" s="39">
        <v>42.784423459999999</v>
      </c>
      <c r="E701" s="41">
        <v>6.3799999999999999E-6</v>
      </c>
      <c r="F701" s="41">
        <v>2.5500000000000001E-6</v>
      </c>
      <c r="G701" s="39">
        <v>3123</v>
      </c>
      <c r="H701" s="41">
        <v>1.1100000000000001E-11</v>
      </c>
      <c r="I701" s="39">
        <v>-0.92135866799999999</v>
      </c>
      <c r="J701" s="39">
        <v>3590.9335460000002</v>
      </c>
      <c r="K701" s="39">
        <v>13.030972029999999</v>
      </c>
      <c r="L701" s="38"/>
      <c r="M701" s="38"/>
      <c r="N701" s="38"/>
      <c r="O701" s="38"/>
      <c r="P701" s="38"/>
      <c r="Q701" s="39">
        <v>241.3</v>
      </c>
      <c r="R701" s="38"/>
      <c r="S701" s="40">
        <f t="shared" si="10"/>
        <v>604.36834173599993</v>
      </c>
    </row>
    <row r="702" spans="1:19" ht="15.6">
      <c r="A702" s="37">
        <v>-104.7004871</v>
      </c>
      <c r="B702" s="39">
        <v>32.233808179999997</v>
      </c>
      <c r="C702" s="39">
        <v>62.23132245</v>
      </c>
      <c r="D702" s="39">
        <v>30.11575809</v>
      </c>
      <c r="E702" s="41">
        <v>3.7100000000000001E-6</v>
      </c>
      <c r="F702" s="41">
        <v>1.79E-6</v>
      </c>
      <c r="G702" s="39">
        <v>1233</v>
      </c>
      <c r="H702" s="41">
        <v>4.3700000000000002E-12</v>
      </c>
      <c r="I702" s="39">
        <v>-1.1412153380000001</v>
      </c>
      <c r="J702" s="39">
        <v>1467.91839</v>
      </c>
      <c r="K702" s="39">
        <v>16.003504809999999</v>
      </c>
      <c r="L702" s="38"/>
      <c r="M702" s="38"/>
      <c r="N702" s="38"/>
      <c r="O702" s="38"/>
      <c r="P702" s="38"/>
      <c r="Q702" s="39">
        <v>169.8</v>
      </c>
      <c r="R702" s="38"/>
      <c r="S702" s="40">
        <f t="shared" si="10"/>
        <v>350.98465861799997</v>
      </c>
    </row>
    <row r="703" spans="1:19" ht="15.6">
      <c r="A703" s="37">
        <v>-104.7005207</v>
      </c>
      <c r="B703" s="39">
        <v>32.23380169</v>
      </c>
      <c r="C703" s="39">
        <v>89.93011491</v>
      </c>
      <c r="D703" s="39">
        <v>41.566417520000002</v>
      </c>
      <c r="E703" s="41">
        <v>5.3600000000000004E-6</v>
      </c>
      <c r="F703" s="41">
        <v>2.48E-6</v>
      </c>
      <c r="G703" s="39">
        <v>2549</v>
      </c>
      <c r="H703" s="41">
        <v>9.0400000000000003E-12</v>
      </c>
      <c r="I703" s="39">
        <v>-1.13780993</v>
      </c>
      <c r="J703" s="39">
        <v>2927.8365309999999</v>
      </c>
      <c r="K703" s="39">
        <v>12.939128500000001</v>
      </c>
      <c r="L703" s="38"/>
      <c r="M703" s="38"/>
      <c r="N703" s="38"/>
      <c r="O703" s="38"/>
      <c r="P703" s="38"/>
      <c r="Q703" s="39">
        <v>234.4</v>
      </c>
      <c r="R703" s="38"/>
      <c r="S703" s="40">
        <f t="shared" si="10"/>
        <v>507.20584809239995</v>
      </c>
    </row>
    <row r="704" spans="1:19" ht="15.6">
      <c r="A704" s="37">
        <v>-104.7005036</v>
      </c>
      <c r="B704" s="39">
        <v>32.233865229999999</v>
      </c>
      <c r="C704" s="39">
        <v>82.828149120000006</v>
      </c>
      <c r="D704" s="39">
        <v>43.973085429999998</v>
      </c>
      <c r="E704" s="41">
        <v>4.9300000000000002E-6</v>
      </c>
      <c r="F704" s="41">
        <v>2.6199999999999999E-6</v>
      </c>
      <c r="G704" s="39">
        <v>2298</v>
      </c>
      <c r="H704" s="41">
        <v>8.1500000000000006E-12</v>
      </c>
      <c r="I704" s="39">
        <v>-2.5894791609999999</v>
      </c>
      <c r="J704" s="39">
        <v>2852.7517309999998</v>
      </c>
      <c r="K704" s="39">
        <v>19.44619733</v>
      </c>
      <c r="L704" s="38"/>
      <c r="M704" s="38"/>
      <c r="N704" s="38"/>
      <c r="O704" s="38"/>
      <c r="P704" s="38"/>
      <c r="Q704" s="39">
        <v>248</v>
      </c>
      <c r="R704" s="38"/>
      <c r="S704" s="40">
        <f t="shared" si="10"/>
        <v>467.15076103680002</v>
      </c>
    </row>
    <row r="705" spans="1:19" ht="15.6">
      <c r="A705" s="37">
        <v>-104.70053559999999</v>
      </c>
      <c r="B705" s="39">
        <v>32.233865469999998</v>
      </c>
      <c r="C705" s="39">
        <v>48.710488730000002</v>
      </c>
      <c r="D705" s="39">
        <v>21.836015880000001</v>
      </c>
      <c r="E705" s="41">
        <v>2.9000000000000002E-6</v>
      </c>
      <c r="F705" s="41">
        <v>1.3E-6</v>
      </c>
      <c r="G705" s="39">
        <v>626</v>
      </c>
      <c r="H705" s="41">
        <v>2.2199999999999998E-12</v>
      </c>
      <c r="I705" s="39">
        <v>-2.5387813079999999</v>
      </c>
      <c r="J705" s="39">
        <v>833.0958478</v>
      </c>
      <c r="K705" s="39">
        <v>24.858585999999999</v>
      </c>
      <c r="L705" s="38"/>
      <c r="M705" s="38"/>
      <c r="N705" s="38"/>
      <c r="O705" s="38"/>
      <c r="P705" s="38"/>
      <c r="Q705" s="39">
        <v>123.1</v>
      </c>
      <c r="R705" s="38"/>
      <c r="S705" s="40">
        <f t="shared" si="10"/>
        <v>274.72715643719999</v>
      </c>
    </row>
    <row r="706" spans="1:19" ht="15.6">
      <c r="A706" s="37">
        <v>-104.7004929</v>
      </c>
      <c r="B706" s="39">
        <v>32.233848850000001</v>
      </c>
      <c r="C706" s="39">
        <v>52.760971159999997</v>
      </c>
      <c r="D706" s="39">
        <v>32.752008199999999</v>
      </c>
      <c r="E706" s="41">
        <v>3.14E-6</v>
      </c>
      <c r="F706" s="41">
        <v>1.95E-6</v>
      </c>
      <c r="G706" s="39">
        <v>1013</v>
      </c>
      <c r="H706" s="41">
        <v>3.5899999999999998E-12</v>
      </c>
      <c r="I706" s="39">
        <v>-1.9129930580000001</v>
      </c>
      <c r="J706" s="39">
        <v>1353.473622</v>
      </c>
      <c r="K706" s="39">
        <v>25.155541769999999</v>
      </c>
      <c r="L706" s="38"/>
      <c r="M706" s="38"/>
      <c r="N706" s="38"/>
      <c r="O706" s="38"/>
      <c r="P706" s="38"/>
      <c r="Q706" s="39">
        <v>184.7</v>
      </c>
      <c r="R706" s="38"/>
      <c r="S706" s="40">
        <f t="shared" si="10"/>
        <v>297.57187734239994</v>
      </c>
    </row>
    <row r="707" spans="1:19" ht="15.6">
      <c r="A707" s="37">
        <v>-104.70053129999999</v>
      </c>
      <c r="B707" s="39">
        <v>32.233848680000001</v>
      </c>
      <c r="C707" s="39">
        <v>117.9468897</v>
      </c>
      <c r="D707" s="39">
        <v>47.758781390000003</v>
      </c>
      <c r="E707" s="41">
        <v>7.0199999999999997E-6</v>
      </c>
      <c r="F707" s="41">
        <v>2.8399999999999999E-6</v>
      </c>
      <c r="G707" s="39">
        <v>2689</v>
      </c>
      <c r="H707" s="41">
        <v>9.5400000000000001E-12</v>
      </c>
      <c r="I707" s="39">
        <v>-2.9940285929999999</v>
      </c>
      <c r="J707" s="39">
        <v>4412.0335960000002</v>
      </c>
      <c r="K707" s="39">
        <v>39.053047960000001</v>
      </c>
      <c r="L707" s="38"/>
      <c r="M707" s="38"/>
      <c r="N707" s="38"/>
      <c r="O707" s="38"/>
      <c r="P707" s="38"/>
      <c r="Q707" s="39">
        <v>269.3</v>
      </c>
      <c r="R707" s="38"/>
      <c r="S707" s="40">
        <f t="shared" si="10"/>
        <v>665.22045790799996</v>
      </c>
    </row>
    <row r="708" spans="1:19" ht="15.6">
      <c r="A708" s="37">
        <v>-104.7004883</v>
      </c>
      <c r="B708" s="39">
        <v>32.233841589999997</v>
      </c>
      <c r="C708" s="39">
        <v>71.185522079999998</v>
      </c>
      <c r="D708" s="39">
        <v>35.820623240000003</v>
      </c>
      <c r="E708" s="41">
        <v>4.2400000000000001E-6</v>
      </c>
      <c r="F708" s="41">
        <v>2.1299999999999999E-6</v>
      </c>
      <c r="G708" s="39">
        <v>1373</v>
      </c>
      <c r="H708" s="41">
        <v>4.87E-12</v>
      </c>
      <c r="I708" s="39">
        <v>-1.0161936149999999</v>
      </c>
      <c r="J708" s="39">
        <v>1997.210744</v>
      </c>
      <c r="K708" s="39">
        <v>31.254125070000001</v>
      </c>
      <c r="L708" s="38"/>
      <c r="M708" s="38"/>
      <c r="N708" s="38"/>
      <c r="O708" s="38"/>
      <c r="P708" s="38"/>
      <c r="Q708" s="39">
        <v>202</v>
      </c>
      <c r="R708" s="38"/>
      <c r="S708" s="40">
        <f t="shared" si="10"/>
        <v>401.48634453119996</v>
      </c>
    </row>
    <row r="709" spans="1:19" ht="15.6">
      <c r="A709" s="37">
        <v>-104.7005411</v>
      </c>
      <c r="B709" s="39">
        <v>32.233852489999997</v>
      </c>
      <c r="C709" s="39">
        <v>32.168260689999997</v>
      </c>
      <c r="D709" s="39">
        <v>20.173113260000001</v>
      </c>
      <c r="E709" s="41">
        <v>1.9199999999999998E-6</v>
      </c>
      <c r="F709" s="41">
        <v>1.1999999999999999E-6</v>
      </c>
      <c r="G709" s="39">
        <v>442</v>
      </c>
      <c r="H709" s="41">
        <v>1.57E-12</v>
      </c>
      <c r="I709" s="39">
        <v>-0.60099214000000001</v>
      </c>
      <c r="J709" s="39">
        <v>508.27598160000002</v>
      </c>
      <c r="K709" s="39">
        <v>13.03936916</v>
      </c>
      <c r="L709" s="38"/>
      <c r="M709" s="38"/>
      <c r="N709" s="38"/>
      <c r="O709" s="38"/>
      <c r="P709" s="38"/>
      <c r="Q709" s="39">
        <v>113.8</v>
      </c>
      <c r="R709" s="38"/>
      <c r="S709" s="40">
        <f t="shared" si="10"/>
        <v>181.42899029159997</v>
      </c>
    </row>
    <row r="710" spans="1:19" ht="15.6">
      <c r="A710" s="37">
        <v>-104.70052250000001</v>
      </c>
      <c r="B710" s="39">
        <v>32.233833310000001</v>
      </c>
      <c r="C710" s="39">
        <v>90.160276300000007</v>
      </c>
      <c r="D710" s="39">
        <v>38.81014613</v>
      </c>
      <c r="E710" s="41">
        <v>5.3700000000000003E-6</v>
      </c>
      <c r="F710" s="41">
        <v>2.3099999999999999E-6</v>
      </c>
      <c r="G710" s="39">
        <v>1417</v>
      </c>
      <c r="H710" s="41">
        <v>5.0300000000000002E-12</v>
      </c>
      <c r="I710" s="39">
        <v>-1.0482638559999999</v>
      </c>
      <c r="J710" s="39">
        <v>2740.6879680000002</v>
      </c>
      <c r="K710" s="39">
        <v>48.29765313</v>
      </c>
      <c r="L710" s="38"/>
      <c r="M710" s="38"/>
      <c r="N710" s="38"/>
      <c r="O710" s="38"/>
      <c r="P710" s="38"/>
      <c r="Q710" s="39">
        <v>218.9</v>
      </c>
      <c r="R710" s="38"/>
      <c r="S710" s="40">
        <f t="shared" ref="S710:S773" si="11">C710*R$5</f>
        <v>508.50395833200002</v>
      </c>
    </row>
    <row r="711" spans="1:19" ht="15.6">
      <c r="A711" s="37">
        <v>-104.7004306</v>
      </c>
      <c r="B711" s="39">
        <v>32.233999060000002</v>
      </c>
      <c r="C711" s="39">
        <v>54.282193130000003</v>
      </c>
      <c r="D711" s="39">
        <v>45.390217620000001</v>
      </c>
      <c r="E711" s="41">
        <v>3.23E-6</v>
      </c>
      <c r="F711" s="41">
        <v>2.7E-6</v>
      </c>
      <c r="G711" s="39">
        <v>1515</v>
      </c>
      <c r="H711" s="41">
        <v>5.3699999999999999E-12</v>
      </c>
      <c r="I711" s="39">
        <v>-0.68064635500000004</v>
      </c>
      <c r="J711" s="39">
        <v>1929.8285719999999</v>
      </c>
      <c r="K711" s="39">
        <v>21.4956177</v>
      </c>
      <c r="L711" s="38"/>
      <c r="M711" s="38"/>
      <c r="N711" s="38"/>
      <c r="O711" s="38"/>
      <c r="P711" s="38"/>
      <c r="Q711" s="39">
        <v>256</v>
      </c>
      <c r="R711" s="38"/>
      <c r="S711" s="40">
        <f t="shared" si="11"/>
        <v>306.15156925320002</v>
      </c>
    </row>
    <row r="712" spans="1:19" ht="15.6">
      <c r="A712" s="37">
        <v>-104.70043699999999</v>
      </c>
      <c r="B712" s="39">
        <v>32.233994350000003</v>
      </c>
      <c r="C712" s="39">
        <v>79.786431590000007</v>
      </c>
      <c r="D712" s="39">
        <v>39.349223899999998</v>
      </c>
      <c r="E712" s="41">
        <v>4.7500000000000003E-6</v>
      </c>
      <c r="F712" s="41">
        <v>2.34E-6</v>
      </c>
      <c r="G712" s="39">
        <v>2108</v>
      </c>
      <c r="H712" s="41">
        <v>7.4799999999999996E-12</v>
      </c>
      <c r="I712" s="39">
        <v>-0.13821098400000001</v>
      </c>
      <c r="J712" s="39">
        <v>2459.0326449999998</v>
      </c>
      <c r="K712" s="39">
        <v>14.275233220000001</v>
      </c>
      <c r="L712" s="38"/>
      <c r="M712" s="38"/>
      <c r="N712" s="38"/>
      <c r="O712" s="38"/>
      <c r="P712" s="38"/>
      <c r="Q712" s="39">
        <v>221.9</v>
      </c>
      <c r="R712" s="38"/>
      <c r="S712" s="40">
        <f t="shared" si="11"/>
        <v>449.99547416760004</v>
      </c>
    </row>
    <row r="713" spans="1:19" ht="15.6">
      <c r="A713" s="37">
        <v>-104.7004319</v>
      </c>
      <c r="B713" s="39">
        <v>32.233991609999997</v>
      </c>
      <c r="C713" s="39">
        <v>125.26425</v>
      </c>
      <c r="D713" s="39">
        <v>74.540601080000002</v>
      </c>
      <c r="E713" s="41">
        <v>7.4599999999999997E-6</v>
      </c>
      <c r="F713" s="41">
        <v>4.4399999999999998E-6</v>
      </c>
      <c r="G713" s="39">
        <v>5739</v>
      </c>
      <c r="H713" s="41">
        <v>2.0399999999999999E-11</v>
      </c>
      <c r="I713" s="39">
        <v>-0.137754822</v>
      </c>
      <c r="J713" s="39">
        <v>7313.3964100000003</v>
      </c>
      <c r="K713" s="39">
        <v>21.527568339999998</v>
      </c>
      <c r="L713" s="38"/>
      <c r="M713" s="38"/>
      <c r="N713" s="38"/>
      <c r="O713" s="38"/>
      <c r="P713" s="38"/>
      <c r="Q713" s="39">
        <v>420.3</v>
      </c>
      <c r="R713" s="38"/>
      <c r="S713" s="40">
        <f t="shared" si="11"/>
        <v>706.49036999999998</v>
      </c>
    </row>
    <row r="714" spans="1:19" ht="15.6">
      <c r="A714" s="37">
        <v>-104.7003684</v>
      </c>
      <c r="B714" s="39">
        <v>32.234090469999998</v>
      </c>
      <c r="C714" s="39">
        <v>111.9720317</v>
      </c>
      <c r="D714" s="39">
        <v>31.628941090000001</v>
      </c>
      <c r="E714" s="41">
        <v>6.6699999999999997E-6</v>
      </c>
      <c r="F714" s="41">
        <v>1.88E-6</v>
      </c>
      <c r="G714" s="39">
        <v>1819</v>
      </c>
      <c r="H714" s="41">
        <v>6.4500000000000002E-12</v>
      </c>
      <c r="I714" s="39">
        <v>-1.7610138310000001</v>
      </c>
      <c r="J714" s="39">
        <v>2773.9159140000002</v>
      </c>
      <c r="K714" s="39">
        <v>34.424832760000001</v>
      </c>
      <c r="L714" s="38"/>
      <c r="M714" s="38"/>
      <c r="N714" s="38"/>
      <c r="O714" s="38"/>
      <c r="P714" s="38"/>
      <c r="Q714" s="39">
        <v>178.4</v>
      </c>
      <c r="R714" s="38"/>
      <c r="S714" s="40">
        <f t="shared" si="11"/>
        <v>631.52225878799993</v>
      </c>
    </row>
    <row r="715" spans="1:19" ht="15.6">
      <c r="A715" s="37">
        <v>-104.7004273</v>
      </c>
      <c r="B715" s="39">
        <v>32.234074030000002</v>
      </c>
      <c r="C715" s="39">
        <v>42.095148139999999</v>
      </c>
      <c r="D715" s="39">
        <v>21.755117540000001</v>
      </c>
      <c r="E715" s="41">
        <v>2.5100000000000001E-6</v>
      </c>
      <c r="F715" s="41">
        <v>1.3E-6</v>
      </c>
      <c r="G715" s="39">
        <v>477</v>
      </c>
      <c r="H715" s="41">
        <v>1.6900000000000001E-12</v>
      </c>
      <c r="I715" s="39">
        <v>-0.138839032</v>
      </c>
      <c r="J715" s="39">
        <v>717.28633549999995</v>
      </c>
      <c r="K715" s="39">
        <v>33.499360520000003</v>
      </c>
      <c r="L715" s="38"/>
      <c r="M715" s="38"/>
      <c r="N715" s="38"/>
      <c r="O715" s="38"/>
      <c r="P715" s="38"/>
      <c r="Q715" s="39">
        <v>122.7</v>
      </c>
      <c r="R715" s="38"/>
      <c r="S715" s="40">
        <f t="shared" si="11"/>
        <v>237.41663550959998</v>
      </c>
    </row>
    <row r="716" spans="1:19" ht="15.6">
      <c r="A716" s="37">
        <v>-104.70043149999999</v>
      </c>
      <c r="B716" s="39">
        <v>32.23405915</v>
      </c>
      <c r="C716" s="39">
        <v>165.01999839999999</v>
      </c>
      <c r="D716" s="39">
        <v>55.560342159999998</v>
      </c>
      <c r="E716" s="41">
        <v>9.8300000000000008E-6</v>
      </c>
      <c r="F716" s="41">
        <v>3.3100000000000001E-6</v>
      </c>
      <c r="G716" s="39">
        <v>5395</v>
      </c>
      <c r="H716" s="41">
        <v>1.9100000000000001E-11</v>
      </c>
      <c r="I716" s="39">
        <v>-2.6260095080000001</v>
      </c>
      <c r="J716" s="39">
        <v>7181.2586879999999</v>
      </c>
      <c r="K716" s="39">
        <v>24.873894199999999</v>
      </c>
      <c r="L716" s="38"/>
      <c r="M716" s="38"/>
      <c r="N716" s="38"/>
      <c r="O716" s="38"/>
      <c r="P716" s="38"/>
      <c r="Q716" s="39">
        <v>313.3</v>
      </c>
      <c r="R716" s="38"/>
      <c r="S716" s="40">
        <f t="shared" si="11"/>
        <v>930.71279097599995</v>
      </c>
    </row>
    <row r="717" spans="1:19" ht="15.6">
      <c r="A717" s="37">
        <v>-104.7004276</v>
      </c>
      <c r="B717" s="39">
        <v>32.234036690000003</v>
      </c>
      <c r="C717" s="39">
        <v>48.624460569999997</v>
      </c>
      <c r="D717" s="39">
        <v>23.623483409999999</v>
      </c>
      <c r="E717" s="41">
        <v>2.9000000000000002E-6</v>
      </c>
      <c r="F717" s="41">
        <v>1.4100000000000001E-6</v>
      </c>
      <c r="G717" s="39">
        <v>681</v>
      </c>
      <c r="H717" s="41">
        <v>2.4200000000000002E-12</v>
      </c>
      <c r="I717" s="39">
        <v>-0.14199714999999999</v>
      </c>
      <c r="J717" s="39">
        <v>899.70019530000002</v>
      </c>
      <c r="K717" s="39">
        <v>24.308119130000001</v>
      </c>
      <c r="L717" s="38"/>
      <c r="M717" s="38"/>
      <c r="N717" s="38"/>
      <c r="O717" s="38"/>
      <c r="P717" s="38"/>
      <c r="Q717" s="39">
        <v>133.19999999999999</v>
      </c>
      <c r="R717" s="38"/>
      <c r="S717" s="40">
        <f t="shared" si="11"/>
        <v>274.24195761479996</v>
      </c>
    </row>
    <row r="718" spans="1:19" ht="15.6">
      <c r="A718" s="37">
        <v>-104.7004326</v>
      </c>
      <c r="B718" s="39">
        <v>32.23403098</v>
      </c>
      <c r="C718" s="39">
        <v>203.12676529999999</v>
      </c>
      <c r="D718" s="39">
        <v>182.8312444</v>
      </c>
      <c r="E718" s="41">
        <v>1.2099999999999999E-5</v>
      </c>
      <c r="F718" s="41">
        <v>1.0900000000000001E-5</v>
      </c>
      <c r="G718" s="39">
        <v>26583</v>
      </c>
      <c r="H718" s="41">
        <v>9.43E-11</v>
      </c>
      <c r="I718" s="39">
        <v>-2.0889113500000001</v>
      </c>
      <c r="J718" s="39">
        <v>29088.186710000002</v>
      </c>
      <c r="K718" s="39">
        <v>8.6123852660000004</v>
      </c>
      <c r="L718" s="38"/>
      <c r="M718" s="38"/>
      <c r="N718" s="38"/>
      <c r="O718" s="38"/>
      <c r="P718" s="38"/>
      <c r="Q718" s="39">
        <v>1031</v>
      </c>
      <c r="R718" s="38"/>
      <c r="S718" s="40">
        <f t="shared" si="11"/>
        <v>1145.634956292</v>
      </c>
    </row>
    <row r="719" spans="1:19" ht="15.6">
      <c r="A719" s="37">
        <v>-104.7003765</v>
      </c>
      <c r="B719" s="39">
        <v>32.234014479999999</v>
      </c>
      <c r="C719" s="39">
        <v>45.598163710000001</v>
      </c>
      <c r="D719" s="39">
        <v>22.234741039999999</v>
      </c>
      <c r="E719" s="41">
        <v>2.7199999999999998E-6</v>
      </c>
      <c r="F719" s="41">
        <v>1.3200000000000001E-6</v>
      </c>
      <c r="G719" s="39">
        <v>601</v>
      </c>
      <c r="H719" s="41">
        <v>2.13E-12</v>
      </c>
      <c r="I719" s="39">
        <v>-0.128456403</v>
      </c>
      <c r="J719" s="39">
        <v>794.10606069999994</v>
      </c>
      <c r="K719" s="39">
        <v>24.317414289999999</v>
      </c>
      <c r="L719" s="38"/>
      <c r="M719" s="38"/>
      <c r="N719" s="38"/>
      <c r="O719" s="38"/>
      <c r="P719" s="38"/>
      <c r="Q719" s="39">
        <v>125.4</v>
      </c>
      <c r="R719" s="38"/>
      <c r="S719" s="40">
        <f t="shared" si="11"/>
        <v>257.17364332440002</v>
      </c>
    </row>
    <row r="720" spans="1:19" ht="15.6">
      <c r="A720" s="37">
        <v>-104.70036500000001</v>
      </c>
      <c r="B720" s="39">
        <v>32.234009180000001</v>
      </c>
      <c r="C720" s="39">
        <v>33.67129568</v>
      </c>
      <c r="D720" s="39">
        <v>29.753414859999999</v>
      </c>
      <c r="E720" s="41">
        <v>2.0099999999999998E-6</v>
      </c>
      <c r="F720" s="41">
        <v>1.77E-6</v>
      </c>
      <c r="G720" s="39">
        <v>703</v>
      </c>
      <c r="H720" s="41">
        <v>2.4900000000000001E-12</v>
      </c>
      <c r="I720" s="39">
        <v>-1.428122442</v>
      </c>
      <c r="J720" s="39">
        <v>784.6856808</v>
      </c>
      <c r="K720" s="39">
        <v>10.40998744</v>
      </c>
      <c r="L720" s="38"/>
      <c r="M720" s="38"/>
      <c r="N720" s="38"/>
      <c r="O720" s="38"/>
      <c r="P720" s="38"/>
      <c r="Q720" s="39">
        <v>167.8</v>
      </c>
      <c r="R720" s="38"/>
      <c r="S720" s="40">
        <f t="shared" si="11"/>
        <v>189.90610763519999</v>
      </c>
    </row>
    <row r="721" spans="1:19" ht="15.6">
      <c r="A721" s="37">
        <v>-104.70035919999999</v>
      </c>
      <c r="B721" s="39">
        <v>32.234008109999998</v>
      </c>
      <c r="C721" s="39">
        <v>44.440976220000003</v>
      </c>
      <c r="D721" s="39">
        <v>23.31813099</v>
      </c>
      <c r="E721" s="41">
        <v>2.65E-6</v>
      </c>
      <c r="F721" s="41">
        <v>1.39E-6</v>
      </c>
      <c r="G721" s="39">
        <v>676</v>
      </c>
      <c r="H721" s="41">
        <v>2.3999999999999999E-12</v>
      </c>
      <c r="I721" s="39">
        <v>-0.10266966499999999</v>
      </c>
      <c r="J721" s="39">
        <v>811.66423429999998</v>
      </c>
      <c r="K721" s="39">
        <v>16.714329469999999</v>
      </c>
      <c r="L721" s="38"/>
      <c r="M721" s="38"/>
      <c r="N721" s="38"/>
      <c r="O721" s="38"/>
      <c r="P721" s="38"/>
      <c r="Q721" s="39">
        <v>131.5</v>
      </c>
      <c r="R721" s="38"/>
      <c r="S721" s="40">
        <f t="shared" si="11"/>
        <v>250.64710588080001</v>
      </c>
    </row>
    <row r="722" spans="1:19" ht="15.6">
      <c r="A722" s="37">
        <v>-104.7003531</v>
      </c>
      <c r="B722" s="39">
        <v>32.23400066</v>
      </c>
      <c r="C722" s="39">
        <v>51.902191790000003</v>
      </c>
      <c r="D722" s="39">
        <v>42.506024979999999</v>
      </c>
      <c r="E722" s="41">
        <v>3.0900000000000001E-6</v>
      </c>
      <c r="F722" s="41">
        <v>2.5299999999999999E-6</v>
      </c>
      <c r="G722" s="39">
        <v>1457</v>
      </c>
      <c r="H722" s="41">
        <v>5.17E-12</v>
      </c>
      <c r="I722" s="39">
        <v>-2.792606659</v>
      </c>
      <c r="J722" s="39">
        <v>1727.9663169999999</v>
      </c>
      <c r="K722" s="39">
        <v>15.681226779999999</v>
      </c>
      <c r="L722" s="38"/>
      <c r="M722" s="38"/>
      <c r="N722" s="38"/>
      <c r="O722" s="38"/>
      <c r="P722" s="38"/>
      <c r="Q722" s="39">
        <v>239.7</v>
      </c>
      <c r="R722" s="38"/>
      <c r="S722" s="40">
        <f t="shared" si="11"/>
        <v>292.72836169560003</v>
      </c>
    </row>
    <row r="723" spans="1:19" ht="15.6">
      <c r="A723" s="37">
        <v>-104.7004306</v>
      </c>
      <c r="B723" s="39">
        <v>32.233996320000003</v>
      </c>
      <c r="C723" s="39">
        <v>47.370537169999999</v>
      </c>
      <c r="D723" s="39">
        <v>29.497533229999998</v>
      </c>
      <c r="E723" s="41">
        <v>2.8200000000000001E-6</v>
      </c>
      <c r="F723" s="41">
        <v>1.7600000000000001E-6</v>
      </c>
      <c r="G723" s="39">
        <v>917</v>
      </c>
      <c r="H723" s="41">
        <v>3.2500000000000001E-12</v>
      </c>
      <c r="I723" s="39">
        <v>-0.13961631899999999</v>
      </c>
      <c r="J723" s="39">
        <v>1094.4428539999999</v>
      </c>
      <c r="K723" s="39">
        <v>16.2130762</v>
      </c>
      <c r="L723" s="38"/>
      <c r="M723" s="38"/>
      <c r="N723" s="38"/>
      <c r="O723" s="38"/>
      <c r="P723" s="38"/>
      <c r="Q723" s="39">
        <v>166.3</v>
      </c>
      <c r="R723" s="38"/>
      <c r="S723" s="40">
        <f t="shared" si="11"/>
        <v>267.16982963879997</v>
      </c>
    </row>
    <row r="724" spans="1:19" ht="15.6">
      <c r="A724" s="37">
        <v>-104.70040969999999</v>
      </c>
      <c r="B724" s="39">
        <v>32.234094759999998</v>
      </c>
      <c r="C724" s="39">
        <v>91.062136969999997</v>
      </c>
      <c r="D724" s="39">
        <v>34.281811689999998</v>
      </c>
      <c r="E724" s="41">
        <v>5.4199999999999998E-6</v>
      </c>
      <c r="F724" s="41">
        <v>2.04E-6</v>
      </c>
      <c r="G724" s="39">
        <v>1830</v>
      </c>
      <c r="H724" s="41">
        <v>6.49E-12</v>
      </c>
      <c r="I724" s="39">
        <v>-0.86958762899999997</v>
      </c>
      <c r="J724" s="39">
        <v>2445.1228489999999</v>
      </c>
      <c r="K724" s="39">
        <v>25.157134710000001</v>
      </c>
      <c r="L724" s="38"/>
      <c r="M724" s="38"/>
      <c r="N724" s="38"/>
      <c r="O724" s="38"/>
      <c r="P724" s="38"/>
      <c r="Q724" s="39">
        <v>193.3</v>
      </c>
      <c r="R724" s="38"/>
      <c r="S724" s="40">
        <f t="shared" si="11"/>
        <v>513.59045251079999</v>
      </c>
    </row>
    <row r="725" spans="1:19" ht="15.6">
      <c r="A725" s="37">
        <v>-104.7004128</v>
      </c>
      <c r="B725" s="39">
        <v>32.234089760000003</v>
      </c>
      <c r="C725" s="39">
        <v>29.608776410000001</v>
      </c>
      <c r="D725" s="39">
        <v>20.15055366</v>
      </c>
      <c r="E725" s="41">
        <v>1.7600000000000001E-6</v>
      </c>
      <c r="F725" s="41">
        <v>1.1999999999999999E-6</v>
      </c>
      <c r="G725" s="39">
        <v>415</v>
      </c>
      <c r="H725" s="41">
        <v>1.47E-12</v>
      </c>
      <c r="I725" s="39">
        <v>-1.997004362</v>
      </c>
      <c r="J725" s="39">
        <v>467.31156090000002</v>
      </c>
      <c r="K725" s="39">
        <v>11.19415081</v>
      </c>
      <c r="L725" s="38"/>
      <c r="M725" s="38"/>
      <c r="N725" s="38"/>
      <c r="O725" s="38"/>
      <c r="P725" s="38"/>
      <c r="Q725" s="39">
        <v>113.6</v>
      </c>
      <c r="R725" s="38"/>
      <c r="S725" s="40">
        <f t="shared" si="11"/>
        <v>166.99349895239999</v>
      </c>
    </row>
    <row r="726" spans="1:19" ht="15.6">
      <c r="A726" s="37">
        <v>-104.70041380000001</v>
      </c>
      <c r="B726" s="39">
        <v>32.234083560000002</v>
      </c>
      <c r="C726" s="39">
        <v>73.425228619999999</v>
      </c>
      <c r="D726" s="39">
        <v>38.727454870000003</v>
      </c>
      <c r="E726" s="41">
        <v>4.3699999999999997E-6</v>
      </c>
      <c r="F726" s="41">
        <v>2.3099999999999999E-6</v>
      </c>
      <c r="G726" s="39">
        <v>1784</v>
      </c>
      <c r="H726" s="41">
        <v>6.3299999999999999E-12</v>
      </c>
      <c r="I726" s="39">
        <v>-1.599160114</v>
      </c>
      <c r="J726" s="39">
        <v>2227.2211670000002</v>
      </c>
      <c r="K726" s="39">
        <v>19.900186529999999</v>
      </c>
      <c r="L726" s="38"/>
      <c r="M726" s="38"/>
      <c r="N726" s="38"/>
      <c r="O726" s="38"/>
      <c r="P726" s="38"/>
      <c r="Q726" s="39">
        <v>218.4</v>
      </c>
      <c r="R726" s="38"/>
      <c r="S726" s="40">
        <f t="shared" si="11"/>
        <v>414.1182894168</v>
      </c>
    </row>
    <row r="727" spans="1:19" ht="15.6">
      <c r="A727" s="37">
        <v>-104.7003995</v>
      </c>
      <c r="B727" s="39">
        <v>32.234068729999997</v>
      </c>
      <c r="C727" s="39">
        <v>61.250428239999998</v>
      </c>
      <c r="D727" s="39">
        <v>43.222786370000001</v>
      </c>
      <c r="E727" s="41">
        <v>3.6500000000000002E-6</v>
      </c>
      <c r="F727" s="41">
        <v>2.57E-6</v>
      </c>
      <c r="G727" s="39">
        <v>1495</v>
      </c>
      <c r="H727" s="41">
        <v>5.2999999999999996E-12</v>
      </c>
      <c r="I727" s="39">
        <v>-0.28597687700000002</v>
      </c>
      <c r="J727" s="39">
        <v>2073.5808390000002</v>
      </c>
      <c r="K727" s="39">
        <v>27.90249738</v>
      </c>
      <c r="L727" s="38"/>
      <c r="M727" s="38"/>
      <c r="N727" s="38"/>
      <c r="O727" s="38"/>
      <c r="P727" s="38"/>
      <c r="Q727" s="39">
        <v>243.7</v>
      </c>
      <c r="R727" s="38"/>
      <c r="S727" s="40">
        <f t="shared" si="11"/>
        <v>345.45241527359997</v>
      </c>
    </row>
    <row r="728" spans="1:19" ht="15.6">
      <c r="A728" s="37">
        <v>-104.7003428</v>
      </c>
      <c r="B728" s="39">
        <v>32.23404652</v>
      </c>
      <c r="C728" s="39">
        <v>126.3719143</v>
      </c>
      <c r="D728" s="39">
        <v>44.294006179999997</v>
      </c>
      <c r="E728" s="41">
        <v>7.5299999999999999E-6</v>
      </c>
      <c r="F728" s="41">
        <v>2.6400000000000001E-6</v>
      </c>
      <c r="G728" s="39">
        <v>3337</v>
      </c>
      <c r="H728" s="41">
        <v>1.1800000000000001E-11</v>
      </c>
      <c r="I728" s="39">
        <v>-2.6680335340000001</v>
      </c>
      <c r="J728" s="39">
        <v>4384.242902</v>
      </c>
      <c r="K728" s="39">
        <v>23.886516449999998</v>
      </c>
      <c r="L728" s="38"/>
      <c r="M728" s="38"/>
      <c r="N728" s="38"/>
      <c r="O728" s="38"/>
      <c r="P728" s="38"/>
      <c r="Q728" s="39">
        <v>249.8</v>
      </c>
      <c r="R728" s="38"/>
      <c r="S728" s="40">
        <f t="shared" si="11"/>
        <v>712.73759665199998</v>
      </c>
    </row>
    <row r="729" spans="1:19" ht="15.6">
      <c r="A729" s="37">
        <v>-104.7004087</v>
      </c>
      <c r="B729" s="39">
        <v>32.234037229999998</v>
      </c>
      <c r="C729" s="39">
        <v>150.719346</v>
      </c>
      <c r="D729" s="39">
        <v>92.263890590000003</v>
      </c>
      <c r="E729" s="41">
        <v>8.9800000000000004E-6</v>
      </c>
      <c r="F729" s="41">
        <v>5.49E-6</v>
      </c>
      <c r="G729" s="39">
        <v>8771</v>
      </c>
      <c r="H729" s="41">
        <v>3.1100000000000001E-11</v>
      </c>
      <c r="I729" s="39">
        <v>-1.010865868</v>
      </c>
      <c r="J729" s="39">
        <v>10891.80472</v>
      </c>
      <c r="K729" s="39">
        <v>19.471563969999998</v>
      </c>
      <c r="L729" s="38"/>
      <c r="M729" s="38"/>
      <c r="N729" s="38"/>
      <c r="O729" s="38"/>
      <c r="P729" s="38"/>
      <c r="Q729" s="39">
        <v>520.29999999999995</v>
      </c>
      <c r="R729" s="38"/>
      <c r="S729" s="40">
        <f t="shared" si="11"/>
        <v>850.05711143999997</v>
      </c>
    </row>
    <row r="730" spans="1:19" ht="15.6">
      <c r="A730" s="37">
        <v>-104.70041500000001</v>
      </c>
      <c r="B730" s="39">
        <v>32.234035980000002</v>
      </c>
      <c r="C730" s="39">
        <v>101.7337732</v>
      </c>
      <c r="D730" s="39">
        <v>74.815980670000002</v>
      </c>
      <c r="E730" s="41">
        <v>6.0599999999999996E-6</v>
      </c>
      <c r="F730" s="41">
        <v>4.4599999999999996E-6</v>
      </c>
      <c r="G730" s="39">
        <v>4755</v>
      </c>
      <c r="H730" s="41">
        <v>1.6900000000000001E-11</v>
      </c>
      <c r="I730" s="39">
        <v>-2.4615034379999998</v>
      </c>
      <c r="J730" s="39">
        <v>5961.5419780000002</v>
      </c>
      <c r="K730" s="39">
        <v>20.238756729999999</v>
      </c>
      <c r="L730" s="38"/>
      <c r="M730" s="38"/>
      <c r="N730" s="38"/>
      <c r="O730" s="38"/>
      <c r="P730" s="38"/>
      <c r="Q730" s="39">
        <v>421.9</v>
      </c>
      <c r="R730" s="38"/>
      <c r="S730" s="40">
        <f t="shared" si="11"/>
        <v>573.77848084799996</v>
      </c>
    </row>
    <row r="731" spans="1:19" ht="15.6">
      <c r="A731" s="37">
        <v>-104.70039629999999</v>
      </c>
      <c r="B731" s="39">
        <v>32.234026810000003</v>
      </c>
      <c r="C731" s="39">
        <v>97.859112379999999</v>
      </c>
      <c r="D731" s="39">
        <v>40.309152099999999</v>
      </c>
      <c r="E731" s="41">
        <v>5.8300000000000001E-6</v>
      </c>
      <c r="F731" s="41">
        <v>2.3999999999999999E-6</v>
      </c>
      <c r="G731" s="39">
        <v>2347</v>
      </c>
      <c r="H731" s="41">
        <v>8.3200000000000001E-12</v>
      </c>
      <c r="I731" s="39">
        <v>-8.4619915000000004E-2</v>
      </c>
      <c r="J731" s="39">
        <v>3089.612521</v>
      </c>
      <c r="K731" s="39">
        <v>24.035781700000001</v>
      </c>
      <c r="L731" s="38"/>
      <c r="M731" s="38"/>
      <c r="N731" s="38"/>
      <c r="O731" s="38"/>
      <c r="P731" s="38"/>
      <c r="Q731" s="39">
        <v>227.3</v>
      </c>
      <c r="R731" s="38"/>
      <c r="S731" s="40">
        <f t="shared" si="11"/>
        <v>551.92539382320001</v>
      </c>
    </row>
    <row r="732" spans="1:19" ht="15.6">
      <c r="A732" s="37">
        <v>-104.7004008</v>
      </c>
      <c r="B732" s="39">
        <v>32.234024839999996</v>
      </c>
      <c r="C732" s="39">
        <v>53.620332480000002</v>
      </c>
      <c r="D732" s="39">
        <v>32.362447930000002</v>
      </c>
      <c r="E732" s="41">
        <v>3.19E-6</v>
      </c>
      <c r="F732" s="41">
        <v>1.9300000000000002E-6</v>
      </c>
      <c r="G732" s="39">
        <v>1186</v>
      </c>
      <c r="H732" s="41">
        <v>4.21E-12</v>
      </c>
      <c r="I732" s="39">
        <v>-1.2366526019999999</v>
      </c>
      <c r="J732" s="39">
        <v>1359.158009</v>
      </c>
      <c r="K732" s="39">
        <v>12.740094060000001</v>
      </c>
      <c r="L732" s="38"/>
      <c r="M732" s="38"/>
      <c r="N732" s="38"/>
      <c r="O732" s="38"/>
      <c r="P732" s="38"/>
      <c r="Q732" s="39">
        <v>182.5</v>
      </c>
      <c r="R732" s="38"/>
      <c r="S732" s="40">
        <f t="shared" si="11"/>
        <v>302.41867518719999</v>
      </c>
    </row>
    <row r="733" spans="1:19" ht="15.6">
      <c r="A733" s="37">
        <v>-104.7003957</v>
      </c>
      <c r="B733" s="39">
        <v>32.234018110000001</v>
      </c>
      <c r="C733" s="39">
        <v>83.915010280000004</v>
      </c>
      <c r="D733" s="39">
        <v>51.401958350000001</v>
      </c>
      <c r="E733" s="41">
        <v>5.0000000000000004E-6</v>
      </c>
      <c r="F733" s="41">
        <v>3.0599999999999999E-6</v>
      </c>
      <c r="G733" s="39">
        <v>2914</v>
      </c>
      <c r="H733" s="41">
        <v>1.0299999999999999E-11</v>
      </c>
      <c r="I733" s="39">
        <v>-1.431533094</v>
      </c>
      <c r="J733" s="39">
        <v>3378.4570239999998</v>
      </c>
      <c r="K733" s="39">
        <v>13.74760787</v>
      </c>
      <c r="L733" s="38"/>
      <c r="M733" s="38"/>
      <c r="N733" s="38"/>
      <c r="O733" s="38"/>
      <c r="P733" s="38"/>
      <c r="Q733" s="39">
        <v>289.89999999999998</v>
      </c>
      <c r="R733" s="38"/>
      <c r="S733" s="40">
        <f t="shared" si="11"/>
        <v>473.28065797919999</v>
      </c>
    </row>
    <row r="734" spans="1:19" ht="15.6">
      <c r="A734" s="37">
        <v>-104.7003524</v>
      </c>
      <c r="B734" s="39">
        <v>32.234005959999998</v>
      </c>
      <c r="C734" s="39">
        <v>66.062840370000004</v>
      </c>
      <c r="D734" s="39">
        <v>38.516414640000001</v>
      </c>
      <c r="E734" s="41">
        <v>3.9299999999999996E-6</v>
      </c>
      <c r="F734" s="41">
        <v>2.2900000000000001E-6</v>
      </c>
      <c r="G734" s="39">
        <v>1440</v>
      </c>
      <c r="H734" s="41">
        <v>5.1099999999999998E-12</v>
      </c>
      <c r="I734" s="39">
        <v>-2.2877983400000002</v>
      </c>
      <c r="J734" s="39">
        <v>1992.976496</v>
      </c>
      <c r="K734" s="39">
        <v>27.7462628</v>
      </c>
      <c r="L734" s="38"/>
      <c r="M734" s="38"/>
      <c r="N734" s="38"/>
      <c r="O734" s="38"/>
      <c r="P734" s="38"/>
      <c r="Q734" s="39">
        <v>217.2</v>
      </c>
      <c r="R734" s="38"/>
      <c r="S734" s="40">
        <f t="shared" si="11"/>
        <v>372.59441968679999</v>
      </c>
    </row>
    <row r="735" spans="1:19" ht="15.6">
      <c r="A735" s="37">
        <v>-104.7003588</v>
      </c>
      <c r="B735" s="39">
        <v>32.2340059</v>
      </c>
      <c r="C735" s="39">
        <v>31.707848640000002</v>
      </c>
      <c r="D735" s="39">
        <v>21.539278759999998</v>
      </c>
      <c r="E735" s="41">
        <v>1.8899999999999999E-6</v>
      </c>
      <c r="F735" s="41">
        <v>1.28E-6</v>
      </c>
      <c r="G735" s="39">
        <v>462</v>
      </c>
      <c r="H735" s="41">
        <v>1.6400000000000001E-12</v>
      </c>
      <c r="I735" s="39">
        <v>-0.33910602499999998</v>
      </c>
      <c r="J735" s="39">
        <v>534.93007390000002</v>
      </c>
      <c r="K735" s="39">
        <v>13.63357147</v>
      </c>
      <c r="L735" s="38"/>
      <c r="M735" s="38"/>
      <c r="N735" s="38"/>
      <c r="O735" s="38"/>
      <c r="P735" s="38"/>
      <c r="Q735" s="39">
        <v>121.5</v>
      </c>
      <c r="R735" s="38"/>
      <c r="S735" s="40">
        <f t="shared" si="11"/>
        <v>178.8322663296</v>
      </c>
    </row>
    <row r="736" spans="1:19" ht="15.6">
      <c r="A736" s="37">
        <v>-104.70036279999999</v>
      </c>
      <c r="B736" s="39">
        <v>32.234003399999999</v>
      </c>
      <c r="C736" s="39">
        <v>90.839145909999999</v>
      </c>
      <c r="D736" s="39">
        <v>41.363315839999999</v>
      </c>
      <c r="E736" s="41">
        <v>5.4099999999999999E-6</v>
      </c>
      <c r="F736" s="41">
        <v>2.4600000000000002E-6</v>
      </c>
      <c r="G736" s="39">
        <v>1982</v>
      </c>
      <c r="H736" s="41">
        <v>7.0299999999999997E-12</v>
      </c>
      <c r="I736" s="39">
        <v>-1.1827021879999999</v>
      </c>
      <c r="J736" s="39">
        <v>2942.9810769999999</v>
      </c>
      <c r="K736" s="39">
        <v>32.653321650000002</v>
      </c>
      <c r="L736" s="38"/>
      <c r="M736" s="38"/>
      <c r="N736" s="38"/>
      <c r="O736" s="38"/>
      <c r="P736" s="38"/>
      <c r="Q736" s="39">
        <v>233.3</v>
      </c>
      <c r="R736" s="38"/>
      <c r="S736" s="40">
        <f t="shared" si="11"/>
        <v>512.33278293239994</v>
      </c>
    </row>
    <row r="737" spans="1:19" ht="15.6">
      <c r="A737" s="37">
        <v>-104.7011924</v>
      </c>
      <c r="B737" s="39">
        <v>32.232547330000003</v>
      </c>
      <c r="C737" s="39">
        <v>64.023604070000005</v>
      </c>
      <c r="D737" s="39">
        <v>23.20119532</v>
      </c>
      <c r="E737" s="41">
        <v>3.8099999999999999E-6</v>
      </c>
      <c r="F737" s="41">
        <v>1.3799999999999999E-6</v>
      </c>
      <c r="G737" s="39">
        <v>808</v>
      </c>
      <c r="H737" s="41">
        <v>2.8700000000000001E-12</v>
      </c>
      <c r="I737" s="39">
        <v>-1.5733178670000001</v>
      </c>
      <c r="J737" s="39">
        <v>1163.4549179999999</v>
      </c>
      <c r="K737" s="39">
        <v>30.55167093</v>
      </c>
      <c r="L737" s="38"/>
      <c r="M737" s="38"/>
      <c r="N737" s="38"/>
      <c r="O737" s="38"/>
      <c r="P737" s="38"/>
      <c r="Q737" s="39">
        <v>130.80000000000001</v>
      </c>
      <c r="R737" s="38"/>
      <c r="S737" s="40">
        <f t="shared" si="11"/>
        <v>361.09312695480003</v>
      </c>
    </row>
    <row r="738" spans="1:19" ht="15.6">
      <c r="A738" s="37">
        <v>-104.700288</v>
      </c>
      <c r="B738" s="39">
        <v>32.233961299999997</v>
      </c>
      <c r="C738" s="39">
        <v>72.828863620000007</v>
      </c>
      <c r="D738" s="39">
        <v>47.30536919</v>
      </c>
      <c r="E738" s="41">
        <v>4.34E-6</v>
      </c>
      <c r="F738" s="41">
        <v>2.8200000000000001E-6</v>
      </c>
      <c r="G738" s="39">
        <v>2046</v>
      </c>
      <c r="H738" s="41">
        <v>7.2600000000000002E-12</v>
      </c>
      <c r="I738" s="39">
        <v>-0.95162345299999995</v>
      </c>
      <c r="J738" s="39">
        <v>2698.4417720000001</v>
      </c>
      <c r="K738" s="39">
        <v>24.178463969999999</v>
      </c>
      <c r="L738" s="38"/>
      <c r="M738" s="38"/>
      <c r="N738" s="38"/>
      <c r="O738" s="38"/>
      <c r="P738" s="38"/>
      <c r="Q738" s="39">
        <v>266.8</v>
      </c>
      <c r="R738" s="38"/>
      <c r="S738" s="40">
        <f t="shared" si="11"/>
        <v>410.75479081680004</v>
      </c>
    </row>
    <row r="739" spans="1:19" ht="15.6">
      <c r="A739" s="37">
        <v>-104.7003019</v>
      </c>
      <c r="B739" s="39">
        <v>32.233954799999999</v>
      </c>
      <c r="C739" s="39">
        <v>111.54819019999999</v>
      </c>
      <c r="D739" s="39">
        <v>38.666961260000001</v>
      </c>
      <c r="E739" s="41">
        <v>6.64E-6</v>
      </c>
      <c r="F739" s="41">
        <v>2.3E-6</v>
      </c>
      <c r="G739" s="39">
        <v>2502</v>
      </c>
      <c r="H739" s="41">
        <v>8.8700000000000008E-12</v>
      </c>
      <c r="I739" s="39">
        <v>-2.9415349759999998</v>
      </c>
      <c r="J739" s="39">
        <v>3378.326759</v>
      </c>
      <c r="K739" s="39">
        <v>25.939668399999999</v>
      </c>
      <c r="L739" s="38"/>
      <c r="M739" s="38"/>
      <c r="N739" s="38"/>
      <c r="O739" s="38"/>
      <c r="P739" s="38"/>
      <c r="Q739" s="39">
        <v>218</v>
      </c>
      <c r="R739" s="38"/>
      <c r="S739" s="40">
        <f t="shared" si="11"/>
        <v>629.13179272799994</v>
      </c>
    </row>
    <row r="740" spans="1:19" ht="15.6">
      <c r="A740" s="37">
        <v>-104.7002908</v>
      </c>
      <c r="B740" s="39">
        <v>32.233929609999997</v>
      </c>
      <c r="C740" s="39">
        <v>125.5590162</v>
      </c>
      <c r="D740" s="39">
        <v>62.913876680000001</v>
      </c>
      <c r="E740" s="41">
        <v>7.4800000000000004E-6</v>
      </c>
      <c r="F740" s="41">
        <v>3.7500000000000001E-6</v>
      </c>
      <c r="G740" s="39">
        <v>4573</v>
      </c>
      <c r="H740" s="41">
        <v>1.62E-11</v>
      </c>
      <c r="I740" s="39">
        <v>-2.8582938339999999</v>
      </c>
      <c r="J740" s="39">
        <v>6187.1897079999999</v>
      </c>
      <c r="K740" s="39">
        <v>26.089222800000002</v>
      </c>
      <c r="L740" s="38"/>
      <c r="M740" s="38"/>
      <c r="N740" s="38"/>
      <c r="O740" s="38"/>
      <c r="P740" s="38"/>
      <c r="Q740" s="39">
        <v>354.8</v>
      </c>
      <c r="R740" s="38"/>
      <c r="S740" s="40">
        <f t="shared" si="11"/>
        <v>708.15285136799992</v>
      </c>
    </row>
    <row r="741" spans="1:19" ht="15.6">
      <c r="A741" s="37">
        <v>-104.7002942</v>
      </c>
      <c r="B741" s="39">
        <v>32.23392449</v>
      </c>
      <c r="C741" s="39">
        <v>86.854783449999999</v>
      </c>
      <c r="D741" s="39">
        <v>49.803518879999999</v>
      </c>
      <c r="E741" s="41">
        <v>5.1699999999999996E-6</v>
      </c>
      <c r="F741" s="41">
        <v>2.9699999999999999E-6</v>
      </c>
      <c r="G741" s="39">
        <v>1600</v>
      </c>
      <c r="H741" s="41">
        <v>5.6699999999999999E-12</v>
      </c>
      <c r="I741" s="39">
        <v>-0.58210788499999999</v>
      </c>
      <c r="J741" s="39">
        <v>3388.0737260000001</v>
      </c>
      <c r="K741" s="39">
        <v>52.775525880000004</v>
      </c>
      <c r="L741" s="38"/>
      <c r="M741" s="38"/>
      <c r="N741" s="38"/>
      <c r="O741" s="38"/>
      <c r="P741" s="38"/>
      <c r="Q741" s="39">
        <v>280.8</v>
      </c>
      <c r="R741" s="38"/>
      <c r="S741" s="40">
        <f t="shared" si="11"/>
        <v>489.86097865799996</v>
      </c>
    </row>
    <row r="742" spans="1:19" ht="15.6">
      <c r="A742" s="37">
        <v>-104.7002882</v>
      </c>
      <c r="B742" s="39">
        <v>32.233922110000002</v>
      </c>
      <c r="C742" s="39">
        <v>101.7891443</v>
      </c>
      <c r="D742" s="39">
        <v>76.373457259999995</v>
      </c>
      <c r="E742" s="41">
        <v>6.0599999999999996E-6</v>
      </c>
      <c r="F742" s="41">
        <v>4.5499999999999996E-6</v>
      </c>
      <c r="G742" s="39">
        <v>4243</v>
      </c>
      <c r="H742" s="41">
        <v>1.5E-11</v>
      </c>
      <c r="I742" s="39">
        <v>-1.488259169</v>
      </c>
      <c r="J742" s="39">
        <v>6088.9582350000001</v>
      </c>
      <c r="K742" s="39">
        <v>30.316487049999999</v>
      </c>
      <c r="L742" s="38"/>
      <c r="M742" s="38"/>
      <c r="N742" s="38"/>
      <c r="O742" s="38"/>
      <c r="P742" s="38"/>
      <c r="Q742" s="39">
        <v>430.7</v>
      </c>
      <c r="R742" s="38"/>
      <c r="S742" s="40">
        <f t="shared" si="11"/>
        <v>574.09077385199998</v>
      </c>
    </row>
    <row r="743" spans="1:19" ht="15.6">
      <c r="A743" s="37">
        <v>-104.70028259999999</v>
      </c>
      <c r="B743" s="39">
        <v>32.233919669999999</v>
      </c>
      <c r="C743" s="39">
        <v>112.3634033</v>
      </c>
      <c r="D743" s="39">
        <v>87.524255460000006</v>
      </c>
      <c r="E743" s="41">
        <v>6.6900000000000003E-6</v>
      </c>
      <c r="F743" s="41">
        <v>5.2100000000000001E-6</v>
      </c>
      <c r="G743" s="39">
        <v>5333</v>
      </c>
      <c r="H743" s="41">
        <v>1.8900000000000001E-11</v>
      </c>
      <c r="I743" s="39">
        <v>-1.6864639999999999E-3</v>
      </c>
      <c r="J743" s="39">
        <v>7702.8668559999996</v>
      </c>
      <c r="K743" s="39">
        <v>30.76603686</v>
      </c>
      <c r="L743" s="38"/>
      <c r="M743" s="38"/>
      <c r="N743" s="38"/>
      <c r="O743" s="38"/>
      <c r="P743" s="38"/>
      <c r="Q743" s="39">
        <v>493.6</v>
      </c>
      <c r="R743" s="38"/>
      <c r="S743" s="40">
        <f t="shared" si="11"/>
        <v>633.72959461200003</v>
      </c>
    </row>
    <row r="744" spans="1:19" ht="15.6">
      <c r="A744" s="37">
        <v>-104.7002664</v>
      </c>
      <c r="B744" s="39">
        <v>32.233944919999999</v>
      </c>
      <c r="C744" s="39">
        <v>47.252726750000001</v>
      </c>
      <c r="D744" s="39">
        <v>31.30120806</v>
      </c>
      <c r="E744" s="41">
        <v>2.8100000000000002E-6</v>
      </c>
      <c r="F744" s="41">
        <v>1.86E-6</v>
      </c>
      <c r="G744" s="39">
        <v>977</v>
      </c>
      <c r="H744" s="41">
        <v>3.47E-12</v>
      </c>
      <c r="I744" s="39">
        <v>-2.687235319</v>
      </c>
      <c r="J744" s="39">
        <v>1158.4760389999999</v>
      </c>
      <c r="K744" s="39">
        <v>15.665066230000001</v>
      </c>
      <c r="L744" s="38"/>
      <c r="M744" s="38"/>
      <c r="N744" s="38"/>
      <c r="O744" s="38"/>
      <c r="P744" s="38"/>
      <c r="Q744" s="39">
        <v>176.5</v>
      </c>
      <c r="R744" s="38"/>
      <c r="S744" s="40">
        <f t="shared" si="11"/>
        <v>266.50537887000002</v>
      </c>
    </row>
    <row r="745" spans="1:19" ht="15.6">
      <c r="A745" s="37">
        <v>-104.7003131</v>
      </c>
      <c r="B745" s="39">
        <v>32.233935209999999</v>
      </c>
      <c r="C745" s="39">
        <v>75.415039500000006</v>
      </c>
      <c r="D745" s="39">
        <v>22.559344079999999</v>
      </c>
      <c r="E745" s="41">
        <v>4.4900000000000002E-6</v>
      </c>
      <c r="F745" s="41">
        <v>1.3400000000000001E-6</v>
      </c>
      <c r="G745" s="39">
        <v>991</v>
      </c>
      <c r="H745" s="41">
        <v>3.5100000000000002E-12</v>
      </c>
      <c r="I745" s="39">
        <v>-0.33151841799999998</v>
      </c>
      <c r="J745" s="39">
        <v>1332.549996</v>
      </c>
      <c r="K745" s="39">
        <v>25.631308180000001</v>
      </c>
      <c r="L745" s="38"/>
      <c r="M745" s="38"/>
      <c r="N745" s="38"/>
      <c r="O745" s="38"/>
      <c r="P745" s="38"/>
      <c r="Q745" s="39">
        <v>127.2</v>
      </c>
      <c r="R745" s="38"/>
      <c r="S745" s="40">
        <f t="shared" si="11"/>
        <v>425.34082278</v>
      </c>
    </row>
    <row r="746" spans="1:19" ht="15.6">
      <c r="A746" s="37">
        <v>-104.70026970000001</v>
      </c>
      <c r="B746" s="39">
        <v>32.233984339999999</v>
      </c>
      <c r="C746" s="39">
        <v>28.056402500000001</v>
      </c>
      <c r="D746" s="39">
        <v>21.280059770000001</v>
      </c>
      <c r="E746" s="41">
        <v>1.6700000000000001E-6</v>
      </c>
      <c r="F746" s="41">
        <v>1.2699999999999999E-6</v>
      </c>
      <c r="G746" s="39">
        <v>374</v>
      </c>
      <c r="H746" s="41">
        <v>1.33E-12</v>
      </c>
      <c r="I746" s="39">
        <v>-2.1331849E-2</v>
      </c>
      <c r="J746" s="39">
        <v>467.6316617</v>
      </c>
      <c r="K746" s="39">
        <v>20.022524010000001</v>
      </c>
      <c r="L746" s="38"/>
      <c r="M746" s="38"/>
      <c r="N746" s="38"/>
      <c r="O746" s="38"/>
      <c r="P746" s="38"/>
      <c r="Q746" s="39">
        <v>120</v>
      </c>
      <c r="R746" s="38"/>
      <c r="S746" s="40">
        <f t="shared" si="11"/>
        <v>158.2381101</v>
      </c>
    </row>
    <row r="747" spans="1:19" ht="15.6">
      <c r="A747" s="37">
        <v>-104.7002686</v>
      </c>
      <c r="B747" s="39">
        <v>32.233975350000001</v>
      </c>
      <c r="C747" s="39">
        <v>31.644075170000001</v>
      </c>
      <c r="D747" s="39">
        <v>24.970525030000001</v>
      </c>
      <c r="E747" s="41">
        <v>1.88E-6</v>
      </c>
      <c r="F747" s="41">
        <v>1.4899999999999999E-6</v>
      </c>
      <c r="G747" s="39">
        <v>557</v>
      </c>
      <c r="H747" s="41">
        <v>1.98E-12</v>
      </c>
      <c r="I747" s="39">
        <v>-1.7617281279999999</v>
      </c>
      <c r="J747" s="39">
        <v>618.89811880000002</v>
      </c>
      <c r="K747" s="39">
        <v>10.001342210000001</v>
      </c>
      <c r="L747" s="38"/>
      <c r="M747" s="38"/>
      <c r="N747" s="38"/>
      <c r="O747" s="38"/>
      <c r="P747" s="38"/>
      <c r="Q747" s="39">
        <v>140.80000000000001</v>
      </c>
      <c r="R747" s="38"/>
      <c r="S747" s="40">
        <f t="shared" si="11"/>
        <v>178.47258395879999</v>
      </c>
    </row>
    <row r="748" spans="1:19" ht="15.6">
      <c r="A748" s="37">
        <v>-104.7002664</v>
      </c>
      <c r="B748" s="39">
        <v>32.233974809999999</v>
      </c>
      <c r="C748" s="39">
        <v>56.668365350000002</v>
      </c>
      <c r="D748" s="39">
        <v>23.080276860000001</v>
      </c>
      <c r="E748" s="41">
        <v>3.3699999999999999E-6</v>
      </c>
      <c r="F748" s="41">
        <v>1.37E-6</v>
      </c>
      <c r="G748" s="39">
        <v>785</v>
      </c>
      <c r="H748" s="41">
        <v>2.7799999999999999E-12</v>
      </c>
      <c r="I748" s="39">
        <v>-6.5639110000000004E-3</v>
      </c>
      <c r="J748" s="39">
        <v>1024.4264439999999</v>
      </c>
      <c r="K748" s="39">
        <v>23.371755530000001</v>
      </c>
      <c r="L748" s="38"/>
      <c r="M748" s="38"/>
      <c r="N748" s="38"/>
      <c r="O748" s="38"/>
      <c r="P748" s="38"/>
      <c r="Q748" s="39">
        <v>130.19999999999999</v>
      </c>
      <c r="R748" s="38"/>
      <c r="S748" s="40">
        <f t="shared" si="11"/>
        <v>319.60958057400001</v>
      </c>
    </row>
    <row r="749" spans="1:19" ht="15.6">
      <c r="A749" s="37">
        <v>-104.70026180000001</v>
      </c>
      <c r="B749" s="39">
        <v>32.233970759999998</v>
      </c>
      <c r="C749" s="39">
        <v>32.456624570000002</v>
      </c>
      <c r="D749" s="39">
        <v>26.281105920000002</v>
      </c>
      <c r="E749" s="41">
        <v>1.9300000000000002E-6</v>
      </c>
      <c r="F749" s="41">
        <v>1.57E-6</v>
      </c>
      <c r="G749" s="39">
        <v>587</v>
      </c>
      <c r="H749" s="41">
        <v>2.08E-12</v>
      </c>
      <c r="I749" s="39">
        <v>-2.3731589350000002</v>
      </c>
      <c r="J749" s="39">
        <v>668.10707379999997</v>
      </c>
      <c r="K749" s="39">
        <v>12.139831620000001</v>
      </c>
      <c r="L749" s="38"/>
      <c r="M749" s="38"/>
      <c r="N749" s="38"/>
      <c r="O749" s="38"/>
      <c r="P749" s="38"/>
      <c r="Q749" s="39">
        <v>148.19999999999999</v>
      </c>
      <c r="R749" s="38"/>
      <c r="S749" s="40">
        <f t="shared" si="11"/>
        <v>183.0553625748</v>
      </c>
    </row>
    <row r="750" spans="1:19" ht="15.6">
      <c r="A750" s="37">
        <v>-104.7003043</v>
      </c>
      <c r="B750" s="39">
        <v>32.233956589999998</v>
      </c>
      <c r="C750" s="39">
        <v>46.94618998</v>
      </c>
      <c r="D750" s="39">
        <v>20.979800579999999</v>
      </c>
      <c r="E750" s="41">
        <v>2.7999999999999999E-6</v>
      </c>
      <c r="F750" s="41">
        <v>1.2500000000000001E-6</v>
      </c>
      <c r="G750" s="39">
        <v>617</v>
      </c>
      <c r="H750" s="41">
        <v>2.1900000000000002E-12</v>
      </c>
      <c r="I750" s="39">
        <v>-2.8484886249999999</v>
      </c>
      <c r="J750" s="39">
        <v>771.43757589999996</v>
      </c>
      <c r="K750" s="39">
        <v>20.019452090000001</v>
      </c>
      <c r="L750" s="38"/>
      <c r="M750" s="38"/>
      <c r="N750" s="38"/>
      <c r="O750" s="38"/>
      <c r="P750" s="38"/>
      <c r="Q750" s="39">
        <v>118.3</v>
      </c>
      <c r="R750" s="38"/>
      <c r="S750" s="40">
        <f t="shared" si="11"/>
        <v>264.77651148719997</v>
      </c>
    </row>
    <row r="751" spans="1:19" ht="15.6">
      <c r="A751" s="37">
        <v>-104.7003103</v>
      </c>
      <c r="B751" s="39">
        <v>32.23395343</v>
      </c>
      <c r="C751" s="39">
        <v>44.304556560000002</v>
      </c>
      <c r="D751" s="39">
        <v>29.65252838</v>
      </c>
      <c r="E751" s="41">
        <v>2.6400000000000001E-6</v>
      </c>
      <c r="F751" s="41">
        <v>1.77E-6</v>
      </c>
      <c r="G751" s="39">
        <v>850</v>
      </c>
      <c r="H751" s="41">
        <v>3.0099999999999999E-12</v>
      </c>
      <c r="I751" s="39">
        <v>-2.2229581359999999</v>
      </c>
      <c r="J751" s="39">
        <v>1028.985383</v>
      </c>
      <c r="K751" s="39">
        <v>17.39435624</v>
      </c>
      <c r="L751" s="38"/>
      <c r="M751" s="38"/>
      <c r="N751" s="38"/>
      <c r="O751" s="38"/>
      <c r="P751" s="38"/>
      <c r="Q751" s="39">
        <v>167.2</v>
      </c>
      <c r="R751" s="38"/>
      <c r="S751" s="40">
        <f t="shared" si="11"/>
        <v>249.87769899840001</v>
      </c>
    </row>
    <row r="752" spans="1:19" ht="15.6">
      <c r="A752" s="37">
        <v>-104.7003172</v>
      </c>
      <c r="B752" s="39">
        <v>32.233943910000001</v>
      </c>
      <c r="C752" s="39">
        <v>33.522644569999997</v>
      </c>
      <c r="D752" s="39">
        <v>23.148233149999999</v>
      </c>
      <c r="E752" s="41">
        <v>1.9999999999999999E-6</v>
      </c>
      <c r="F752" s="41">
        <v>1.3799999999999999E-6</v>
      </c>
      <c r="G752" s="39">
        <v>483</v>
      </c>
      <c r="H752" s="41">
        <v>1.71E-12</v>
      </c>
      <c r="I752" s="39">
        <v>-0.42907775399999998</v>
      </c>
      <c r="J752" s="39">
        <v>607.79231089999996</v>
      </c>
      <c r="K752" s="39">
        <v>20.532064760000001</v>
      </c>
      <c r="L752" s="38"/>
      <c r="M752" s="38"/>
      <c r="N752" s="38"/>
      <c r="O752" s="38"/>
      <c r="P752" s="38"/>
      <c r="Q752" s="39">
        <v>130.5</v>
      </c>
      <c r="R752" s="38"/>
      <c r="S752" s="40">
        <f t="shared" si="11"/>
        <v>189.06771537479997</v>
      </c>
    </row>
    <row r="753" spans="1:19" ht="15.6">
      <c r="A753" s="37">
        <v>-104.7002715</v>
      </c>
      <c r="B753" s="39">
        <v>32.233921219999999</v>
      </c>
      <c r="C753" s="39">
        <v>34.91359138</v>
      </c>
      <c r="D753" s="39">
        <v>27.7514331</v>
      </c>
      <c r="E753" s="41">
        <v>2.08E-6</v>
      </c>
      <c r="F753" s="41">
        <v>1.6500000000000001E-6</v>
      </c>
      <c r="G753" s="39">
        <v>633</v>
      </c>
      <c r="H753" s="41">
        <v>2.2499999999999999E-12</v>
      </c>
      <c r="I753" s="39">
        <v>-2.6979901509999999</v>
      </c>
      <c r="J753" s="39">
        <v>758.89033389999997</v>
      </c>
      <c r="K753" s="39">
        <v>16.588738620000001</v>
      </c>
      <c r="L753" s="38"/>
      <c r="M753" s="38"/>
      <c r="N753" s="38"/>
      <c r="O753" s="38"/>
      <c r="P753" s="38"/>
      <c r="Q753" s="39">
        <v>156.5</v>
      </c>
      <c r="R753" s="38"/>
      <c r="S753" s="40">
        <f t="shared" si="11"/>
        <v>196.91265538319999</v>
      </c>
    </row>
    <row r="754" spans="1:19" ht="15.6">
      <c r="A754" s="37">
        <v>-104.7011766</v>
      </c>
      <c r="B754" s="39">
        <v>32.232427569999999</v>
      </c>
      <c r="C754" s="39">
        <v>56.349693109999997</v>
      </c>
      <c r="D754" s="39">
        <v>35.562598280000003</v>
      </c>
      <c r="E754" s="41">
        <v>3.36E-6</v>
      </c>
      <c r="F754" s="41">
        <v>2.12E-6</v>
      </c>
      <c r="G754" s="39">
        <v>1393</v>
      </c>
      <c r="H754" s="41">
        <v>4.9400000000000004E-12</v>
      </c>
      <c r="I754" s="39">
        <v>-1.639656338</v>
      </c>
      <c r="J754" s="39">
        <v>1569.5824</v>
      </c>
      <c r="K754" s="39">
        <v>11.250279069999999</v>
      </c>
      <c r="L754" s="38"/>
      <c r="M754" s="38"/>
      <c r="N754" s="38"/>
      <c r="O754" s="38"/>
      <c r="P754" s="38"/>
      <c r="Q754" s="39">
        <v>200.5</v>
      </c>
      <c r="R754" s="38"/>
      <c r="S754" s="40">
        <f t="shared" si="11"/>
        <v>317.81226914039996</v>
      </c>
    </row>
    <row r="755" spans="1:19" ht="15.6">
      <c r="A755" s="37">
        <v>-104.7011784</v>
      </c>
      <c r="B755" s="39">
        <v>32.232412680000003</v>
      </c>
      <c r="C755" s="39">
        <v>281.3267654</v>
      </c>
      <c r="D755" s="39">
        <v>169.14565709999999</v>
      </c>
      <c r="E755" s="41">
        <v>1.6799999999999998E-5</v>
      </c>
      <c r="F755" s="41">
        <v>1.01E-5</v>
      </c>
      <c r="G755" s="39">
        <v>30334</v>
      </c>
      <c r="H755" s="41">
        <v>1.08E-10</v>
      </c>
      <c r="I755" s="39">
        <v>-0.80090355800000002</v>
      </c>
      <c r="J755" s="39">
        <v>37270.994890000002</v>
      </c>
      <c r="K755" s="39">
        <v>18.612314779999998</v>
      </c>
      <c r="L755" s="38"/>
      <c r="M755" s="38"/>
      <c r="N755" s="38"/>
      <c r="O755" s="38"/>
      <c r="P755" s="38"/>
      <c r="Q755" s="39">
        <v>953.8</v>
      </c>
      <c r="R755" s="38"/>
      <c r="S755" s="40">
        <f t="shared" si="11"/>
        <v>1586.6829568559999</v>
      </c>
    </row>
    <row r="756" spans="1:19" ht="15.6">
      <c r="A756" s="37">
        <v>-104.70116849999999</v>
      </c>
      <c r="B756" s="39">
        <v>32.23236283</v>
      </c>
      <c r="C756" s="39">
        <v>76.659455719999997</v>
      </c>
      <c r="D756" s="39">
        <v>61.606345470000001</v>
      </c>
      <c r="E756" s="41">
        <v>4.5700000000000003E-6</v>
      </c>
      <c r="F756" s="41">
        <v>3.67E-6</v>
      </c>
      <c r="G756" s="39">
        <v>2625</v>
      </c>
      <c r="H756" s="41">
        <v>9.3099999999999997E-12</v>
      </c>
      <c r="I756" s="39">
        <v>-1.200586105</v>
      </c>
      <c r="J756" s="39">
        <v>3699.0504930000002</v>
      </c>
      <c r="K756" s="39">
        <v>29.035842989999999</v>
      </c>
      <c r="L756" s="38"/>
      <c r="M756" s="38"/>
      <c r="N756" s="38"/>
      <c r="O756" s="38"/>
      <c r="P756" s="38"/>
      <c r="Q756" s="39">
        <v>347.4</v>
      </c>
      <c r="R756" s="38"/>
      <c r="S756" s="40">
        <f t="shared" si="11"/>
        <v>432.35933026079994</v>
      </c>
    </row>
    <row r="757" spans="1:19" ht="15.6">
      <c r="A757" s="37">
        <v>-104.701161</v>
      </c>
      <c r="B757" s="39">
        <v>32.232362299999998</v>
      </c>
      <c r="C757" s="39">
        <v>80.317728959999997</v>
      </c>
      <c r="D757" s="39">
        <v>51.290521849999998</v>
      </c>
      <c r="E757" s="41">
        <v>4.78E-6</v>
      </c>
      <c r="F757" s="41">
        <v>3.05E-6</v>
      </c>
      <c r="G757" s="39">
        <v>2729</v>
      </c>
      <c r="H757" s="41">
        <v>9.6800000000000008E-12</v>
      </c>
      <c r="I757" s="39">
        <v>-2.2286046019999999</v>
      </c>
      <c r="J757" s="39">
        <v>3226.6184960000001</v>
      </c>
      <c r="K757" s="39">
        <v>15.42229107</v>
      </c>
      <c r="L757" s="38"/>
      <c r="M757" s="38"/>
      <c r="N757" s="38"/>
      <c r="O757" s="38"/>
      <c r="P757" s="38"/>
      <c r="Q757" s="39">
        <v>289.2</v>
      </c>
      <c r="R757" s="38"/>
      <c r="S757" s="40">
        <f t="shared" si="11"/>
        <v>452.99199133439993</v>
      </c>
    </row>
    <row r="758" spans="1:19" ht="15.6">
      <c r="A758" s="37">
        <v>-104.7012008</v>
      </c>
      <c r="B758" s="39">
        <v>32.23242209</v>
      </c>
      <c r="C758" s="39">
        <v>41.336735959999999</v>
      </c>
      <c r="D758" s="39">
        <v>36.543918699999999</v>
      </c>
      <c r="E758" s="41">
        <v>2.4600000000000002E-6</v>
      </c>
      <c r="F758" s="41">
        <v>2.1799999999999999E-6</v>
      </c>
      <c r="G758" s="39">
        <v>949</v>
      </c>
      <c r="H758" s="41">
        <v>3.37E-12</v>
      </c>
      <c r="I758" s="39">
        <v>-1.144044528</v>
      </c>
      <c r="J758" s="39">
        <v>1183.1787959999999</v>
      </c>
      <c r="K758" s="39">
        <v>19.792342210000001</v>
      </c>
      <c r="L758" s="38"/>
      <c r="M758" s="38"/>
      <c r="N758" s="38"/>
      <c r="O758" s="38"/>
      <c r="P758" s="38"/>
      <c r="Q758" s="39">
        <v>206.1</v>
      </c>
      <c r="R758" s="38"/>
      <c r="S758" s="40">
        <f t="shared" si="11"/>
        <v>233.13919081439997</v>
      </c>
    </row>
    <row r="759" spans="1:19" ht="15.6">
      <c r="A759" s="37">
        <v>-104.70117260000001</v>
      </c>
      <c r="B759" s="39">
        <v>32.232262779999999</v>
      </c>
      <c r="C759" s="39">
        <v>61.874075910000002</v>
      </c>
      <c r="D759" s="39">
        <v>44.243140949999997</v>
      </c>
      <c r="E759" s="41">
        <v>3.6799999999999999E-6</v>
      </c>
      <c r="F759" s="41">
        <v>2.6299999999999998E-6</v>
      </c>
      <c r="G759" s="39">
        <v>1727</v>
      </c>
      <c r="H759" s="41">
        <v>6.1299999999999999E-12</v>
      </c>
      <c r="I759" s="39">
        <v>-1.991311169</v>
      </c>
      <c r="J759" s="39">
        <v>2144.1430580000001</v>
      </c>
      <c r="K759" s="39">
        <v>19.45500122</v>
      </c>
      <c r="L759" s="38"/>
      <c r="M759" s="38"/>
      <c r="N759" s="38"/>
      <c r="O759" s="38"/>
      <c r="P759" s="38"/>
      <c r="Q759" s="39">
        <v>249.5</v>
      </c>
      <c r="R759" s="38"/>
      <c r="S759" s="40">
        <f t="shared" si="11"/>
        <v>348.96978813239997</v>
      </c>
    </row>
    <row r="760" spans="1:19" ht="15.6">
      <c r="A760" s="37">
        <v>-104.7011895</v>
      </c>
      <c r="B760" s="39">
        <v>32.232245570000003</v>
      </c>
      <c r="C760" s="39">
        <v>302.0472178</v>
      </c>
      <c r="D760" s="39">
        <v>284.92862839999998</v>
      </c>
      <c r="E760" s="41">
        <v>1.8E-5</v>
      </c>
      <c r="F760" s="41">
        <v>1.7E-5</v>
      </c>
      <c r="G760" s="39">
        <v>43630</v>
      </c>
      <c r="H760" s="41">
        <v>1.5500000000000001E-10</v>
      </c>
      <c r="I760" s="39">
        <v>-1.024858389</v>
      </c>
      <c r="J760" s="39">
        <v>67407.777520000003</v>
      </c>
      <c r="K760" s="39">
        <v>35.274531209999999</v>
      </c>
      <c r="L760" s="38"/>
      <c r="M760" s="38"/>
      <c r="N760" s="38"/>
      <c r="O760" s="38"/>
      <c r="P760" s="38"/>
      <c r="Q760" s="39">
        <v>1606.8</v>
      </c>
      <c r="R760" s="38"/>
      <c r="S760" s="40">
        <f t="shared" si="11"/>
        <v>1703.5463083919999</v>
      </c>
    </row>
    <row r="761" spans="1:19" ht="15.6">
      <c r="A761" s="37">
        <v>-104.7011794</v>
      </c>
      <c r="B761" s="39">
        <v>32.232240210000001</v>
      </c>
      <c r="C761" s="39">
        <v>129.02424329999999</v>
      </c>
      <c r="D761" s="39">
        <v>43.47945747</v>
      </c>
      <c r="E761" s="41">
        <v>7.6799999999999993E-6</v>
      </c>
      <c r="F761" s="41">
        <v>2.5900000000000002E-6</v>
      </c>
      <c r="G761" s="39">
        <v>3508</v>
      </c>
      <c r="H761" s="41">
        <v>1.24E-11</v>
      </c>
      <c r="I761" s="39">
        <v>-1.594808499</v>
      </c>
      <c r="J761" s="39">
        <v>4393.9440070000001</v>
      </c>
      <c r="K761" s="39">
        <v>20.162842430000001</v>
      </c>
      <c r="L761" s="38"/>
      <c r="M761" s="38"/>
      <c r="N761" s="38"/>
      <c r="O761" s="38"/>
      <c r="P761" s="38"/>
      <c r="Q761" s="39">
        <v>245.2</v>
      </c>
      <c r="R761" s="38"/>
      <c r="S761" s="40">
        <f t="shared" si="11"/>
        <v>727.69673221199992</v>
      </c>
    </row>
    <row r="762" spans="1:19" ht="15.6">
      <c r="A762" s="37">
        <v>-104.7011847</v>
      </c>
      <c r="B762" s="39">
        <v>32.232209419999997</v>
      </c>
      <c r="C762" s="39">
        <v>61.138674709999997</v>
      </c>
      <c r="D762" s="39">
        <v>30.175066869999998</v>
      </c>
      <c r="E762" s="41">
        <v>3.6399999999999999E-6</v>
      </c>
      <c r="F762" s="41">
        <v>1.7999999999999999E-6</v>
      </c>
      <c r="G762" s="39">
        <v>1266</v>
      </c>
      <c r="H762" s="41">
        <v>4.4899999999999996E-12</v>
      </c>
      <c r="I762" s="39">
        <v>-0.120802226</v>
      </c>
      <c r="J762" s="39">
        <v>1444.9850140000001</v>
      </c>
      <c r="K762" s="39">
        <v>12.38663459</v>
      </c>
      <c r="L762" s="38"/>
      <c r="M762" s="38"/>
      <c r="N762" s="38"/>
      <c r="O762" s="38"/>
      <c r="P762" s="38"/>
      <c r="Q762" s="39">
        <v>170.2</v>
      </c>
      <c r="R762" s="38"/>
      <c r="S762" s="40">
        <f t="shared" si="11"/>
        <v>344.82212536439994</v>
      </c>
    </row>
    <row r="763" spans="1:19" ht="15.6">
      <c r="A763" s="37">
        <v>-104.7011633</v>
      </c>
      <c r="B763" s="39">
        <v>32.23226725</v>
      </c>
      <c r="C763" s="39">
        <v>43.49286231</v>
      </c>
      <c r="D763" s="39">
        <v>39.674360950000001</v>
      </c>
      <c r="E763" s="41">
        <v>2.5900000000000002E-6</v>
      </c>
      <c r="F763" s="41">
        <v>2.3599999999999999E-6</v>
      </c>
      <c r="G763" s="39">
        <v>867</v>
      </c>
      <c r="H763" s="41">
        <v>3.07E-12</v>
      </c>
      <c r="I763" s="39">
        <v>-1.93148824</v>
      </c>
      <c r="J763" s="39">
        <v>1351.5341120000001</v>
      </c>
      <c r="K763" s="39">
        <v>35.850675719999998</v>
      </c>
      <c r="L763" s="38"/>
      <c r="M763" s="38"/>
      <c r="N763" s="38"/>
      <c r="O763" s="38"/>
      <c r="P763" s="38"/>
      <c r="Q763" s="39">
        <v>223.7</v>
      </c>
      <c r="R763" s="38"/>
      <c r="S763" s="40">
        <f t="shared" si="11"/>
        <v>245.29974342839998</v>
      </c>
    </row>
    <row r="764" spans="1:19" ht="15.6">
      <c r="A764" s="37">
        <v>-104.70118220000001</v>
      </c>
      <c r="B764" s="39">
        <v>32.232219720000003</v>
      </c>
      <c r="C764" s="39">
        <v>80.446691340000001</v>
      </c>
      <c r="D764" s="39">
        <v>45.576277760000004</v>
      </c>
      <c r="E764" s="41">
        <v>4.7899999999999999E-6</v>
      </c>
      <c r="F764" s="41">
        <v>2.7099999999999999E-6</v>
      </c>
      <c r="G764" s="39">
        <v>1388</v>
      </c>
      <c r="H764" s="41">
        <v>4.92E-12</v>
      </c>
      <c r="I764" s="39">
        <v>-2.5181127889999999</v>
      </c>
      <c r="J764" s="39">
        <v>2871.746639</v>
      </c>
      <c r="K764" s="39">
        <v>51.667045369999997</v>
      </c>
      <c r="L764" s="38"/>
      <c r="M764" s="38"/>
      <c r="N764" s="38"/>
      <c r="O764" s="38"/>
      <c r="P764" s="38"/>
      <c r="Q764" s="39">
        <v>257</v>
      </c>
      <c r="R764" s="38"/>
      <c r="S764" s="40">
        <f t="shared" si="11"/>
        <v>453.71933915759996</v>
      </c>
    </row>
    <row r="765" spans="1:19" ht="15.6">
      <c r="A765" s="37">
        <v>-104.7011763</v>
      </c>
      <c r="B765" s="39">
        <v>32.2322299</v>
      </c>
      <c r="C765" s="39">
        <v>103.9756922</v>
      </c>
      <c r="D765" s="39">
        <v>45.986177310000002</v>
      </c>
      <c r="E765" s="41">
        <v>6.19E-6</v>
      </c>
      <c r="F765" s="41">
        <v>2.74E-6</v>
      </c>
      <c r="G765" s="39">
        <v>3228</v>
      </c>
      <c r="H765" s="41">
        <v>1.1400000000000001E-11</v>
      </c>
      <c r="I765" s="39">
        <v>-0.22323257899999999</v>
      </c>
      <c r="J765" s="39">
        <v>3745.0550939999998</v>
      </c>
      <c r="K765" s="39">
        <v>13.80634145</v>
      </c>
      <c r="L765" s="38"/>
      <c r="M765" s="38"/>
      <c r="N765" s="38"/>
      <c r="O765" s="38"/>
      <c r="P765" s="38"/>
      <c r="Q765" s="39">
        <v>259.3</v>
      </c>
      <c r="R765" s="38"/>
      <c r="S765" s="40">
        <f t="shared" si="11"/>
        <v>586.42290400799993</v>
      </c>
    </row>
    <row r="766" spans="1:19" ht="15.6">
      <c r="A766" s="37">
        <v>-104.7011744</v>
      </c>
      <c r="B766" s="39">
        <v>32.232226750000002</v>
      </c>
      <c r="C766" s="39">
        <v>121.1663527</v>
      </c>
      <c r="D766" s="39">
        <v>35.587389590000001</v>
      </c>
      <c r="E766" s="41">
        <v>7.2200000000000003E-6</v>
      </c>
      <c r="F766" s="41">
        <v>2.12E-6</v>
      </c>
      <c r="G766" s="39">
        <v>2392</v>
      </c>
      <c r="H766" s="41">
        <v>8.4799999999999994E-12</v>
      </c>
      <c r="I766" s="39">
        <v>-2.7552146359999998</v>
      </c>
      <c r="J766" s="39">
        <v>3377.3591740000002</v>
      </c>
      <c r="K766" s="39">
        <v>29.175433330000001</v>
      </c>
      <c r="L766" s="38"/>
      <c r="M766" s="38"/>
      <c r="N766" s="38"/>
      <c r="O766" s="38"/>
      <c r="P766" s="38"/>
      <c r="Q766" s="39">
        <v>200.7</v>
      </c>
      <c r="R766" s="38"/>
      <c r="S766" s="40">
        <f t="shared" si="11"/>
        <v>683.37822922800001</v>
      </c>
    </row>
    <row r="767" spans="1:19" ht="15.6">
      <c r="A767" s="37">
        <v>-104.7011778</v>
      </c>
      <c r="B767" s="39">
        <v>32.232224189999997</v>
      </c>
      <c r="C767" s="39">
        <v>41.642386440000003</v>
      </c>
      <c r="D767" s="39">
        <v>23.040909169999999</v>
      </c>
      <c r="E767" s="41">
        <v>2.48E-6</v>
      </c>
      <c r="F767" s="41">
        <v>1.37E-6</v>
      </c>
      <c r="G767" s="39">
        <v>574</v>
      </c>
      <c r="H767" s="41">
        <v>2.0400000000000002E-12</v>
      </c>
      <c r="I767" s="39">
        <v>-2.302604943</v>
      </c>
      <c r="J767" s="39">
        <v>751.50920280000003</v>
      </c>
      <c r="K767" s="39">
        <v>23.620363149999999</v>
      </c>
      <c r="L767" s="38"/>
      <c r="M767" s="38"/>
      <c r="N767" s="38"/>
      <c r="O767" s="38"/>
      <c r="P767" s="38"/>
      <c r="Q767" s="39">
        <v>129.9</v>
      </c>
      <c r="R767" s="38"/>
      <c r="S767" s="40">
        <f t="shared" si="11"/>
        <v>234.86305952160001</v>
      </c>
    </row>
    <row r="768" spans="1:19" ht="15.6">
      <c r="A768" s="37">
        <v>-104.70119200000001</v>
      </c>
      <c r="B768" s="39">
        <v>32.232187680000003</v>
      </c>
      <c r="C768" s="39">
        <v>67.603466979999993</v>
      </c>
      <c r="D768" s="39">
        <v>62.64300154</v>
      </c>
      <c r="E768" s="41">
        <v>4.0300000000000004E-6</v>
      </c>
      <c r="F768" s="41">
        <v>3.7299999999999999E-6</v>
      </c>
      <c r="G768" s="39">
        <v>1810</v>
      </c>
      <c r="H768" s="41">
        <v>6.4199999999999997E-12</v>
      </c>
      <c r="I768" s="39">
        <v>-3.02753001</v>
      </c>
      <c r="J768" s="39">
        <v>3316.962861</v>
      </c>
      <c r="K768" s="39">
        <v>45.432008869999997</v>
      </c>
      <c r="L768" s="38"/>
      <c r="M768" s="38"/>
      <c r="N768" s="38"/>
      <c r="O768" s="38"/>
      <c r="P768" s="38"/>
      <c r="Q768" s="39">
        <v>353.3</v>
      </c>
      <c r="R768" s="38"/>
      <c r="S768" s="40">
        <f t="shared" si="11"/>
        <v>381.28355376719992</v>
      </c>
    </row>
    <row r="769" spans="1:19" ht="15.6">
      <c r="A769" s="37">
        <v>-104.7012033</v>
      </c>
      <c r="B769" s="39">
        <v>32.232184699999998</v>
      </c>
      <c r="C769" s="39">
        <v>49.169189430000003</v>
      </c>
      <c r="D769" s="39">
        <v>33.463459059999998</v>
      </c>
      <c r="E769" s="41">
        <v>2.9299999999999999E-6</v>
      </c>
      <c r="F769" s="41">
        <v>1.99E-6</v>
      </c>
      <c r="G769" s="39">
        <v>1054</v>
      </c>
      <c r="H769" s="41">
        <v>3.7399999999999998E-12</v>
      </c>
      <c r="I769" s="39">
        <v>-2.6339383939999998</v>
      </c>
      <c r="J769" s="39">
        <v>1288.733035</v>
      </c>
      <c r="K769" s="39">
        <v>18.21424833</v>
      </c>
      <c r="L769" s="38"/>
      <c r="M769" s="38"/>
      <c r="N769" s="38"/>
      <c r="O769" s="38"/>
      <c r="P769" s="38"/>
      <c r="Q769" s="39">
        <v>188.7</v>
      </c>
      <c r="R769" s="38"/>
      <c r="S769" s="40">
        <f t="shared" si="11"/>
        <v>277.31422838520001</v>
      </c>
    </row>
    <row r="770" spans="1:19" ht="15.6">
      <c r="A770" s="37">
        <v>-104.7012082</v>
      </c>
      <c r="B770" s="39">
        <v>32.232187860000003</v>
      </c>
      <c r="C770" s="39">
        <v>50.176100030000001</v>
      </c>
      <c r="D770" s="39">
        <v>30.17924872</v>
      </c>
      <c r="E770" s="41">
        <v>2.9900000000000002E-6</v>
      </c>
      <c r="F770" s="41">
        <v>1.7999999999999999E-6</v>
      </c>
      <c r="G770" s="39">
        <v>973</v>
      </c>
      <c r="H770" s="41">
        <v>3.45E-12</v>
      </c>
      <c r="I770" s="39">
        <v>-3.0107617200000001</v>
      </c>
      <c r="J770" s="39">
        <v>1186.0538509999999</v>
      </c>
      <c r="K770" s="39">
        <v>17.96325277</v>
      </c>
      <c r="L770" s="38"/>
      <c r="M770" s="38"/>
      <c r="N770" s="38"/>
      <c r="O770" s="38"/>
      <c r="P770" s="38"/>
      <c r="Q770" s="39">
        <v>170.2</v>
      </c>
      <c r="R770" s="38"/>
      <c r="S770" s="40">
        <f t="shared" si="11"/>
        <v>282.9932041692</v>
      </c>
    </row>
    <row r="771" spans="1:19" ht="15.6">
      <c r="A771" s="37">
        <v>-104.70120369999999</v>
      </c>
      <c r="B771" s="39">
        <v>32.232176359999997</v>
      </c>
      <c r="C771" s="39">
        <v>41.93200444</v>
      </c>
      <c r="D771" s="39">
        <v>22.780584810000001</v>
      </c>
      <c r="E771" s="41">
        <v>2.5000000000000002E-6</v>
      </c>
      <c r="F771" s="41">
        <v>1.3599999999999999E-6</v>
      </c>
      <c r="G771" s="39">
        <v>543</v>
      </c>
      <c r="H771" s="41">
        <v>1.9300000000000001E-12</v>
      </c>
      <c r="I771" s="39">
        <v>-2.9213743430000001</v>
      </c>
      <c r="J771" s="39">
        <v>748.18599289999997</v>
      </c>
      <c r="K771" s="39">
        <v>27.424463280000001</v>
      </c>
      <c r="L771" s="38"/>
      <c r="M771" s="38"/>
      <c r="N771" s="38"/>
      <c r="O771" s="38"/>
      <c r="P771" s="38"/>
      <c r="Q771" s="39">
        <v>128.5</v>
      </c>
      <c r="R771" s="38"/>
      <c r="S771" s="40">
        <f t="shared" si="11"/>
        <v>236.49650504159999</v>
      </c>
    </row>
    <row r="772" spans="1:19" ht="15.6">
      <c r="A772" s="37">
        <v>-104.7011777</v>
      </c>
      <c r="B772" s="39">
        <v>32.23215999</v>
      </c>
      <c r="C772" s="39">
        <v>33.219576570000001</v>
      </c>
      <c r="D772" s="39">
        <v>23.037161680000001</v>
      </c>
      <c r="E772" s="41">
        <v>1.9800000000000001E-6</v>
      </c>
      <c r="F772" s="41">
        <v>1.37E-6</v>
      </c>
      <c r="G772" s="39">
        <v>419</v>
      </c>
      <c r="H772" s="41">
        <v>1.4899999999999999E-12</v>
      </c>
      <c r="I772" s="39">
        <v>-1.997011278</v>
      </c>
      <c r="J772" s="39">
        <v>599.40746049999996</v>
      </c>
      <c r="K772" s="39">
        <v>30.097633479999999</v>
      </c>
      <c r="L772" s="38"/>
      <c r="M772" s="38"/>
      <c r="N772" s="38"/>
      <c r="O772" s="38"/>
      <c r="P772" s="38"/>
      <c r="Q772" s="39">
        <v>129.9</v>
      </c>
      <c r="R772" s="38"/>
      <c r="S772" s="40">
        <f t="shared" si="11"/>
        <v>187.35841185479998</v>
      </c>
    </row>
    <row r="773" spans="1:19" ht="15.6">
      <c r="A773" s="37">
        <v>-104.7011945</v>
      </c>
      <c r="B773" s="39">
        <v>32.232190180000003</v>
      </c>
      <c r="C773" s="39">
        <v>25.991813619999999</v>
      </c>
      <c r="D773" s="39">
        <v>21.187347110000001</v>
      </c>
      <c r="E773" s="41">
        <v>1.55E-6</v>
      </c>
      <c r="F773" s="41">
        <v>1.26E-6</v>
      </c>
      <c r="G773" s="39">
        <v>330</v>
      </c>
      <c r="H773" s="41">
        <v>1.1700000000000001E-12</v>
      </c>
      <c r="I773" s="39">
        <v>-1.042623393</v>
      </c>
      <c r="J773" s="39">
        <v>431.33256410000001</v>
      </c>
      <c r="K773" s="39">
        <v>23.492908379999999</v>
      </c>
      <c r="L773" s="38"/>
      <c r="M773" s="38"/>
      <c r="N773" s="38"/>
      <c r="O773" s="38"/>
      <c r="P773" s="38"/>
      <c r="Q773" s="39">
        <v>119.5</v>
      </c>
      <c r="R773" s="38"/>
      <c r="S773" s="40">
        <f t="shared" si="11"/>
        <v>146.59382881679997</v>
      </c>
    </row>
    <row r="774" spans="1:19" ht="15.6">
      <c r="A774" s="37">
        <v>-104.701201</v>
      </c>
      <c r="B774" s="39">
        <v>32.232187740000001</v>
      </c>
      <c r="C774" s="39">
        <v>85.344653179999995</v>
      </c>
      <c r="D774" s="39">
        <v>52.335397069999999</v>
      </c>
      <c r="E774" s="41">
        <v>5.0799999999999996E-6</v>
      </c>
      <c r="F774" s="41">
        <v>3.1200000000000002E-6</v>
      </c>
      <c r="G774" s="39">
        <v>2386</v>
      </c>
      <c r="H774" s="41">
        <v>8.4600000000000007E-12</v>
      </c>
      <c r="I774" s="39">
        <v>-1.150319522</v>
      </c>
      <c r="J774" s="39">
        <v>3498.411748</v>
      </c>
      <c r="K774" s="39">
        <v>31.79762212</v>
      </c>
      <c r="L774" s="38"/>
      <c r="M774" s="38"/>
      <c r="N774" s="38"/>
      <c r="O774" s="38"/>
      <c r="P774" s="38"/>
      <c r="Q774" s="39">
        <v>295.10000000000002</v>
      </c>
      <c r="R774" s="38"/>
      <c r="S774" s="40">
        <f t="shared" ref="S774:S832" si="12">C774*R$5</f>
        <v>481.34384393519997</v>
      </c>
    </row>
    <row r="775" spans="1:19" ht="15.6">
      <c r="A775" s="37">
        <v>-104.7011962</v>
      </c>
      <c r="B775" s="39">
        <v>32.232178330000004</v>
      </c>
      <c r="C775" s="39">
        <v>46.788338920000001</v>
      </c>
      <c r="D775" s="39">
        <v>20.59720342</v>
      </c>
      <c r="E775" s="41">
        <v>2.79E-6</v>
      </c>
      <c r="F775" s="41">
        <v>1.2300000000000001E-6</v>
      </c>
      <c r="G775" s="39">
        <v>567</v>
      </c>
      <c r="H775" s="41">
        <v>2.0100000000000001E-12</v>
      </c>
      <c r="I775" s="39">
        <v>-0.45534671399999999</v>
      </c>
      <c r="J775" s="39">
        <v>754.82272469999998</v>
      </c>
      <c r="K775" s="39">
        <v>24.88302466</v>
      </c>
      <c r="L775" s="38"/>
      <c r="M775" s="38"/>
      <c r="N775" s="38"/>
      <c r="O775" s="38"/>
      <c r="P775" s="38"/>
      <c r="Q775" s="39">
        <v>116.2</v>
      </c>
      <c r="R775" s="38"/>
      <c r="S775" s="40">
        <f t="shared" si="12"/>
        <v>263.88623150879999</v>
      </c>
    </row>
    <row r="776" spans="1:19" ht="15.6">
      <c r="A776" s="37">
        <v>-104.7010472</v>
      </c>
      <c r="B776" s="39">
        <v>32.233321140000001</v>
      </c>
      <c r="C776" s="39">
        <v>60.53585854</v>
      </c>
      <c r="D776" s="39">
        <v>44.739499309999999</v>
      </c>
      <c r="E776" s="41">
        <v>3.6100000000000002E-6</v>
      </c>
      <c r="F776" s="41">
        <v>2.6599999999999999E-6</v>
      </c>
      <c r="G776" s="39">
        <v>1811</v>
      </c>
      <c r="H776" s="41">
        <v>6.4199999999999997E-12</v>
      </c>
      <c r="I776" s="39">
        <v>-1.0160481480000001</v>
      </c>
      <c r="J776" s="39">
        <v>2121.3039800000001</v>
      </c>
      <c r="K776" s="39">
        <v>14.627982749999999</v>
      </c>
      <c r="L776" s="38"/>
      <c r="M776" s="38"/>
      <c r="N776" s="38"/>
      <c r="O776" s="38"/>
      <c r="P776" s="38"/>
      <c r="Q776" s="39">
        <v>252.3</v>
      </c>
      <c r="R776" s="38"/>
      <c r="S776" s="40">
        <f t="shared" si="12"/>
        <v>341.42224216559998</v>
      </c>
    </row>
    <row r="777" spans="1:19" ht="15.6">
      <c r="A777" s="37">
        <v>-104.701043</v>
      </c>
      <c r="B777" s="39">
        <v>32.233285049999999</v>
      </c>
      <c r="C777" s="39">
        <v>94.690097870000002</v>
      </c>
      <c r="D777" s="39">
        <v>61.26207625</v>
      </c>
      <c r="E777" s="41">
        <v>5.6400000000000002E-6</v>
      </c>
      <c r="F777" s="41">
        <v>3.6500000000000002E-6</v>
      </c>
      <c r="G777" s="39">
        <v>3505</v>
      </c>
      <c r="H777" s="41">
        <v>1.24E-11</v>
      </c>
      <c r="I777" s="39">
        <v>-2.433247642</v>
      </c>
      <c r="J777" s="39">
        <v>4543.5504879999999</v>
      </c>
      <c r="K777" s="39">
        <v>22.857685650000001</v>
      </c>
      <c r="L777" s="38"/>
      <c r="M777" s="38"/>
      <c r="N777" s="38"/>
      <c r="O777" s="38"/>
      <c r="P777" s="38"/>
      <c r="Q777" s="39">
        <v>345.5</v>
      </c>
      <c r="R777" s="38"/>
      <c r="S777" s="40">
        <f t="shared" si="12"/>
        <v>534.05215198680003</v>
      </c>
    </row>
    <row r="778" spans="1:19" ht="15.6">
      <c r="A778" s="37">
        <v>-104.7010465</v>
      </c>
      <c r="B778" s="39">
        <v>32.233284329999996</v>
      </c>
      <c r="C778" s="39">
        <v>50.692254409999997</v>
      </c>
      <c r="D778" s="39">
        <v>26.529644300000001</v>
      </c>
      <c r="E778" s="41">
        <v>3.0199999999999999E-6</v>
      </c>
      <c r="F778" s="41">
        <v>1.5799999999999999E-6</v>
      </c>
      <c r="G778" s="39">
        <v>744</v>
      </c>
      <c r="H778" s="41">
        <v>2.6400000000000001E-12</v>
      </c>
      <c r="I778" s="39">
        <v>-1.225320019</v>
      </c>
      <c r="J778" s="39">
        <v>1053.3485800000001</v>
      </c>
      <c r="K778" s="39">
        <v>29.368110999999999</v>
      </c>
      <c r="L778" s="38"/>
      <c r="M778" s="38"/>
      <c r="N778" s="38"/>
      <c r="O778" s="38"/>
      <c r="P778" s="38"/>
      <c r="Q778" s="39">
        <v>149.6</v>
      </c>
      <c r="R778" s="38"/>
      <c r="S778" s="40">
        <f t="shared" si="12"/>
        <v>285.90431487239999</v>
      </c>
    </row>
    <row r="779" spans="1:19" ht="15.6">
      <c r="A779" s="37">
        <v>-104.70104569999999</v>
      </c>
      <c r="B779" s="39">
        <v>32.233281830000003</v>
      </c>
      <c r="C779" s="39">
        <v>46.076328539999999</v>
      </c>
      <c r="D779" s="39">
        <v>36.948300539999998</v>
      </c>
      <c r="E779" s="41">
        <v>2.74E-6</v>
      </c>
      <c r="F779" s="41">
        <v>2.2000000000000001E-6</v>
      </c>
      <c r="G779" s="39">
        <v>863</v>
      </c>
      <c r="H779" s="41">
        <v>3.0599999999999999E-12</v>
      </c>
      <c r="I779" s="39">
        <v>-0.50165288600000002</v>
      </c>
      <c r="J779" s="39">
        <v>1333.4336639999999</v>
      </c>
      <c r="K779" s="39">
        <v>35.27987005</v>
      </c>
      <c r="L779" s="38"/>
      <c r="M779" s="38"/>
      <c r="N779" s="38"/>
      <c r="O779" s="38"/>
      <c r="P779" s="38"/>
      <c r="Q779" s="39">
        <v>208.4</v>
      </c>
      <c r="R779" s="38"/>
      <c r="S779" s="40">
        <f t="shared" si="12"/>
        <v>259.87049296559996</v>
      </c>
    </row>
    <row r="780" spans="1:19" ht="15.6">
      <c r="A780" s="37">
        <v>-104.701058</v>
      </c>
      <c r="B780" s="39">
        <v>32.233261759999998</v>
      </c>
      <c r="C780" s="39">
        <v>76.384612570000002</v>
      </c>
      <c r="D780" s="39">
        <v>44.841678709999996</v>
      </c>
      <c r="E780" s="41">
        <v>4.5499999999999996E-6</v>
      </c>
      <c r="F780" s="41">
        <v>2.6699999999999998E-6</v>
      </c>
      <c r="G780" s="39">
        <v>2262</v>
      </c>
      <c r="H780" s="41">
        <v>8.0200000000000002E-12</v>
      </c>
      <c r="I780" s="39">
        <v>-2.616900147</v>
      </c>
      <c r="J780" s="39">
        <v>2682.7908980000002</v>
      </c>
      <c r="K780" s="39">
        <v>15.684819040000001</v>
      </c>
      <c r="L780" s="38"/>
      <c r="M780" s="38"/>
      <c r="N780" s="38"/>
      <c r="O780" s="38"/>
      <c r="P780" s="38"/>
      <c r="Q780" s="39">
        <v>252.9</v>
      </c>
      <c r="R780" s="38"/>
      <c r="S780" s="40">
        <f t="shared" si="12"/>
        <v>430.80921489479999</v>
      </c>
    </row>
    <row r="781" spans="1:19" ht="15.6">
      <c r="A781" s="37">
        <v>-104.7010547</v>
      </c>
      <c r="B781" s="39">
        <v>32.233258130000003</v>
      </c>
      <c r="C781" s="39">
        <v>71.168254210000001</v>
      </c>
      <c r="D781" s="39">
        <v>31.42879061</v>
      </c>
      <c r="E781" s="41">
        <v>4.2400000000000001E-6</v>
      </c>
      <c r="F781" s="41">
        <v>1.8700000000000001E-6</v>
      </c>
      <c r="G781" s="39">
        <v>1449</v>
      </c>
      <c r="H781" s="41">
        <v>5.1400000000000003E-12</v>
      </c>
      <c r="I781" s="39">
        <v>-2.4432246439999998</v>
      </c>
      <c r="J781" s="39">
        <v>1751.9151300000001</v>
      </c>
      <c r="K781" s="39">
        <v>17.290513969999999</v>
      </c>
      <c r="L781" s="38"/>
      <c r="M781" s="38"/>
      <c r="N781" s="38"/>
      <c r="O781" s="38"/>
      <c r="P781" s="38"/>
      <c r="Q781" s="39">
        <v>177.2</v>
      </c>
      <c r="R781" s="38"/>
      <c r="S781" s="40">
        <f t="shared" si="12"/>
        <v>401.3889537444</v>
      </c>
    </row>
    <row r="782" spans="1:19" ht="15.6">
      <c r="A782" s="37">
        <v>-104.7010533</v>
      </c>
      <c r="B782" s="39">
        <v>32.233254670000001</v>
      </c>
      <c r="C782" s="39">
        <v>157.42909940000001</v>
      </c>
      <c r="D782" s="39">
        <v>77.04620079</v>
      </c>
      <c r="E782" s="41">
        <v>9.38E-6</v>
      </c>
      <c r="F782" s="41">
        <v>4.5900000000000001E-6</v>
      </c>
      <c r="G782" s="39">
        <v>7363</v>
      </c>
      <c r="H782" s="41">
        <v>2.6099999999999999E-11</v>
      </c>
      <c r="I782" s="39">
        <v>-2.2375082160000002</v>
      </c>
      <c r="J782" s="39">
        <v>9500.2562660000003</v>
      </c>
      <c r="K782" s="39">
        <v>22.49682752</v>
      </c>
      <c r="L782" s="38"/>
      <c r="M782" s="38"/>
      <c r="N782" s="38"/>
      <c r="O782" s="38"/>
      <c r="P782" s="38"/>
      <c r="Q782" s="39">
        <v>434.5</v>
      </c>
      <c r="R782" s="38"/>
      <c r="S782" s="40">
        <f t="shared" si="12"/>
        <v>887.90012061599998</v>
      </c>
    </row>
    <row r="783" spans="1:19" ht="15.6">
      <c r="A783" s="37">
        <v>-104.7010571</v>
      </c>
      <c r="B783" s="39">
        <v>32.233256220000001</v>
      </c>
      <c r="C783" s="39">
        <v>48.603498459999997</v>
      </c>
      <c r="D783" s="39">
        <v>31.232529410000001</v>
      </c>
      <c r="E783" s="41">
        <v>2.8899999999999999E-6</v>
      </c>
      <c r="F783" s="41">
        <v>1.86E-6</v>
      </c>
      <c r="G783" s="39">
        <v>1002</v>
      </c>
      <c r="H783" s="41">
        <v>3.55E-12</v>
      </c>
      <c r="I783" s="39">
        <v>-0.75589206900000006</v>
      </c>
      <c r="J783" s="39">
        <v>1188.9778650000001</v>
      </c>
      <c r="K783" s="39">
        <v>15.725933230000001</v>
      </c>
      <c r="L783" s="38"/>
      <c r="M783" s="38"/>
      <c r="N783" s="38"/>
      <c r="O783" s="38"/>
      <c r="P783" s="38"/>
      <c r="Q783" s="39">
        <v>176.1</v>
      </c>
      <c r="R783" s="38"/>
      <c r="S783" s="40">
        <f t="shared" si="12"/>
        <v>274.12373131439995</v>
      </c>
    </row>
    <row r="784" spans="1:19" ht="15.6">
      <c r="A784" s="37">
        <v>-104.7010466</v>
      </c>
      <c r="B784" s="39">
        <v>32.23325372</v>
      </c>
      <c r="C784" s="39">
        <v>50.439991050000003</v>
      </c>
      <c r="D784" s="39">
        <v>43.846917509999997</v>
      </c>
      <c r="E784" s="41">
        <v>3.0000000000000001E-6</v>
      </c>
      <c r="F784" s="41">
        <v>2.61E-6</v>
      </c>
      <c r="G784" s="39">
        <v>1299</v>
      </c>
      <c r="H784" s="41">
        <v>4.6099999999999999E-12</v>
      </c>
      <c r="I784" s="39">
        <v>-1.5937971230000001</v>
      </c>
      <c r="J784" s="39">
        <v>1732.2602879999999</v>
      </c>
      <c r="K784" s="39">
        <v>25.011269460000001</v>
      </c>
      <c r="L784" s="38"/>
      <c r="M784" s="38"/>
      <c r="N784" s="38"/>
      <c r="O784" s="38"/>
      <c r="P784" s="38"/>
      <c r="Q784" s="39">
        <v>247.3</v>
      </c>
      <c r="R784" s="38"/>
      <c r="S784" s="40">
        <f t="shared" si="12"/>
        <v>284.48154952200002</v>
      </c>
    </row>
    <row r="785" spans="1:19" ht="15.6">
      <c r="A785" s="37">
        <v>-104.7010552</v>
      </c>
      <c r="B785" s="39">
        <v>32.233249549999996</v>
      </c>
      <c r="C785" s="39">
        <v>65.881046089999998</v>
      </c>
      <c r="D785" s="39">
        <v>34.95191689</v>
      </c>
      <c r="E785" s="41">
        <v>3.9199999999999997E-6</v>
      </c>
      <c r="F785" s="41">
        <v>2.08E-6</v>
      </c>
      <c r="G785" s="39">
        <v>1275</v>
      </c>
      <c r="H785" s="41">
        <v>4.5200000000000001E-12</v>
      </c>
      <c r="I785" s="39">
        <v>-0.15498550899999999</v>
      </c>
      <c r="J785" s="39">
        <v>1803.559884</v>
      </c>
      <c r="K785" s="39">
        <v>29.306478169999998</v>
      </c>
      <c r="L785" s="38"/>
      <c r="M785" s="38"/>
      <c r="N785" s="38"/>
      <c r="O785" s="38"/>
      <c r="P785" s="38"/>
      <c r="Q785" s="39">
        <v>197.1</v>
      </c>
      <c r="R785" s="38"/>
      <c r="S785" s="40">
        <f t="shared" si="12"/>
        <v>371.56909994759997</v>
      </c>
    </row>
    <row r="786" spans="1:19" ht="15.6">
      <c r="A786" s="37">
        <v>-104.7010497</v>
      </c>
      <c r="B786" s="39">
        <v>32.233247110000001</v>
      </c>
      <c r="C786" s="39">
        <v>62.791530799999997</v>
      </c>
      <c r="D786" s="39">
        <v>24.234973350000001</v>
      </c>
      <c r="E786" s="41">
        <v>3.7400000000000002E-6</v>
      </c>
      <c r="F786" s="41">
        <v>1.44E-6</v>
      </c>
      <c r="G786" s="39">
        <v>1047</v>
      </c>
      <c r="H786" s="41">
        <v>3.7100000000000001E-12</v>
      </c>
      <c r="I786" s="39">
        <v>-2.4193380100000001</v>
      </c>
      <c r="J786" s="39">
        <v>1191.907901</v>
      </c>
      <c r="K786" s="39">
        <v>12.157642450000001</v>
      </c>
      <c r="L786" s="38"/>
      <c r="M786" s="38"/>
      <c r="N786" s="38"/>
      <c r="O786" s="38"/>
      <c r="P786" s="38"/>
      <c r="Q786" s="39">
        <v>136.69999999999999</v>
      </c>
      <c r="R786" s="38"/>
      <c r="S786" s="40">
        <f t="shared" si="12"/>
        <v>354.14423371199996</v>
      </c>
    </row>
    <row r="787" spans="1:19" ht="15.6">
      <c r="A787" s="37">
        <v>-104.7010561</v>
      </c>
      <c r="B787" s="39">
        <v>32.233245199999999</v>
      </c>
      <c r="C787" s="39">
        <v>64.042806799999994</v>
      </c>
      <c r="D787" s="39">
        <v>50.523228539999998</v>
      </c>
      <c r="E787" s="41">
        <v>3.8099999999999999E-6</v>
      </c>
      <c r="F787" s="41">
        <v>3.01E-6</v>
      </c>
      <c r="G787" s="39">
        <v>2314</v>
      </c>
      <c r="H787" s="41">
        <v>8.21E-12</v>
      </c>
      <c r="I787" s="39">
        <v>-2.0551139570000001</v>
      </c>
      <c r="J787" s="39">
        <v>2534.314648</v>
      </c>
      <c r="K787" s="39">
        <v>8.6932634229999994</v>
      </c>
      <c r="L787" s="38"/>
      <c r="M787" s="38"/>
      <c r="N787" s="38"/>
      <c r="O787" s="38"/>
      <c r="P787" s="38"/>
      <c r="Q787" s="39">
        <v>284.89999999999998</v>
      </c>
      <c r="R787" s="38"/>
      <c r="S787" s="40">
        <f t="shared" si="12"/>
        <v>361.20143035199993</v>
      </c>
    </row>
    <row r="788" spans="1:19" ht="15.6">
      <c r="A788" s="37">
        <v>-104.7010655</v>
      </c>
      <c r="B788" s="39">
        <v>32.233216259999999</v>
      </c>
      <c r="C788" s="39">
        <v>111.0069304</v>
      </c>
      <c r="D788" s="39">
        <v>67.267329649999994</v>
      </c>
      <c r="E788" s="41">
        <v>6.6100000000000002E-6</v>
      </c>
      <c r="F788" s="41">
        <v>4.0099999999999997E-6</v>
      </c>
      <c r="G788" s="39">
        <v>4755</v>
      </c>
      <c r="H788" s="41">
        <v>1.6900000000000001E-11</v>
      </c>
      <c r="I788" s="39">
        <v>-2.47336373</v>
      </c>
      <c r="J788" s="39">
        <v>5848.6194290000003</v>
      </c>
      <c r="K788" s="39">
        <v>18.69876202</v>
      </c>
      <c r="L788" s="38"/>
      <c r="M788" s="38"/>
      <c r="N788" s="38"/>
      <c r="O788" s="38"/>
      <c r="P788" s="38"/>
      <c r="Q788" s="39">
        <v>379.3</v>
      </c>
      <c r="R788" s="38"/>
      <c r="S788" s="40">
        <f t="shared" si="12"/>
        <v>626.07908745600002</v>
      </c>
    </row>
    <row r="789" spans="1:19" ht="15.6">
      <c r="A789" s="37">
        <v>-104.7010554</v>
      </c>
      <c r="B789" s="39">
        <v>32.233203099999997</v>
      </c>
      <c r="C789" s="39">
        <v>133.08155070000001</v>
      </c>
      <c r="D789" s="39">
        <v>57.402900780000003</v>
      </c>
      <c r="E789" s="41">
        <v>7.9300000000000003E-6</v>
      </c>
      <c r="F789" s="41">
        <v>3.4199999999999999E-6</v>
      </c>
      <c r="G789" s="39">
        <v>4931</v>
      </c>
      <c r="H789" s="41">
        <v>1.7500000000000001E-11</v>
      </c>
      <c r="I789" s="39">
        <v>-1.1006499089999999</v>
      </c>
      <c r="J789" s="39">
        <v>5983.4377020000002</v>
      </c>
      <c r="K789" s="39">
        <v>17.589181239999998</v>
      </c>
      <c r="L789" s="38"/>
      <c r="M789" s="38"/>
      <c r="N789" s="38"/>
      <c r="O789" s="38"/>
      <c r="P789" s="38"/>
      <c r="Q789" s="39">
        <v>323.7</v>
      </c>
      <c r="R789" s="38"/>
      <c r="S789" s="40">
        <f t="shared" si="12"/>
        <v>750.57994594800005</v>
      </c>
    </row>
    <row r="790" spans="1:19" ht="15.6">
      <c r="A790" s="37">
        <v>-104.701078</v>
      </c>
      <c r="B790" s="39">
        <v>32.233197920000002</v>
      </c>
      <c r="C790" s="39">
        <v>107.58078709999999</v>
      </c>
      <c r="D790" s="39">
        <v>85.260083649999999</v>
      </c>
      <c r="E790" s="41">
        <v>6.4099999999999996E-6</v>
      </c>
      <c r="F790" s="41">
        <v>5.0799999999999996E-6</v>
      </c>
      <c r="G790" s="39">
        <v>5866</v>
      </c>
      <c r="H790" s="41">
        <v>2.0799999999999999E-11</v>
      </c>
      <c r="I790" s="39">
        <v>-0.275432605</v>
      </c>
      <c r="J790" s="39">
        <v>7184.2188429999997</v>
      </c>
      <c r="K790" s="39">
        <v>18.348812469999999</v>
      </c>
      <c r="L790" s="38"/>
      <c r="M790" s="38"/>
      <c r="N790" s="38"/>
      <c r="O790" s="38"/>
      <c r="P790" s="38"/>
      <c r="Q790" s="39">
        <v>480.8</v>
      </c>
      <c r="R790" s="38"/>
      <c r="S790" s="40">
        <f t="shared" si="12"/>
        <v>606.75563924399989</v>
      </c>
    </row>
    <row r="791" spans="1:19" ht="15.6">
      <c r="A791" s="37">
        <v>-104.7010889</v>
      </c>
      <c r="B791" s="39">
        <v>32.23319798</v>
      </c>
      <c r="C791" s="39">
        <v>54.919466200000002</v>
      </c>
      <c r="D791" s="39">
        <v>45.140190760000003</v>
      </c>
      <c r="E791" s="41">
        <v>3.27E-6</v>
      </c>
      <c r="F791" s="41">
        <v>2.6900000000000001E-6</v>
      </c>
      <c r="G791" s="39">
        <v>1650</v>
      </c>
      <c r="H791" s="41">
        <v>5.8500000000000003E-12</v>
      </c>
      <c r="I791" s="39">
        <v>-0.55524063899999998</v>
      </c>
      <c r="J791" s="39">
        <v>1941.729724</v>
      </c>
      <c r="K791" s="39">
        <v>15.02421887</v>
      </c>
      <c r="L791" s="38"/>
      <c r="M791" s="38"/>
      <c r="N791" s="38"/>
      <c r="O791" s="38"/>
      <c r="P791" s="38"/>
      <c r="Q791" s="39">
        <v>254.6</v>
      </c>
      <c r="R791" s="38"/>
      <c r="S791" s="40">
        <f t="shared" si="12"/>
        <v>309.74578936799998</v>
      </c>
    </row>
    <row r="792" spans="1:19" ht="15.6">
      <c r="A792" s="37">
        <v>-104.7010781</v>
      </c>
      <c r="B792" s="39">
        <v>32.233189580000001</v>
      </c>
      <c r="C792" s="39">
        <v>264.6279414</v>
      </c>
      <c r="D792" s="39">
        <v>164.4003227</v>
      </c>
      <c r="E792" s="41">
        <v>1.5800000000000001E-5</v>
      </c>
      <c r="F792" s="41">
        <v>9.7899999999999994E-6</v>
      </c>
      <c r="G792" s="39">
        <v>18437</v>
      </c>
      <c r="H792" s="41">
        <v>6.5400000000000002E-11</v>
      </c>
      <c r="I792" s="39">
        <v>-1.0790546240000001</v>
      </c>
      <c r="J792" s="39">
        <v>34075.124049999999</v>
      </c>
      <c r="K792" s="39">
        <v>45.893080310000002</v>
      </c>
      <c r="L792" s="38"/>
      <c r="M792" s="38"/>
      <c r="N792" s="38"/>
      <c r="O792" s="38"/>
      <c r="P792" s="38"/>
      <c r="Q792" s="39">
        <v>927.1</v>
      </c>
      <c r="R792" s="38"/>
      <c r="S792" s="40">
        <f t="shared" si="12"/>
        <v>1492.501589496</v>
      </c>
    </row>
    <row r="793" spans="1:19" ht="15.6">
      <c r="A793" s="37">
        <v>-104.70107419999999</v>
      </c>
      <c r="B793" s="39">
        <v>32.233195889999998</v>
      </c>
      <c r="C793" s="39">
        <v>45.6937006</v>
      </c>
      <c r="D793" s="39">
        <v>44.100315569999999</v>
      </c>
      <c r="E793" s="41">
        <v>2.7199999999999998E-6</v>
      </c>
      <c r="F793" s="41">
        <v>2.6299999999999998E-6</v>
      </c>
      <c r="G793" s="39">
        <v>1443</v>
      </c>
      <c r="H793" s="41">
        <v>5.12E-12</v>
      </c>
      <c r="I793" s="39">
        <v>-2.1753198820000001</v>
      </c>
      <c r="J793" s="39">
        <v>1578.327452</v>
      </c>
      <c r="K793" s="39">
        <v>8.5741049220000001</v>
      </c>
      <c r="L793" s="38"/>
      <c r="M793" s="38"/>
      <c r="N793" s="38"/>
      <c r="O793" s="38"/>
      <c r="P793" s="38"/>
      <c r="Q793" s="39">
        <v>248.7</v>
      </c>
      <c r="R793" s="38"/>
      <c r="S793" s="40">
        <f t="shared" si="12"/>
        <v>257.71247138399997</v>
      </c>
    </row>
    <row r="794" spans="1:19" ht="15.6">
      <c r="A794" s="37">
        <v>-104.7010829</v>
      </c>
      <c r="B794" s="39">
        <v>32.233195119999998</v>
      </c>
      <c r="C794" s="39">
        <v>59.137792789999999</v>
      </c>
      <c r="D794" s="39">
        <v>36.372918370000001</v>
      </c>
      <c r="E794" s="41">
        <v>3.5200000000000002E-6</v>
      </c>
      <c r="F794" s="41">
        <v>2.17E-6</v>
      </c>
      <c r="G794" s="39">
        <v>1160</v>
      </c>
      <c r="H794" s="41">
        <v>4.1100000000000001E-12</v>
      </c>
      <c r="I794" s="39">
        <v>-2.636062178</v>
      </c>
      <c r="J794" s="39">
        <v>1684.776672</v>
      </c>
      <c r="K794" s="39">
        <v>31.14814449</v>
      </c>
      <c r="L794" s="38"/>
      <c r="M794" s="38"/>
      <c r="N794" s="38"/>
      <c r="O794" s="38"/>
      <c r="P794" s="38"/>
      <c r="Q794" s="39">
        <v>205.1</v>
      </c>
      <c r="R794" s="38"/>
      <c r="S794" s="40">
        <f t="shared" si="12"/>
        <v>333.53715133559996</v>
      </c>
    </row>
    <row r="795" spans="1:19" ht="15.6">
      <c r="A795" s="37">
        <v>-104.70108209999999</v>
      </c>
      <c r="B795" s="39">
        <v>32.233190710000002</v>
      </c>
      <c r="C795" s="39">
        <v>95.402026079999999</v>
      </c>
      <c r="D795" s="39">
        <v>37.526113899999999</v>
      </c>
      <c r="E795" s="41">
        <v>5.6799999999999998E-6</v>
      </c>
      <c r="F795" s="41">
        <v>2.2299999999999998E-6</v>
      </c>
      <c r="G795" s="39">
        <v>2250</v>
      </c>
      <c r="H795" s="41">
        <v>7.9799999999999995E-12</v>
      </c>
      <c r="I795" s="39">
        <v>-1.253774207</v>
      </c>
      <c r="J795" s="39">
        <v>2804.0791730000001</v>
      </c>
      <c r="K795" s="39">
        <v>19.759754950000001</v>
      </c>
      <c r="L795" s="38"/>
      <c r="M795" s="38"/>
      <c r="N795" s="38"/>
      <c r="O795" s="38"/>
      <c r="P795" s="38"/>
      <c r="Q795" s="39">
        <v>211.6</v>
      </c>
      <c r="R795" s="38"/>
      <c r="S795" s="40">
        <f t="shared" si="12"/>
        <v>538.06742709119999</v>
      </c>
    </row>
    <row r="796" spans="1:19" ht="15.6">
      <c r="A796" s="37">
        <v>-104.7010641</v>
      </c>
      <c r="B796" s="39">
        <v>32.233188509999998</v>
      </c>
      <c r="C796" s="39">
        <v>82.080079159999997</v>
      </c>
      <c r="D796" s="39">
        <v>42.871348830000002</v>
      </c>
      <c r="E796" s="41">
        <v>4.8899999999999998E-6</v>
      </c>
      <c r="F796" s="41">
        <v>2.5500000000000001E-6</v>
      </c>
      <c r="G796" s="39">
        <v>2079</v>
      </c>
      <c r="H796" s="41">
        <v>7.3699999999999995E-12</v>
      </c>
      <c r="I796" s="39">
        <v>-0.24592164999999999</v>
      </c>
      <c r="J796" s="39">
        <v>2756.157271</v>
      </c>
      <c r="K796" s="39">
        <v>24.568890840000002</v>
      </c>
      <c r="L796" s="38"/>
      <c r="M796" s="38"/>
      <c r="N796" s="38"/>
      <c r="O796" s="38"/>
      <c r="P796" s="38"/>
      <c r="Q796" s="39">
        <v>241.8</v>
      </c>
      <c r="R796" s="38"/>
      <c r="S796" s="40">
        <f t="shared" si="12"/>
        <v>462.93164646239995</v>
      </c>
    </row>
    <row r="797" spans="1:19" ht="15.6">
      <c r="A797" s="37">
        <v>-104.7010892</v>
      </c>
      <c r="B797" s="39">
        <v>32.23318922</v>
      </c>
      <c r="C797" s="39">
        <v>58.632673959999998</v>
      </c>
      <c r="D797" s="39">
        <v>40.41399242</v>
      </c>
      <c r="E797" s="41">
        <v>3.49E-6</v>
      </c>
      <c r="F797" s="41">
        <v>2.4099999999999998E-6</v>
      </c>
      <c r="G797" s="39">
        <v>1452</v>
      </c>
      <c r="H797" s="41">
        <v>5.1499999999999997E-12</v>
      </c>
      <c r="I797" s="39">
        <v>-1.229608609</v>
      </c>
      <c r="J797" s="39">
        <v>1855.9682299999999</v>
      </c>
      <c r="K797" s="39">
        <v>21.765902199999999</v>
      </c>
      <c r="L797" s="38"/>
      <c r="M797" s="38"/>
      <c r="N797" s="38"/>
      <c r="O797" s="38"/>
      <c r="P797" s="38"/>
      <c r="Q797" s="39">
        <v>227.9</v>
      </c>
      <c r="R797" s="38"/>
      <c r="S797" s="40">
        <f t="shared" si="12"/>
        <v>330.68828113439997</v>
      </c>
    </row>
    <row r="798" spans="1:19" ht="15.6">
      <c r="A798" s="37">
        <v>-104.70107899999999</v>
      </c>
      <c r="B798" s="39">
        <v>32.233183740000001</v>
      </c>
      <c r="C798" s="39">
        <v>101.248509</v>
      </c>
      <c r="D798" s="39">
        <v>24.664942010000001</v>
      </c>
      <c r="E798" s="41">
        <v>6.0299999999999999E-6</v>
      </c>
      <c r="F798" s="41">
        <v>1.4699999999999999E-6</v>
      </c>
      <c r="G798" s="39">
        <v>1508</v>
      </c>
      <c r="H798" s="41">
        <v>5.3499999999999996E-12</v>
      </c>
      <c r="I798" s="39">
        <v>-0.33214957000000001</v>
      </c>
      <c r="J798" s="39">
        <v>1955.995343</v>
      </c>
      <c r="K798" s="39">
        <v>22.90370192</v>
      </c>
      <c r="L798" s="38"/>
      <c r="M798" s="38"/>
      <c r="N798" s="38"/>
      <c r="O798" s="38"/>
      <c r="P798" s="38"/>
      <c r="Q798" s="39">
        <v>139.1</v>
      </c>
      <c r="R798" s="38"/>
      <c r="S798" s="40">
        <f t="shared" si="12"/>
        <v>571.04159075999996</v>
      </c>
    </row>
    <row r="799" spans="1:19" ht="15.6">
      <c r="A799" s="37">
        <v>-104.70108260000001</v>
      </c>
      <c r="B799" s="39">
        <v>32.233181780000002</v>
      </c>
      <c r="C799" s="39">
        <v>142.9817505</v>
      </c>
      <c r="D799" s="39">
        <v>55.880216390000001</v>
      </c>
      <c r="E799" s="41">
        <v>8.5199999999999997E-6</v>
      </c>
      <c r="F799" s="41">
        <v>3.3299999999999999E-6</v>
      </c>
      <c r="G799" s="39">
        <v>3561</v>
      </c>
      <c r="H799" s="41">
        <v>1.26E-11</v>
      </c>
      <c r="I799" s="39">
        <v>-0.28759906800000001</v>
      </c>
      <c r="J799" s="39">
        <v>6258.0318639999996</v>
      </c>
      <c r="K799" s="39">
        <v>43.09712579</v>
      </c>
      <c r="L799" s="38"/>
      <c r="M799" s="38"/>
      <c r="N799" s="38"/>
      <c r="O799" s="38"/>
      <c r="P799" s="38"/>
      <c r="Q799" s="39">
        <v>315.10000000000002</v>
      </c>
      <c r="R799" s="38"/>
      <c r="S799" s="40">
        <f t="shared" si="12"/>
        <v>806.41707281999993</v>
      </c>
    </row>
    <row r="800" spans="1:19" ht="15.6">
      <c r="A800" s="37">
        <v>-104.7010678</v>
      </c>
      <c r="B800" s="39">
        <v>32.23317213</v>
      </c>
      <c r="C800" s="39">
        <v>172.4078164</v>
      </c>
      <c r="D800" s="39">
        <v>137.56633930000001</v>
      </c>
      <c r="E800" s="41">
        <v>1.03E-5</v>
      </c>
      <c r="F800" s="41">
        <v>8.1899999999999995E-6</v>
      </c>
      <c r="G800" s="39">
        <v>13989</v>
      </c>
      <c r="H800" s="41">
        <v>4.9600000000000002E-11</v>
      </c>
      <c r="I800" s="39">
        <v>-2.2169189789999999</v>
      </c>
      <c r="J800" s="39">
        <v>18576.684850000001</v>
      </c>
      <c r="K800" s="39">
        <v>24.695928729999999</v>
      </c>
      <c r="L800" s="38"/>
      <c r="M800" s="38"/>
      <c r="N800" s="38"/>
      <c r="O800" s="38"/>
      <c r="P800" s="38"/>
      <c r="Q800" s="39">
        <v>775.8</v>
      </c>
      <c r="R800" s="38"/>
      <c r="S800" s="40">
        <f t="shared" si="12"/>
        <v>972.38008449599999</v>
      </c>
    </row>
    <row r="801" spans="1:19" ht="15.6">
      <c r="A801" s="37">
        <v>-104.7010784</v>
      </c>
      <c r="B801" s="39">
        <v>32.233166529999998</v>
      </c>
      <c r="C801" s="39">
        <v>118.7122725</v>
      </c>
      <c r="D801" s="39">
        <v>46.091217090000001</v>
      </c>
      <c r="E801" s="41">
        <v>7.0700000000000001E-6</v>
      </c>
      <c r="F801" s="41">
        <v>2.74E-6</v>
      </c>
      <c r="G801" s="39">
        <v>2331</v>
      </c>
      <c r="H801" s="41">
        <v>8.2699999999999993E-12</v>
      </c>
      <c r="I801" s="39">
        <v>-1.5759746139999999</v>
      </c>
      <c r="J801" s="39">
        <v>4285.6122660000001</v>
      </c>
      <c r="K801" s="39">
        <v>45.608705239999999</v>
      </c>
      <c r="L801" s="38"/>
      <c r="M801" s="38"/>
      <c r="N801" s="38"/>
      <c r="O801" s="38"/>
      <c r="P801" s="38"/>
      <c r="Q801" s="39">
        <v>259.89999999999998</v>
      </c>
      <c r="R801" s="38"/>
      <c r="S801" s="40">
        <f t="shared" si="12"/>
        <v>669.53721689999998</v>
      </c>
    </row>
    <row r="802" spans="1:19" ht="15.6">
      <c r="A802" s="37">
        <v>-104.70108140000001</v>
      </c>
      <c r="B802" s="39">
        <v>32.233167129999998</v>
      </c>
      <c r="C802" s="39">
        <v>82.255243269999994</v>
      </c>
      <c r="D802" s="39">
        <v>38.634930390000001</v>
      </c>
      <c r="E802" s="41">
        <v>4.8999999999999997E-6</v>
      </c>
      <c r="F802" s="41">
        <v>2.3E-6</v>
      </c>
      <c r="G802" s="39">
        <v>1462</v>
      </c>
      <c r="H802" s="41">
        <v>5.1900000000000003E-12</v>
      </c>
      <c r="I802" s="39">
        <v>-0.52083876600000001</v>
      </c>
      <c r="J802" s="39">
        <v>2489.1026459999998</v>
      </c>
      <c r="K802" s="39">
        <v>41.263973100000001</v>
      </c>
      <c r="L802" s="38"/>
      <c r="M802" s="38"/>
      <c r="N802" s="38"/>
      <c r="O802" s="38"/>
      <c r="P802" s="38"/>
      <c r="Q802" s="39">
        <v>217.9</v>
      </c>
      <c r="R802" s="38"/>
      <c r="S802" s="40">
        <f t="shared" si="12"/>
        <v>463.91957204279993</v>
      </c>
    </row>
    <row r="803" spans="1:19" ht="15.6">
      <c r="A803" s="37">
        <v>-104.701048</v>
      </c>
      <c r="B803" s="39">
        <v>32.233260209999997</v>
      </c>
      <c r="C803" s="39">
        <v>81.882199319999998</v>
      </c>
      <c r="D803" s="39">
        <v>36.568430849999999</v>
      </c>
      <c r="E803" s="41">
        <v>4.8799999999999999E-6</v>
      </c>
      <c r="F803" s="41">
        <v>2.1799999999999999E-6</v>
      </c>
      <c r="G803" s="39">
        <v>1271</v>
      </c>
      <c r="H803" s="41">
        <v>4.51E-12</v>
      </c>
      <c r="I803" s="39">
        <v>-1.462787493</v>
      </c>
      <c r="J803" s="39">
        <v>2345.2811109999998</v>
      </c>
      <c r="K803" s="39">
        <v>45.806070140000003</v>
      </c>
      <c r="L803" s="38"/>
      <c r="M803" s="38"/>
      <c r="N803" s="38"/>
      <c r="O803" s="38"/>
      <c r="P803" s="38"/>
      <c r="Q803" s="39">
        <v>206.2</v>
      </c>
      <c r="R803" s="38"/>
      <c r="S803" s="40">
        <f t="shared" si="12"/>
        <v>461.81560416479994</v>
      </c>
    </row>
    <row r="804" spans="1:19" ht="15.6">
      <c r="A804" s="37">
        <v>-104.7010626</v>
      </c>
      <c r="B804" s="39">
        <v>32.233210300000003</v>
      </c>
      <c r="C804" s="39">
        <v>103.4631639</v>
      </c>
      <c r="D804" s="39">
        <v>36.572529920000001</v>
      </c>
      <c r="E804" s="41">
        <v>6.1600000000000003E-6</v>
      </c>
      <c r="F804" s="41">
        <v>2.1799999999999999E-6</v>
      </c>
      <c r="G804" s="39">
        <v>2370</v>
      </c>
      <c r="H804" s="41">
        <v>8.4099999999999999E-12</v>
      </c>
      <c r="I804" s="39">
        <v>-1.223577624</v>
      </c>
      <c r="J804" s="39">
        <v>2963.7382160000002</v>
      </c>
      <c r="K804" s="39">
        <v>20.0334231</v>
      </c>
      <c r="L804" s="38"/>
      <c r="M804" s="38"/>
      <c r="N804" s="38"/>
      <c r="O804" s="38"/>
      <c r="P804" s="38"/>
      <c r="Q804" s="39">
        <v>206.2</v>
      </c>
      <c r="R804" s="38"/>
      <c r="S804" s="40">
        <f t="shared" si="12"/>
        <v>583.53224439600001</v>
      </c>
    </row>
    <row r="805" spans="1:19" ht="15.6">
      <c r="A805" s="37">
        <v>-104.7010556</v>
      </c>
      <c r="B805" s="39">
        <v>32.233209889999998</v>
      </c>
      <c r="C805" s="39">
        <v>90.122086730000007</v>
      </c>
      <c r="D805" s="39">
        <v>83.470214760000005</v>
      </c>
      <c r="E805" s="41">
        <v>5.3700000000000003E-6</v>
      </c>
      <c r="F805" s="41">
        <v>4.9699999999999998E-6</v>
      </c>
      <c r="G805" s="39">
        <v>3829</v>
      </c>
      <c r="H805" s="41">
        <v>1.36E-11</v>
      </c>
      <c r="I805" s="39">
        <v>-0.32951168800000002</v>
      </c>
      <c r="J805" s="39">
        <v>5891.987967</v>
      </c>
      <c r="K805" s="39">
        <v>35.013445009999998</v>
      </c>
      <c r="L805" s="38"/>
      <c r="M805" s="38"/>
      <c r="N805" s="38"/>
      <c r="O805" s="38"/>
      <c r="P805" s="38"/>
      <c r="Q805" s="39">
        <v>470.7</v>
      </c>
      <c r="R805" s="38"/>
      <c r="S805" s="40">
        <f t="shared" si="12"/>
        <v>508.28856915720002</v>
      </c>
    </row>
    <row r="806" spans="1:19" ht="15.6">
      <c r="A806" s="37">
        <v>-104.701087</v>
      </c>
      <c r="B806" s="39">
        <v>32.233194879999999</v>
      </c>
      <c r="C806" s="39">
        <v>52.141616769999999</v>
      </c>
      <c r="D806" s="39">
        <v>25.268033089999999</v>
      </c>
      <c r="E806" s="41">
        <v>3.1099999999999999E-6</v>
      </c>
      <c r="F806" s="41">
        <v>1.5E-6</v>
      </c>
      <c r="G806" s="39">
        <v>844</v>
      </c>
      <c r="H806" s="41">
        <v>2.99E-12</v>
      </c>
      <c r="I806" s="39">
        <v>-0.37466075900000001</v>
      </c>
      <c r="J806" s="39">
        <v>1031.9413420000001</v>
      </c>
      <c r="K806" s="39">
        <v>18.21240551</v>
      </c>
      <c r="L806" s="38"/>
      <c r="M806" s="38"/>
      <c r="N806" s="38"/>
      <c r="O806" s="38"/>
      <c r="P806" s="38"/>
      <c r="Q806" s="39">
        <v>142.5</v>
      </c>
      <c r="R806" s="38"/>
      <c r="S806" s="40">
        <f t="shared" si="12"/>
        <v>294.07871858279998</v>
      </c>
    </row>
    <row r="807" spans="1:19" ht="15.6">
      <c r="A807" s="37">
        <v>-104.7010619</v>
      </c>
      <c r="B807" s="39">
        <v>32.233183859999997</v>
      </c>
      <c r="C807" s="39">
        <v>121.3456875</v>
      </c>
      <c r="D807" s="39">
        <v>81.170561500000005</v>
      </c>
      <c r="E807" s="41">
        <v>7.2300000000000002E-6</v>
      </c>
      <c r="F807" s="41">
        <v>4.8300000000000003E-6</v>
      </c>
      <c r="G807" s="39">
        <v>5143</v>
      </c>
      <c r="H807" s="41">
        <v>1.8199999999999999E-11</v>
      </c>
      <c r="I807" s="39">
        <v>-1.4029339869999999</v>
      </c>
      <c r="J807" s="39">
        <v>7714.752152</v>
      </c>
      <c r="K807" s="39">
        <v>33.335512289999997</v>
      </c>
      <c r="L807" s="38"/>
      <c r="M807" s="38"/>
      <c r="N807" s="38"/>
      <c r="O807" s="38"/>
      <c r="P807" s="38"/>
      <c r="Q807" s="39">
        <v>457.7</v>
      </c>
      <c r="R807" s="38"/>
      <c r="S807" s="40">
        <f t="shared" si="12"/>
        <v>684.38967749999995</v>
      </c>
    </row>
    <row r="808" spans="1:19" ht="15.6">
      <c r="A808" s="37">
        <v>-104.70107710000001</v>
      </c>
      <c r="B808" s="39">
        <v>32.233178260000003</v>
      </c>
      <c r="C808" s="39">
        <v>44.184975350000002</v>
      </c>
      <c r="D808" s="39">
        <v>26.135327759999999</v>
      </c>
      <c r="E808" s="41">
        <v>2.6299999999999998E-6</v>
      </c>
      <c r="F808" s="41">
        <v>1.5600000000000001E-6</v>
      </c>
      <c r="G808" s="39">
        <v>661</v>
      </c>
      <c r="H808" s="41">
        <v>2.3400000000000001E-12</v>
      </c>
      <c r="I808" s="39">
        <v>-0.44406974100000002</v>
      </c>
      <c r="J808" s="39">
        <v>904.48558400000002</v>
      </c>
      <c r="K808" s="39">
        <v>26.919786040000002</v>
      </c>
      <c r="L808" s="38"/>
      <c r="M808" s="38"/>
      <c r="N808" s="38"/>
      <c r="O808" s="38"/>
      <c r="P808" s="38"/>
      <c r="Q808" s="39">
        <v>147.4</v>
      </c>
      <c r="R808" s="38"/>
      <c r="S808" s="40">
        <f t="shared" si="12"/>
        <v>249.20326097399999</v>
      </c>
    </row>
    <row r="809" spans="1:19" ht="15.6">
      <c r="A809" s="37">
        <v>-104.7010744</v>
      </c>
      <c r="B809" s="39">
        <v>32.23317737</v>
      </c>
      <c r="C809" s="39">
        <v>54.751476410000002</v>
      </c>
      <c r="D809" s="39">
        <v>28.279161770000002</v>
      </c>
      <c r="E809" s="41">
        <v>3.2600000000000001E-6</v>
      </c>
      <c r="F809" s="41">
        <v>1.68E-6</v>
      </c>
      <c r="G809" s="39">
        <v>986</v>
      </c>
      <c r="H809" s="41">
        <v>3.5E-12</v>
      </c>
      <c r="I809" s="39">
        <v>-2.5558640829999999</v>
      </c>
      <c r="J809" s="39">
        <v>1212.7225370000001</v>
      </c>
      <c r="K809" s="39">
        <v>18.69533466</v>
      </c>
      <c r="L809" s="38"/>
      <c r="M809" s="38"/>
      <c r="N809" s="38"/>
      <c r="O809" s="38"/>
      <c r="P809" s="38"/>
      <c r="Q809" s="39">
        <v>159.5</v>
      </c>
      <c r="R809" s="38"/>
      <c r="S809" s="40">
        <f t="shared" si="12"/>
        <v>308.79832695239998</v>
      </c>
    </row>
    <row r="810" spans="1:19" ht="15.6">
      <c r="A810" s="37">
        <v>-104.7010892</v>
      </c>
      <c r="B810" s="39">
        <v>32.23317368</v>
      </c>
      <c r="C810" s="39">
        <v>74.722399800000005</v>
      </c>
      <c r="D810" s="39">
        <v>27.489009630000002</v>
      </c>
      <c r="E810" s="41">
        <v>4.4499999999999997E-6</v>
      </c>
      <c r="F810" s="41">
        <v>1.64E-6</v>
      </c>
      <c r="G810" s="39">
        <v>888</v>
      </c>
      <c r="H810" s="41">
        <v>3.1500000000000001E-12</v>
      </c>
      <c r="I810" s="39">
        <v>-1.036216679</v>
      </c>
      <c r="J810" s="39">
        <v>1608.825666</v>
      </c>
      <c r="K810" s="39">
        <v>44.80446087</v>
      </c>
      <c r="L810" s="38"/>
      <c r="M810" s="38"/>
      <c r="N810" s="38"/>
      <c r="O810" s="38"/>
      <c r="P810" s="38"/>
      <c r="Q810" s="39">
        <v>155</v>
      </c>
      <c r="R810" s="38"/>
      <c r="S810" s="40">
        <f t="shared" si="12"/>
        <v>421.43433487200002</v>
      </c>
    </row>
    <row r="811" spans="1:19" ht="15.6">
      <c r="A811" s="37">
        <v>-104.7010799</v>
      </c>
      <c r="B811" s="39">
        <v>32.23317445</v>
      </c>
      <c r="C811" s="39">
        <v>68.743922589999997</v>
      </c>
      <c r="D811" s="39">
        <v>23.844844160000001</v>
      </c>
      <c r="E811" s="41">
        <v>4.0899999999999998E-6</v>
      </c>
      <c r="F811" s="41">
        <v>1.42E-6</v>
      </c>
      <c r="G811" s="39">
        <v>680</v>
      </c>
      <c r="H811" s="41">
        <v>2.41E-12</v>
      </c>
      <c r="I811" s="39">
        <v>-0.695242586</v>
      </c>
      <c r="J811" s="39">
        <v>1283.890187</v>
      </c>
      <c r="K811" s="39">
        <v>47.035968740000001</v>
      </c>
      <c r="L811" s="38"/>
      <c r="M811" s="38"/>
      <c r="N811" s="38"/>
      <c r="O811" s="38"/>
      <c r="P811" s="38"/>
      <c r="Q811" s="39">
        <v>134.5</v>
      </c>
      <c r="R811" s="38"/>
      <c r="S811" s="40">
        <f t="shared" si="12"/>
        <v>387.71572340759997</v>
      </c>
    </row>
    <row r="812" spans="1:19" ht="15.6">
      <c r="A812" s="37">
        <v>-104.7010856</v>
      </c>
      <c r="B812" s="39">
        <v>32.233172430000003</v>
      </c>
      <c r="C812" s="39">
        <v>47.358192420000002</v>
      </c>
      <c r="D812" s="39">
        <v>38.527528230000001</v>
      </c>
      <c r="E812" s="41">
        <v>2.8200000000000001E-6</v>
      </c>
      <c r="F812" s="41">
        <v>2.2900000000000001E-6</v>
      </c>
      <c r="G812" s="39">
        <v>942</v>
      </c>
      <c r="H812" s="41">
        <v>3.3399999999999999E-12</v>
      </c>
      <c r="I812" s="39">
        <v>-2.072075345</v>
      </c>
      <c r="J812" s="39">
        <v>1429.108974</v>
      </c>
      <c r="K812" s="39">
        <v>34.084802709999998</v>
      </c>
      <c r="L812" s="38"/>
      <c r="M812" s="38"/>
      <c r="N812" s="38"/>
      <c r="O812" s="38"/>
      <c r="P812" s="38"/>
      <c r="Q812" s="39">
        <v>217.3</v>
      </c>
      <c r="R812" s="38"/>
      <c r="S812" s="40">
        <f t="shared" si="12"/>
        <v>267.10020524879997</v>
      </c>
    </row>
    <row r="813" spans="1:19" ht="15.6">
      <c r="A813" s="37">
        <v>-104.7010798</v>
      </c>
      <c r="B813" s="39">
        <v>32.233171830000003</v>
      </c>
      <c r="C813" s="39">
        <v>36.531559219999998</v>
      </c>
      <c r="D813" s="39">
        <v>23.651268429999998</v>
      </c>
      <c r="E813" s="41">
        <v>2.1799999999999999E-6</v>
      </c>
      <c r="F813" s="41">
        <v>1.4100000000000001E-6</v>
      </c>
      <c r="G813" s="39">
        <v>462</v>
      </c>
      <c r="H813" s="41">
        <v>1.6400000000000001E-12</v>
      </c>
      <c r="I813" s="39">
        <v>-0.90046443799999998</v>
      </c>
      <c r="J813" s="39">
        <v>676.73981349999997</v>
      </c>
      <c r="K813" s="39">
        <v>31.731517669999999</v>
      </c>
      <c r="L813" s="38"/>
      <c r="M813" s="38"/>
      <c r="N813" s="38"/>
      <c r="O813" s="38"/>
      <c r="P813" s="38"/>
      <c r="Q813" s="39">
        <v>133.4</v>
      </c>
      <c r="R813" s="38"/>
      <c r="S813" s="40">
        <f t="shared" si="12"/>
        <v>206.03799400079998</v>
      </c>
    </row>
    <row r="814" spans="1:19" ht="15.6">
      <c r="A814" s="37">
        <v>-104.70105839999999</v>
      </c>
      <c r="B814" s="39">
        <v>32.233162900000004</v>
      </c>
      <c r="C814" s="39">
        <v>129.76855649999999</v>
      </c>
      <c r="D814" s="39">
        <v>105.9819339</v>
      </c>
      <c r="E814" s="41">
        <v>7.7300000000000005E-6</v>
      </c>
      <c r="F814" s="41">
        <v>6.3099999999999997E-6</v>
      </c>
      <c r="G814" s="39">
        <v>8658</v>
      </c>
      <c r="H814" s="41">
        <v>3.0700000000000001E-11</v>
      </c>
      <c r="I814" s="39">
        <v>-1.8614533099999999</v>
      </c>
      <c r="J814" s="39">
        <v>10772.100469999999</v>
      </c>
      <c r="K814" s="39">
        <v>19.6257032</v>
      </c>
      <c r="L814" s="38"/>
      <c r="M814" s="38"/>
      <c r="N814" s="38"/>
      <c r="O814" s="38"/>
      <c r="P814" s="38"/>
      <c r="Q814" s="39">
        <v>597.6</v>
      </c>
      <c r="R814" s="38"/>
      <c r="S814" s="40">
        <f t="shared" si="12"/>
        <v>731.89465865999989</v>
      </c>
    </row>
    <row r="815" spans="1:19" ht="15.6">
      <c r="A815" s="37">
        <v>-104.701044</v>
      </c>
      <c r="B815" s="39">
        <v>32.233164629999997</v>
      </c>
      <c r="C815" s="39">
        <v>40.804344919999998</v>
      </c>
      <c r="D815" s="39">
        <v>24.532412040000001</v>
      </c>
      <c r="E815" s="41">
        <v>2.43E-6</v>
      </c>
      <c r="F815" s="41">
        <v>1.46E-6</v>
      </c>
      <c r="G815" s="39">
        <v>643</v>
      </c>
      <c r="H815" s="41">
        <v>2.28E-12</v>
      </c>
      <c r="I815" s="39">
        <v>-1.329851026</v>
      </c>
      <c r="J815" s="39">
        <v>784.05357909999998</v>
      </c>
      <c r="K815" s="39">
        <v>17.99029848</v>
      </c>
      <c r="L815" s="38"/>
      <c r="M815" s="38"/>
      <c r="N815" s="38"/>
      <c r="O815" s="38"/>
      <c r="P815" s="38"/>
      <c r="Q815" s="39">
        <v>138.30000000000001</v>
      </c>
      <c r="R815" s="38"/>
      <c r="S815" s="40">
        <f t="shared" si="12"/>
        <v>230.13650534879997</v>
      </c>
    </row>
    <row r="816" spans="1:19" ht="15.6">
      <c r="A816" s="37">
        <v>-104.7010513</v>
      </c>
      <c r="B816" s="39">
        <v>32.23316457</v>
      </c>
      <c r="C816" s="39">
        <v>69.999706790000005</v>
      </c>
      <c r="D816" s="39">
        <v>29.938962629999999</v>
      </c>
      <c r="E816" s="41">
        <v>4.1699999999999999E-6</v>
      </c>
      <c r="F816" s="41">
        <v>1.7799999999999999E-6</v>
      </c>
      <c r="G816" s="39">
        <v>1334</v>
      </c>
      <c r="H816" s="41">
        <v>4.7300000000000002E-12</v>
      </c>
      <c r="I816" s="39">
        <v>-0.18063133100000001</v>
      </c>
      <c r="J816" s="39">
        <v>1641.4666</v>
      </c>
      <c r="K816" s="39">
        <v>18.73121269</v>
      </c>
      <c r="L816" s="38"/>
      <c r="M816" s="38"/>
      <c r="N816" s="38"/>
      <c r="O816" s="38"/>
      <c r="P816" s="38"/>
      <c r="Q816" s="39">
        <v>168.8</v>
      </c>
      <c r="R816" s="38"/>
      <c r="S816" s="40">
        <f t="shared" si="12"/>
        <v>394.79834629560003</v>
      </c>
    </row>
    <row r="817" spans="1:19" ht="15.6">
      <c r="A817" s="37">
        <v>-104.7010454</v>
      </c>
      <c r="B817" s="39">
        <v>32.233163019999999</v>
      </c>
      <c r="C817" s="39">
        <v>33.822554510000003</v>
      </c>
      <c r="D817" s="39">
        <v>24.662411639999998</v>
      </c>
      <c r="E817" s="41">
        <v>2.0099999999999998E-6</v>
      </c>
      <c r="F817" s="41">
        <v>1.4699999999999999E-6</v>
      </c>
      <c r="G817" s="39">
        <v>563</v>
      </c>
      <c r="H817" s="41">
        <v>2E-12</v>
      </c>
      <c r="I817" s="39">
        <v>-2.5895900049999998</v>
      </c>
      <c r="J817" s="39">
        <v>653.34267890000001</v>
      </c>
      <c r="K817" s="39">
        <v>13.827763259999999</v>
      </c>
      <c r="L817" s="38"/>
      <c r="M817" s="38"/>
      <c r="N817" s="38"/>
      <c r="O817" s="38"/>
      <c r="P817" s="38"/>
      <c r="Q817" s="39">
        <v>139.1</v>
      </c>
      <c r="R817" s="38"/>
      <c r="S817" s="40">
        <f t="shared" si="12"/>
        <v>190.7592074364</v>
      </c>
    </row>
    <row r="818" spans="1:19" ht="15.6">
      <c r="A818" s="37">
        <v>-104.7010434</v>
      </c>
      <c r="B818" s="39">
        <v>32.233162010000001</v>
      </c>
      <c r="C818" s="39">
        <v>45.529581829999998</v>
      </c>
      <c r="D818" s="39">
        <v>23.09561338</v>
      </c>
      <c r="E818" s="41">
        <v>2.7099999999999999E-6</v>
      </c>
      <c r="F818" s="41">
        <v>1.3799999999999999E-6</v>
      </c>
      <c r="G818" s="39">
        <v>630</v>
      </c>
      <c r="H818" s="41">
        <v>2.23E-12</v>
      </c>
      <c r="I818" s="39">
        <v>-1.7066193270000001</v>
      </c>
      <c r="J818" s="39">
        <v>823.61119980000001</v>
      </c>
      <c r="K818" s="39">
        <v>23.507596769999999</v>
      </c>
      <c r="L818" s="38"/>
      <c r="M818" s="38"/>
      <c r="N818" s="38"/>
      <c r="O818" s="38"/>
      <c r="P818" s="38"/>
      <c r="Q818" s="39">
        <v>130.19999999999999</v>
      </c>
      <c r="R818" s="38"/>
      <c r="S818" s="40">
        <f t="shared" si="12"/>
        <v>256.78684152119996</v>
      </c>
    </row>
    <row r="819" spans="1:19" ht="15.6">
      <c r="A819" s="37">
        <v>-104.7010432</v>
      </c>
      <c r="B819" s="39">
        <v>32.233160040000001</v>
      </c>
      <c r="C819" s="39">
        <v>37.183944969999999</v>
      </c>
      <c r="D819" s="39">
        <v>25.111531159999998</v>
      </c>
      <c r="E819" s="41">
        <v>2.21E-6</v>
      </c>
      <c r="F819" s="41">
        <v>1.5E-6</v>
      </c>
      <c r="G819" s="39">
        <v>474</v>
      </c>
      <c r="H819" s="41">
        <v>1.6799999999999999E-12</v>
      </c>
      <c r="I819" s="39">
        <v>-2.6162849989999999</v>
      </c>
      <c r="J819" s="39">
        <v>731.35416550000002</v>
      </c>
      <c r="K819" s="39">
        <v>35.188719450000001</v>
      </c>
      <c r="L819" s="38"/>
      <c r="M819" s="38"/>
      <c r="N819" s="38"/>
      <c r="O819" s="38"/>
      <c r="P819" s="38"/>
      <c r="Q819" s="39">
        <v>141.6</v>
      </c>
      <c r="R819" s="38"/>
      <c r="S819" s="40">
        <f t="shared" si="12"/>
        <v>209.71744963079999</v>
      </c>
    </row>
    <row r="820" spans="1:19" ht="15.6">
      <c r="A820" s="37">
        <v>-104.7010451</v>
      </c>
      <c r="B820" s="39">
        <v>32.233159620000002</v>
      </c>
      <c r="C820" s="39">
        <v>33.022581700000003</v>
      </c>
      <c r="D820" s="39">
        <v>26.075554610000001</v>
      </c>
      <c r="E820" s="41">
        <v>1.9700000000000002E-6</v>
      </c>
      <c r="F820" s="41">
        <v>1.55E-6</v>
      </c>
      <c r="G820" s="39">
        <v>423</v>
      </c>
      <c r="H820" s="41">
        <v>1.5000000000000001E-12</v>
      </c>
      <c r="I820" s="39">
        <v>-2.0742454100000001</v>
      </c>
      <c r="J820" s="39">
        <v>674.44052690000001</v>
      </c>
      <c r="K820" s="39">
        <v>37.281349040000002</v>
      </c>
      <c r="L820" s="38"/>
      <c r="M820" s="38"/>
      <c r="N820" s="38"/>
      <c r="O820" s="38"/>
      <c r="P820" s="38"/>
      <c r="Q820" s="39">
        <v>147</v>
      </c>
      <c r="R820" s="38"/>
      <c r="S820" s="40">
        <f t="shared" si="12"/>
        <v>186.24736078800001</v>
      </c>
    </row>
    <row r="821" spans="1:19" ht="15.6">
      <c r="A821" s="37">
        <v>-104.7010557</v>
      </c>
      <c r="B821" s="39">
        <v>32.233260860000001</v>
      </c>
      <c r="C821" s="39">
        <v>30.838511879999999</v>
      </c>
      <c r="D821" s="39">
        <v>20.11234975</v>
      </c>
      <c r="E821" s="41">
        <v>1.84E-6</v>
      </c>
      <c r="F821" s="41">
        <v>1.1999999999999999E-6</v>
      </c>
      <c r="G821" s="39">
        <v>321</v>
      </c>
      <c r="H821" s="41">
        <v>1.14E-12</v>
      </c>
      <c r="I821" s="39">
        <v>-3.094290081</v>
      </c>
      <c r="J821" s="39">
        <v>485.79753520000003</v>
      </c>
      <c r="K821" s="39">
        <v>33.923090019999997</v>
      </c>
      <c r="L821" s="38"/>
      <c r="M821" s="38"/>
      <c r="N821" s="38"/>
      <c r="O821" s="38"/>
      <c r="P821" s="38"/>
      <c r="Q821" s="39">
        <v>113.4</v>
      </c>
      <c r="R821" s="38"/>
      <c r="S821" s="40">
        <f t="shared" si="12"/>
        <v>173.92920700319999</v>
      </c>
    </row>
    <row r="822" spans="1:19" ht="15.6">
      <c r="A822" s="37">
        <v>-104.7010621</v>
      </c>
      <c r="B822" s="39">
        <v>32.233258839999998</v>
      </c>
      <c r="C822" s="39">
        <v>41.786418730000001</v>
      </c>
      <c r="D822" s="39">
        <v>24.526810019999999</v>
      </c>
      <c r="E822" s="41">
        <v>2.4899999999999999E-6</v>
      </c>
      <c r="F822" s="41">
        <v>1.46E-6</v>
      </c>
      <c r="G822" s="39">
        <v>716</v>
      </c>
      <c r="H822" s="41">
        <v>2.5400000000000001E-12</v>
      </c>
      <c r="I822" s="39">
        <v>-1.6937695239999999</v>
      </c>
      <c r="J822" s="39">
        <v>802.74073220000002</v>
      </c>
      <c r="K822" s="39">
        <v>10.805572550000001</v>
      </c>
      <c r="L822" s="38"/>
      <c r="M822" s="38"/>
      <c r="N822" s="38"/>
      <c r="O822" s="38"/>
      <c r="P822" s="38"/>
      <c r="Q822" s="39">
        <v>138.30000000000001</v>
      </c>
      <c r="R822" s="38"/>
      <c r="S822" s="40">
        <f t="shared" si="12"/>
        <v>235.6754016372</v>
      </c>
    </row>
    <row r="823" spans="1:19" ht="15.6">
      <c r="A823" s="37">
        <v>-104.7010485</v>
      </c>
      <c r="B823" s="39">
        <v>32.233252880000002</v>
      </c>
      <c r="C823" s="39">
        <v>28.430562080000001</v>
      </c>
      <c r="D823" s="39">
        <v>25.257479060000001</v>
      </c>
      <c r="E823" s="41">
        <v>1.6899999999999999E-6</v>
      </c>
      <c r="F823" s="41">
        <v>1.5E-6</v>
      </c>
      <c r="G823" s="39">
        <v>464</v>
      </c>
      <c r="H823" s="41">
        <v>1.65E-12</v>
      </c>
      <c r="I823" s="39">
        <v>-0.81494960100000002</v>
      </c>
      <c r="J823" s="39">
        <v>562.43783619999999</v>
      </c>
      <c r="K823" s="39">
        <v>17.501993970000001</v>
      </c>
      <c r="L823" s="38"/>
      <c r="M823" s="38"/>
      <c r="N823" s="38"/>
      <c r="O823" s="38"/>
      <c r="P823" s="38"/>
      <c r="Q823" s="39">
        <v>142.4</v>
      </c>
      <c r="R823" s="38"/>
      <c r="S823" s="40">
        <f t="shared" si="12"/>
        <v>160.3483701312</v>
      </c>
    </row>
    <row r="824" spans="1:19" ht="15.6">
      <c r="A824" s="37">
        <v>-104.7010487</v>
      </c>
      <c r="B824" s="39">
        <v>32.233250679999998</v>
      </c>
      <c r="C824" s="39">
        <v>29.269323799999999</v>
      </c>
      <c r="D824" s="39">
        <v>20.755354029999999</v>
      </c>
      <c r="E824" s="41">
        <v>1.7400000000000001E-6</v>
      </c>
      <c r="F824" s="41">
        <v>1.24E-6</v>
      </c>
      <c r="G824" s="39">
        <v>341</v>
      </c>
      <c r="H824" s="41">
        <v>1.2100000000000001E-12</v>
      </c>
      <c r="I824" s="39">
        <v>-2.5602635880000002</v>
      </c>
      <c r="J824" s="39">
        <v>475.81914929999999</v>
      </c>
      <c r="K824" s="39">
        <v>28.334115910000001</v>
      </c>
      <c r="L824" s="38"/>
      <c r="M824" s="38"/>
      <c r="N824" s="38"/>
      <c r="O824" s="38"/>
      <c r="P824" s="38"/>
      <c r="Q824" s="39">
        <v>117</v>
      </c>
      <c r="R824" s="38"/>
      <c r="S824" s="40">
        <f t="shared" si="12"/>
        <v>165.07898623199998</v>
      </c>
    </row>
    <row r="825" spans="1:19" ht="15.6">
      <c r="A825" s="37">
        <v>-104.70105049999999</v>
      </c>
      <c r="B825" s="39">
        <v>32.233249010000002</v>
      </c>
      <c r="C825" s="39">
        <v>68.347620359999993</v>
      </c>
      <c r="D825" s="39">
        <v>27.176406149999998</v>
      </c>
      <c r="E825" s="41">
        <v>4.07E-6</v>
      </c>
      <c r="F825" s="41">
        <v>1.6199999999999999E-6</v>
      </c>
      <c r="G825" s="39">
        <v>837</v>
      </c>
      <c r="H825" s="41">
        <v>2.9700000000000001E-12</v>
      </c>
      <c r="I825" s="39">
        <v>-2.867138508</v>
      </c>
      <c r="J825" s="39">
        <v>1454.8375579999999</v>
      </c>
      <c r="K825" s="39">
        <v>42.467803670000002</v>
      </c>
      <c r="L825" s="38"/>
      <c r="M825" s="38"/>
      <c r="N825" s="38"/>
      <c r="O825" s="38"/>
      <c r="P825" s="38"/>
      <c r="Q825" s="39">
        <v>153.30000000000001</v>
      </c>
      <c r="R825" s="38"/>
      <c r="S825" s="40">
        <f t="shared" si="12"/>
        <v>385.48057883039996</v>
      </c>
    </row>
    <row r="826" spans="1:19" ht="15.6">
      <c r="A826" s="37">
        <v>-104.7010579</v>
      </c>
      <c r="B826" s="39">
        <v>32.23324788</v>
      </c>
      <c r="C826" s="39">
        <v>37.723827829999998</v>
      </c>
      <c r="D826" s="39">
        <v>26.150952780000001</v>
      </c>
      <c r="E826" s="41">
        <v>2.2500000000000001E-6</v>
      </c>
      <c r="F826" s="41">
        <v>1.5600000000000001E-6</v>
      </c>
      <c r="G826" s="39">
        <v>524</v>
      </c>
      <c r="H826" s="41">
        <v>1.8600000000000002E-12</v>
      </c>
      <c r="I826" s="39">
        <v>-0.43173200099999998</v>
      </c>
      <c r="J826" s="39">
        <v>772.68476950000002</v>
      </c>
      <c r="K826" s="39">
        <v>32.184505160000001</v>
      </c>
      <c r="L826" s="38"/>
      <c r="M826" s="38"/>
      <c r="N826" s="38"/>
      <c r="O826" s="38"/>
      <c r="P826" s="38"/>
      <c r="Q826" s="39">
        <v>147.5</v>
      </c>
      <c r="R826" s="38"/>
      <c r="S826" s="40">
        <f t="shared" si="12"/>
        <v>212.76238896119997</v>
      </c>
    </row>
    <row r="827" spans="1:19" ht="15.6">
      <c r="A827" s="37">
        <v>-104.7010585</v>
      </c>
      <c r="B827" s="39">
        <v>32.233210540000002</v>
      </c>
      <c r="C827" s="39">
        <v>124.2587039</v>
      </c>
      <c r="D827" s="39">
        <v>54.911422659999999</v>
      </c>
      <c r="E827" s="41">
        <v>7.4000000000000003E-6</v>
      </c>
      <c r="F827" s="41">
        <v>3.27E-6</v>
      </c>
      <c r="G827" s="39">
        <v>3884</v>
      </c>
      <c r="H827" s="41">
        <v>1.38E-11</v>
      </c>
      <c r="I827" s="39">
        <v>-1.966358209</v>
      </c>
      <c r="J827" s="39">
        <v>5344.272524</v>
      </c>
      <c r="K827" s="39">
        <v>27.324065489999999</v>
      </c>
      <c r="L827" s="38"/>
      <c r="M827" s="38"/>
      <c r="N827" s="38"/>
      <c r="O827" s="38"/>
      <c r="P827" s="38"/>
      <c r="Q827" s="39">
        <v>309.7</v>
      </c>
      <c r="R827" s="38"/>
      <c r="S827" s="40">
        <f t="shared" si="12"/>
        <v>700.819089996</v>
      </c>
    </row>
    <row r="828" spans="1:19" ht="15.6">
      <c r="A828" s="37">
        <v>-104.7010669</v>
      </c>
      <c r="B828" s="39">
        <v>32.233200600000004</v>
      </c>
      <c r="C828" s="39">
        <v>324.30432630000001</v>
      </c>
      <c r="D828" s="39">
        <v>181.3072301</v>
      </c>
      <c r="E828" s="41">
        <v>1.9300000000000002E-5</v>
      </c>
      <c r="F828" s="41">
        <v>1.08E-5</v>
      </c>
      <c r="G828" s="39">
        <v>24323</v>
      </c>
      <c r="H828" s="41">
        <v>8.6300000000000002E-11</v>
      </c>
      <c r="I828" s="39">
        <v>-0.99256292300000004</v>
      </c>
      <c r="J828" s="39">
        <v>46053.956539999999</v>
      </c>
      <c r="K828" s="39">
        <v>47.185862350000001</v>
      </c>
      <c r="L828" s="38"/>
      <c r="M828" s="38"/>
      <c r="N828" s="38"/>
      <c r="O828" s="38"/>
      <c r="P828" s="38"/>
      <c r="Q828" s="39">
        <v>1022.4</v>
      </c>
      <c r="R828" s="38"/>
      <c r="S828" s="40">
        <f t="shared" si="12"/>
        <v>1829.076400332</v>
      </c>
    </row>
    <row r="829" spans="1:19" ht="15.6">
      <c r="A829" s="37">
        <v>-104.70105770000001</v>
      </c>
      <c r="B829" s="39">
        <v>32.233200359999998</v>
      </c>
      <c r="C829" s="39">
        <v>71.962958790000002</v>
      </c>
      <c r="D829" s="39">
        <v>50.469500379999999</v>
      </c>
      <c r="E829" s="41">
        <v>4.2899999999999996E-6</v>
      </c>
      <c r="F829" s="41">
        <v>3.01E-6</v>
      </c>
      <c r="G829" s="39">
        <v>2331</v>
      </c>
      <c r="H829" s="41">
        <v>8.2699999999999993E-12</v>
      </c>
      <c r="I829" s="39">
        <v>-0.79076956300000001</v>
      </c>
      <c r="J829" s="39">
        <v>2844.7040959999999</v>
      </c>
      <c r="K829" s="39">
        <v>18.0582612</v>
      </c>
      <c r="L829" s="38"/>
      <c r="M829" s="38"/>
      <c r="N829" s="38"/>
      <c r="O829" s="38"/>
      <c r="P829" s="38"/>
      <c r="Q829" s="39">
        <v>284.60000000000002</v>
      </c>
      <c r="R829" s="38"/>
      <c r="S829" s="40">
        <f t="shared" si="12"/>
        <v>405.87108757559997</v>
      </c>
    </row>
    <row r="830" spans="1:19" ht="15.6">
      <c r="A830" s="37">
        <v>-104.7010511</v>
      </c>
      <c r="B830" s="39">
        <v>32.233177910000002</v>
      </c>
      <c r="C830" s="39">
        <v>339.81003370000002</v>
      </c>
      <c r="D830" s="39">
        <v>148.34676519999999</v>
      </c>
      <c r="E830" s="41">
        <v>2.02E-5</v>
      </c>
      <c r="F830" s="41">
        <v>8.8300000000000002E-6</v>
      </c>
      <c r="G830" s="39">
        <v>32605</v>
      </c>
      <c r="H830" s="41">
        <v>1.16E-10</v>
      </c>
      <c r="I830" s="39">
        <v>-2.6972194000000001E-2</v>
      </c>
      <c r="J830" s="39">
        <v>39483.292419999998</v>
      </c>
      <c r="K830" s="39">
        <v>17.420767120000001</v>
      </c>
      <c r="L830" s="38"/>
      <c r="M830" s="38"/>
      <c r="N830" s="38"/>
      <c r="O830" s="38"/>
      <c r="P830" s="38"/>
      <c r="Q830" s="39">
        <v>836.5</v>
      </c>
      <c r="R830" s="38"/>
      <c r="S830" s="40">
        <f t="shared" si="12"/>
        <v>1916.5285900680001</v>
      </c>
    </row>
    <row r="831" spans="1:19" ht="15.6">
      <c r="A831" s="37">
        <v>-104.7010767</v>
      </c>
      <c r="B831" s="39">
        <v>32.23318029</v>
      </c>
      <c r="C831" s="39">
        <v>47.322938870000002</v>
      </c>
      <c r="D831" s="39">
        <v>38.513615399999999</v>
      </c>
      <c r="E831" s="41">
        <v>2.8200000000000001E-6</v>
      </c>
      <c r="F831" s="41">
        <v>2.2900000000000001E-6</v>
      </c>
      <c r="G831" s="39">
        <v>1161</v>
      </c>
      <c r="H831" s="41">
        <v>4.1200000000000002E-12</v>
      </c>
      <c r="I831" s="39">
        <v>-1.019389476</v>
      </c>
      <c r="J831" s="39">
        <v>1427.5294550000001</v>
      </c>
      <c r="K831" s="39">
        <v>18.67067991</v>
      </c>
      <c r="L831" s="38"/>
      <c r="M831" s="38"/>
      <c r="N831" s="38"/>
      <c r="O831" s="38"/>
      <c r="P831" s="38"/>
      <c r="Q831" s="39">
        <v>217.2</v>
      </c>
      <c r="R831" s="38"/>
      <c r="S831" s="40">
        <f t="shared" si="12"/>
        <v>266.90137522679998</v>
      </c>
    </row>
    <row r="832" spans="1:19" ht="15.6">
      <c r="A832" s="37">
        <v>-104.70108260000001</v>
      </c>
      <c r="B832" s="39">
        <v>32.233171589999998</v>
      </c>
      <c r="C832" s="39">
        <v>39.076288650000002</v>
      </c>
      <c r="D832" s="39">
        <v>20.567271160000001</v>
      </c>
      <c r="E832" s="41">
        <v>2.3300000000000001E-6</v>
      </c>
      <c r="F832" s="41">
        <v>1.22E-6</v>
      </c>
      <c r="G832" s="39">
        <v>537</v>
      </c>
      <c r="H832" s="41">
        <v>1.9E-12</v>
      </c>
      <c r="I832" s="39">
        <v>-0.70951806699999997</v>
      </c>
      <c r="J832" s="39">
        <v>629.49033169999996</v>
      </c>
      <c r="K832" s="39">
        <v>14.692891550000001</v>
      </c>
      <c r="L832" s="38"/>
      <c r="M832" s="38"/>
      <c r="N832" s="38"/>
      <c r="O832" s="38"/>
      <c r="P832" s="38"/>
      <c r="Q832" s="39">
        <v>116</v>
      </c>
      <c r="R832" s="38"/>
      <c r="S832" s="40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40">
        <v>3.5442729679735199E-6</v>
      </c>
      <c r="G6" s="40">
        <v>1.2636002618072599E-6</v>
      </c>
      <c r="H6">
        <v>948</v>
      </c>
      <c r="I6" s="40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40">
        <v>1.60781132597386E-6</v>
      </c>
      <c r="G7" s="40">
        <v>1.1493695581567399E-6</v>
      </c>
      <c r="H7">
        <v>547</v>
      </c>
      <c r="I7" s="40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40">
        <v>2.9827718157224001E-6</v>
      </c>
      <c r="G8" s="40">
        <v>1.93246226571003E-6</v>
      </c>
      <c r="H8">
        <v>1584</v>
      </c>
      <c r="I8" s="40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40">
        <v>5.6800785236539596E-6</v>
      </c>
      <c r="G9" s="40">
        <v>3.2761249435991901E-6</v>
      </c>
      <c r="H9">
        <v>2715</v>
      </c>
      <c r="I9" s="40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40">
        <v>2.5695325948733998E-6</v>
      </c>
      <c r="G10" s="40">
        <v>1.0344187478073299E-6</v>
      </c>
      <c r="H10">
        <v>694</v>
      </c>
      <c r="I10" s="40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40">
        <v>3.2680595853428598E-6</v>
      </c>
      <c r="G11" s="40">
        <v>1.5837333171081001E-6</v>
      </c>
      <c r="H11">
        <v>990</v>
      </c>
      <c r="I11" s="40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40">
        <v>1.660763920054E-5</v>
      </c>
      <c r="G12" s="40">
        <v>1.21183577218277E-5</v>
      </c>
      <c r="H12">
        <v>38636</v>
      </c>
      <c r="I12" s="40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40">
        <v>2.2099681862922802E-6</v>
      </c>
      <c r="G13" s="40">
        <v>1.4400953382997499E-6</v>
      </c>
      <c r="H13">
        <v>863</v>
      </c>
      <c r="I13" s="40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40">
        <v>1.48526694217275E-6</v>
      </c>
      <c r="G14" s="40">
        <v>1.2174741270547601E-6</v>
      </c>
      <c r="H14">
        <v>405</v>
      </c>
      <c r="I14" s="40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40">
        <v>3.0017185896875798E-6</v>
      </c>
      <c r="G15" s="40">
        <v>2.63870166519995E-6</v>
      </c>
      <c r="H15">
        <v>1951</v>
      </c>
      <c r="I15" s="40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40">
        <v>3.36244858495795E-6</v>
      </c>
      <c r="G16" s="40">
        <v>1.6972647761845301E-6</v>
      </c>
      <c r="H16">
        <v>1376</v>
      </c>
      <c r="I16" s="40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40">
        <v>6.1511408118179096E-6</v>
      </c>
      <c r="G17" s="40">
        <v>2.31902850754317E-6</v>
      </c>
      <c r="H17">
        <v>2872</v>
      </c>
      <c r="I17" s="40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40">
        <v>1.3116642321933401E-6</v>
      </c>
      <c r="G19" s="40">
        <v>1.0494388200275401E-6</v>
      </c>
      <c r="H19">
        <v>374</v>
      </c>
      <c r="I19" s="40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40">
        <v>2.3747743580324499E-6</v>
      </c>
      <c r="G20" s="40">
        <v>1.37792590397424E-6</v>
      </c>
      <c r="H20">
        <v>759</v>
      </c>
      <c r="I20" s="40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40">
        <v>1.5030837333755901E-6</v>
      </c>
      <c r="G21" s="40">
        <v>1.1919294414145499E-6</v>
      </c>
      <c r="H21">
        <v>523</v>
      </c>
      <c r="I21" s="40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40">
        <v>1.0291662298502499E-5</v>
      </c>
      <c r="G22" s="40">
        <v>4.8142082091958103E-6</v>
      </c>
      <c r="H22">
        <v>12267</v>
      </c>
      <c r="I22" s="40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40">
        <v>3.8635361781637502E-6</v>
      </c>
      <c r="G23" s="40">
        <v>3.1702109378586601E-6</v>
      </c>
      <c r="H23">
        <v>3000</v>
      </c>
      <c r="I23" s="40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40">
        <v>3.00673072794386E-6</v>
      </c>
      <c r="G24" s="40">
        <v>1.63848681841131E-6</v>
      </c>
      <c r="H24">
        <v>1032</v>
      </c>
      <c r="I24" s="40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40">
        <v>4.6281990496064199E-6</v>
      </c>
      <c r="G25" s="40">
        <v>2.4799011182676698E-6</v>
      </c>
      <c r="H25">
        <v>2218</v>
      </c>
      <c r="I25" s="40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40">
        <v>8.4539515416898094E-6</v>
      </c>
      <c r="G26" s="40">
        <v>3.0325354291405501E-6</v>
      </c>
      <c r="H26">
        <v>4947</v>
      </c>
      <c r="I26" s="40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40">
        <v>4.3130940012052903E-6</v>
      </c>
      <c r="G27" s="40">
        <v>2.2722431020023301E-6</v>
      </c>
      <c r="H27">
        <v>2596</v>
      </c>
      <c r="I27" s="40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40">
        <v>3.0364622898080698E-6</v>
      </c>
      <c r="G28" s="40">
        <v>2.2980221601599098E-6</v>
      </c>
      <c r="H28">
        <v>1848</v>
      </c>
      <c r="I28" s="40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40">
        <v>3.15578967426373E-6</v>
      </c>
      <c r="G29" s="40">
        <v>1.29791139082269E-6</v>
      </c>
      <c r="H29">
        <v>834</v>
      </c>
      <c r="I29" s="40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40">
        <v>2.9273465798307602E-6</v>
      </c>
      <c r="G30" s="40">
        <v>1.46120155059879E-6</v>
      </c>
      <c r="H30">
        <v>721</v>
      </c>
      <c r="I30" s="40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40">
        <v>1.52518631918536E-5</v>
      </c>
      <c r="G31" s="40">
        <v>7.15559751279208E-6</v>
      </c>
      <c r="H31">
        <v>26484</v>
      </c>
      <c r="I31" s="40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40">
        <v>2.11859634247333E-5</v>
      </c>
      <c r="G32" s="40">
        <v>9.32831438102748E-6</v>
      </c>
      <c r="H32">
        <v>43391</v>
      </c>
      <c r="I32" s="40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40">
        <v>1.04640687712729E-5</v>
      </c>
      <c r="G33" s="40">
        <v>6.9563350925080203E-6</v>
      </c>
      <c r="H33">
        <v>14289</v>
      </c>
      <c r="I33" s="40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40">
        <v>2.2191269080994199E-6</v>
      </c>
      <c r="G34" s="40">
        <v>1.31562833908378E-6</v>
      </c>
      <c r="H34">
        <v>854</v>
      </c>
      <c r="I34" s="40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40">
        <v>7.91747781361979E-6</v>
      </c>
      <c r="G35" s="40">
        <v>5.40333974914228E-6</v>
      </c>
      <c r="H35">
        <v>10363</v>
      </c>
      <c r="I35" s="40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40">
        <v>4.5881142313976496E-6</v>
      </c>
      <c r="G36" s="40">
        <v>2.2431780602727501E-6</v>
      </c>
      <c r="H36">
        <v>2685</v>
      </c>
      <c r="I36" s="40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40">
        <v>1.5730280406809801E-6</v>
      </c>
      <c r="G37" s="40">
        <v>1.4552317137100499E-6</v>
      </c>
      <c r="H37">
        <v>564</v>
      </c>
      <c r="I37" s="40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40">
        <v>2.7149115159785399E-6</v>
      </c>
      <c r="G38" s="40">
        <v>1.8792301635584799E-6</v>
      </c>
      <c r="H38">
        <v>886</v>
      </c>
      <c r="I38" s="40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40">
        <v>9.6912406949664003E-6</v>
      </c>
      <c r="G39" s="40">
        <v>3.23675113668858E-6</v>
      </c>
      <c r="H39">
        <v>7975</v>
      </c>
      <c r="I39" s="40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40">
        <v>3.9887991637838598E-6</v>
      </c>
      <c r="G40" s="40">
        <v>1.7318692070907601E-6</v>
      </c>
      <c r="H40">
        <v>1376</v>
      </c>
      <c r="I40" s="40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40">
        <v>4.2856412915291399E-6</v>
      </c>
      <c r="G41" s="40">
        <v>3.1189921364966302E-6</v>
      </c>
      <c r="H41">
        <v>3612</v>
      </c>
      <c r="I41" s="40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40">
        <v>2.92782552416815E-6</v>
      </c>
      <c r="G42" s="40">
        <v>1.68953950512686E-6</v>
      </c>
      <c r="H42">
        <v>1038</v>
      </c>
      <c r="I42" s="40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40">
        <v>2.8044511049884299E-6</v>
      </c>
      <c r="G43" s="40">
        <v>9.9482099421187991E-7</v>
      </c>
      <c r="H43">
        <v>734</v>
      </c>
      <c r="I43" s="40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40">
        <v>2.1702131794895101E-6</v>
      </c>
      <c r="G44" s="40">
        <v>1.5757308206356201E-6</v>
      </c>
      <c r="H44">
        <v>953</v>
      </c>
      <c r="I44" s="40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40">
        <v>1.62149258303268E-6</v>
      </c>
      <c r="G45" s="40">
        <v>9.9391317544179308E-7</v>
      </c>
      <c r="H45">
        <v>439</v>
      </c>
      <c r="I45" s="40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40">
        <v>2.5416252669719702E-6</v>
      </c>
      <c r="G46" s="40">
        <v>1.34285725722742E-6</v>
      </c>
      <c r="H46">
        <v>791</v>
      </c>
      <c r="I46" s="40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40">
        <v>1.35446156832014E-6</v>
      </c>
      <c r="G48" s="40">
        <v>1.15003550876186E-6</v>
      </c>
      <c r="H48">
        <v>268</v>
      </c>
      <c r="I48" s="40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40">
        <v>2.11229468119887E-6</v>
      </c>
      <c r="G49" s="40">
        <v>1.09626978458772E-6</v>
      </c>
      <c r="H49">
        <v>584</v>
      </c>
      <c r="I49" s="40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40">
        <v>1.9111835739420798E-6</v>
      </c>
      <c r="G50" s="40">
        <v>1.26640388927637E-6</v>
      </c>
      <c r="H50">
        <v>698</v>
      </c>
      <c r="I50" s="40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40">
        <v>8.8422037235253399E-6</v>
      </c>
      <c r="G51" s="40">
        <v>2.5101605859995601E-6</v>
      </c>
      <c r="H51">
        <v>4977</v>
      </c>
      <c r="I51" s="40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40">
        <v>2.6573928765404E-6</v>
      </c>
      <c r="G52" s="40">
        <v>2.4115247139343899E-6</v>
      </c>
      <c r="H52">
        <v>1768</v>
      </c>
      <c r="I52" s="40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40">
        <v>1.1961231219842701E-6</v>
      </c>
      <c r="G53" s="40">
        <v>1.02959489722464E-6</v>
      </c>
      <c r="H53">
        <v>334</v>
      </c>
      <c r="I53" s="40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40">
        <v>4.2449169898640104E-6</v>
      </c>
      <c r="G54" s="40">
        <v>2.06716499329733E-6</v>
      </c>
      <c r="H54">
        <v>1763</v>
      </c>
      <c r="I54" s="40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40">
        <v>2.5207287216689199E-6</v>
      </c>
      <c r="G55" s="40">
        <v>1.24100804605231E-6</v>
      </c>
      <c r="H55">
        <v>871</v>
      </c>
      <c r="I55" s="40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40">
        <v>3.5744104456287899E-6</v>
      </c>
      <c r="G56" s="40">
        <v>2.3520058857390699E-6</v>
      </c>
      <c r="H56">
        <v>1865</v>
      </c>
      <c r="I56" s="40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40">
        <v>2.4990734119334402E-6</v>
      </c>
      <c r="G57" s="40">
        <v>1.33113646272336E-6</v>
      </c>
      <c r="H57">
        <v>492</v>
      </c>
      <c r="I57" s="40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40">
        <v>2.42078064659054E-6</v>
      </c>
      <c r="G58" s="40">
        <v>1.0188896812597499E-6</v>
      </c>
      <c r="H58">
        <v>474</v>
      </c>
      <c r="I58" s="40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40">
        <v>4.0149837889408297E-6</v>
      </c>
      <c r="G59" s="40">
        <v>2.2271559619451298E-6</v>
      </c>
      <c r="H59">
        <v>1149</v>
      </c>
      <c r="I59" s="40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40">
        <v>3.9840210328402003E-6</v>
      </c>
      <c r="G60" s="40">
        <v>1.75497866223608E-6</v>
      </c>
      <c r="H60">
        <v>1640</v>
      </c>
      <c r="I60" s="40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40">
        <v>9.8586323377688499E-6</v>
      </c>
      <c r="G61" s="40">
        <v>3.2466807356132801E-6</v>
      </c>
      <c r="H61">
        <v>5803</v>
      </c>
      <c r="I61" s="40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40">
        <v>1.60414992840021E-6</v>
      </c>
      <c r="G62" s="40">
        <v>9.9234580732782404E-7</v>
      </c>
      <c r="H62">
        <v>355</v>
      </c>
      <c r="I62" s="40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40">
        <v>3.1398801559503802E-6</v>
      </c>
      <c r="G63" s="40">
        <v>1.39346177242499E-6</v>
      </c>
      <c r="H63">
        <v>828</v>
      </c>
      <c r="I63" s="40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40">
        <v>1.78315716279923E-6</v>
      </c>
      <c r="G64" s="40">
        <v>1.12303019088067E-6</v>
      </c>
      <c r="H64">
        <v>474</v>
      </c>
      <c r="I64" s="40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40">
        <v>3.3386222115928001E-6</v>
      </c>
      <c r="G65" s="40">
        <v>2.2542103221386901E-6</v>
      </c>
      <c r="H65">
        <v>1427</v>
      </c>
      <c r="I65" s="40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40">
        <v>2.9190629958334502E-6</v>
      </c>
      <c r="G66" s="40">
        <v>2.16009043898838E-6</v>
      </c>
      <c r="H66">
        <v>1965</v>
      </c>
      <c r="I66" s="40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40">
        <v>1.28792780011738E-5</v>
      </c>
      <c r="G67" s="40">
        <v>6.0030814471086899E-6</v>
      </c>
      <c r="H67">
        <v>13998</v>
      </c>
      <c r="I67" s="40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40">
        <v>3.7357978031076402E-6</v>
      </c>
      <c r="G68" s="40">
        <v>2.0319499295100402E-6</v>
      </c>
      <c r="H68">
        <v>1912</v>
      </c>
      <c r="I68" s="40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40">
        <v>1.60532041024458E-6</v>
      </c>
      <c r="G69" s="40">
        <v>1.1720270988128101E-6</v>
      </c>
      <c r="H69">
        <v>495</v>
      </c>
      <c r="I69" s="40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40">
        <v>3.9432878850816599E-6</v>
      </c>
      <c r="G70" s="40">
        <v>2.5142002403724099E-6</v>
      </c>
      <c r="H70">
        <v>2302</v>
      </c>
      <c r="I70" s="40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40">
        <v>1.9595023908496901E-6</v>
      </c>
      <c r="G71" s="40">
        <v>1.6133477700908499E-6</v>
      </c>
      <c r="H71">
        <v>897</v>
      </c>
      <c r="I71" s="40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40">
        <v>2.1206012490215501E-6</v>
      </c>
      <c r="G72" s="40">
        <v>1.6945253906098599E-6</v>
      </c>
      <c r="H72">
        <v>965</v>
      </c>
      <c r="I72" s="40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40">
        <v>3.1079917780308902E-6</v>
      </c>
      <c r="G73" s="40">
        <v>1.19786706019591E-6</v>
      </c>
      <c r="H73">
        <v>737</v>
      </c>
      <c r="I73" s="40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40">
        <v>2.0891498619358998E-6</v>
      </c>
      <c r="G74" s="40">
        <v>1.0208457521101799E-6</v>
      </c>
      <c r="H74">
        <v>442</v>
      </c>
      <c r="I74" s="40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40">
        <v>1.69401310412602E-6</v>
      </c>
      <c r="G75" s="40">
        <v>1.2059516392773899E-6</v>
      </c>
      <c r="H75">
        <v>543</v>
      </c>
      <c r="I75" s="40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40">
        <v>2.5327085346787899E-6</v>
      </c>
      <c r="G76" s="40">
        <v>1.8347335389784E-6</v>
      </c>
      <c r="H76">
        <v>558</v>
      </c>
      <c r="I76" s="40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40">
        <v>2.2873239908330701E-6</v>
      </c>
      <c r="G77" s="40">
        <v>1.32093986122346E-6</v>
      </c>
      <c r="H77">
        <v>691</v>
      </c>
      <c r="I77" s="40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40">
        <v>2.0550239812203E-6</v>
      </c>
      <c r="G78" s="40">
        <v>1.78405106191178E-6</v>
      </c>
      <c r="H78">
        <v>1005</v>
      </c>
      <c r="I78" s="40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40">
        <v>1.45449875862902E-6</v>
      </c>
      <c r="G79" s="40">
        <v>1.10268320440054E-6</v>
      </c>
      <c r="H79">
        <v>394</v>
      </c>
      <c r="I79" s="40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40">
        <v>2.9888473573198699E-6</v>
      </c>
      <c r="G80" s="40">
        <v>1.52337806850835E-6</v>
      </c>
      <c r="H80">
        <v>965</v>
      </c>
      <c r="I80" s="40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40">
        <v>2.7532976912428602E-6</v>
      </c>
      <c r="G81" s="40">
        <v>1.3000170149688E-6</v>
      </c>
      <c r="H81">
        <v>644</v>
      </c>
      <c r="I81" s="40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40">
        <v>3.1972728610716302E-6</v>
      </c>
      <c r="G82" s="40">
        <v>1.33822808044092E-6</v>
      </c>
      <c r="H82">
        <v>843</v>
      </c>
      <c r="I82" s="40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40">
        <v>1.8973690245594099E-6</v>
      </c>
      <c r="G83" s="40">
        <v>1.1236974215417301E-6</v>
      </c>
      <c r="H83">
        <v>605</v>
      </c>
      <c r="I83" s="40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40">
        <v>1.8758671068618499E-6</v>
      </c>
      <c r="G84" s="40">
        <v>9.8783362747200699E-7</v>
      </c>
      <c r="H84">
        <v>356</v>
      </c>
      <c r="I84" s="40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40">
        <v>3.9032753460149303E-6</v>
      </c>
      <c r="G85" s="40">
        <v>3.0735810789871799E-6</v>
      </c>
      <c r="H85">
        <v>3016</v>
      </c>
      <c r="I85" s="40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40">
        <v>3.3533213280927501E-6</v>
      </c>
      <c r="G86" s="40">
        <v>1.86176529422463E-6</v>
      </c>
      <c r="H86">
        <v>994</v>
      </c>
      <c r="I86" s="40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40">
        <v>3.8631795053602696E-6</v>
      </c>
      <c r="G87" s="40">
        <v>2.0254792754168501E-6</v>
      </c>
      <c r="H87">
        <v>1359</v>
      </c>
      <c r="I87" s="40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40">
        <v>3.5565118614426898E-6</v>
      </c>
      <c r="G88" s="40">
        <v>1.45056646035523E-6</v>
      </c>
      <c r="H88">
        <v>870</v>
      </c>
      <c r="I88" s="40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40">
        <v>2.3185255384186799E-6</v>
      </c>
      <c r="G89" s="40">
        <v>1.29777805727188E-6</v>
      </c>
      <c r="H89">
        <v>625</v>
      </c>
      <c r="I89" s="40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40">
        <v>2.24588305156218E-6</v>
      </c>
      <c r="G90" s="40">
        <v>1.4938093450361401E-6</v>
      </c>
      <c r="H90">
        <v>461</v>
      </c>
      <c r="I90" s="40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40">
        <v>1.67532436983434E-6</v>
      </c>
      <c r="G91" s="40">
        <v>1.0271116960482499E-6</v>
      </c>
      <c r="H91">
        <v>484</v>
      </c>
      <c r="I91" s="40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40">
        <v>2.1206549617109299E-6</v>
      </c>
      <c r="G92" s="40">
        <v>1.4748368187191299E-6</v>
      </c>
      <c r="H92">
        <v>576</v>
      </c>
      <c r="I92" s="40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40">
        <v>1.7948311226859099E-6</v>
      </c>
      <c r="G93" s="40">
        <v>1.1074493897703899E-6</v>
      </c>
      <c r="H93">
        <v>462</v>
      </c>
      <c r="I93" s="40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40">
        <v>4.5272000682881397E-6</v>
      </c>
      <c r="G94" s="40">
        <v>1.8159410870232899E-6</v>
      </c>
      <c r="H94">
        <v>1467</v>
      </c>
      <c r="I94" s="40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40">
        <v>1.9008720242620301E-6</v>
      </c>
      <c r="G95" s="40">
        <v>9.7805778341858808E-7</v>
      </c>
      <c r="H95">
        <v>422</v>
      </c>
      <c r="I95" s="40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40">
        <v>2.8741477128357301E-6</v>
      </c>
      <c r="G96" s="40">
        <v>1.2624165013993199E-6</v>
      </c>
      <c r="H96">
        <v>555</v>
      </c>
      <c r="I96" s="40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40">
        <v>1.9337531799315398E-6</v>
      </c>
      <c r="G97" s="40">
        <v>1.3737892303104299E-6</v>
      </c>
      <c r="H97">
        <v>438</v>
      </c>
      <c r="I97" s="40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40">
        <v>1.4198534166143701E-6</v>
      </c>
      <c r="G98" s="40">
        <v>1.2668902080914399E-6</v>
      </c>
      <c r="H98">
        <v>378</v>
      </c>
      <c r="I98" s="40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40">
        <v>2.1048737989921602E-6</v>
      </c>
      <c r="G99" s="40">
        <v>1.79576102405572E-6</v>
      </c>
      <c r="H99">
        <v>843</v>
      </c>
      <c r="I99" s="40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40">
        <v>4.8876828440184601E-6</v>
      </c>
      <c r="G100" s="40">
        <v>2.5740194158788099E-6</v>
      </c>
      <c r="H100">
        <v>2679</v>
      </c>
      <c r="I100" s="40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40">
        <v>2.1064782222880599E-6</v>
      </c>
      <c r="G101" s="40">
        <v>1.33362544857981E-6</v>
      </c>
      <c r="H101">
        <v>700</v>
      </c>
      <c r="I101" s="40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40">
        <v>3.2680197523914702E-6</v>
      </c>
      <c r="G102" s="40">
        <v>1.30840366659875E-6</v>
      </c>
      <c r="H102">
        <v>925</v>
      </c>
      <c r="I102" s="40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40">
        <v>1.5967093117742401E-6</v>
      </c>
      <c r="G103" s="40">
        <v>1.25233131608704E-6</v>
      </c>
      <c r="H103">
        <v>563</v>
      </c>
      <c r="I103" s="40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40">
        <v>2.4135493708110002E-6</v>
      </c>
      <c r="G104" s="40">
        <v>1.08111709355436E-6</v>
      </c>
      <c r="H104">
        <v>611</v>
      </c>
      <c r="I104" s="40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40">
        <v>1.4284735690107299E-6</v>
      </c>
      <c r="G105" s="40">
        <v>1.0111364893161801E-6</v>
      </c>
      <c r="H105">
        <v>317</v>
      </c>
      <c r="I105" s="40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40">
        <v>6.0561152955725803E-6</v>
      </c>
      <c r="G106" s="40">
        <v>3.3123784226527601E-6</v>
      </c>
      <c r="H106">
        <v>4926</v>
      </c>
      <c r="I106" s="40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40">
        <v>1.9904201121715701E-6</v>
      </c>
      <c r="G107" s="40">
        <v>1.8904162793802799E-6</v>
      </c>
      <c r="H107">
        <v>939</v>
      </c>
      <c r="I107" s="40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40">
        <v>3.26520825831372E-6</v>
      </c>
      <c r="G108" s="40">
        <v>2.1741426910008098E-6</v>
      </c>
      <c r="H108">
        <v>1568</v>
      </c>
      <c r="I108" s="40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40">
        <v>1.8562935272200101E-6</v>
      </c>
      <c r="G110" s="40">
        <v>1.1692547346767E-6</v>
      </c>
      <c r="H110">
        <v>537</v>
      </c>
      <c r="I110" s="40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40">
        <v>3.8865301066800299E-6</v>
      </c>
      <c r="G111" s="40">
        <v>1.0626906259779999E-6</v>
      </c>
      <c r="H111">
        <v>1084</v>
      </c>
      <c r="I111" s="40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40">
        <v>2.9756571600851499E-6</v>
      </c>
      <c r="G112" s="40">
        <v>1.2244382982396399E-6</v>
      </c>
      <c r="H112">
        <v>825</v>
      </c>
      <c r="I112" s="40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40">
        <v>2.76023114888471E-6</v>
      </c>
      <c r="G113" s="40">
        <v>1.7921971849846899E-6</v>
      </c>
      <c r="H113">
        <v>1249</v>
      </c>
      <c r="I113" s="40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40">
        <v>4.3461513774107899E-6</v>
      </c>
      <c r="G114" s="40">
        <v>2.0324452894792899E-6</v>
      </c>
      <c r="H114">
        <v>2375</v>
      </c>
      <c r="I114" s="40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40">
        <v>2.5412249660601601E-6</v>
      </c>
      <c r="G115" s="40">
        <v>1.9204601706077798E-6</v>
      </c>
      <c r="H115">
        <v>1136</v>
      </c>
      <c r="I115" s="40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40">
        <v>5.4813768075925597E-6</v>
      </c>
      <c r="G116" s="40">
        <v>4.6919540873148897E-6</v>
      </c>
      <c r="H116">
        <v>6132</v>
      </c>
      <c r="I116" s="40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40">
        <v>3.1401705818428299E-6</v>
      </c>
      <c r="G117" s="40">
        <v>2.3786036761190401E-6</v>
      </c>
      <c r="H117">
        <v>1909</v>
      </c>
      <c r="I117" s="40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40">
        <v>2.1574199765621799E-6</v>
      </c>
      <c r="G118" s="40">
        <v>1.5441688709419399E-6</v>
      </c>
      <c r="H118">
        <v>854</v>
      </c>
      <c r="I118" s="40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40">
        <v>1.05676371442612E-5</v>
      </c>
      <c r="G119" s="40">
        <v>3.8466174531089304E-6</v>
      </c>
      <c r="H119">
        <v>10688</v>
      </c>
      <c r="I119" s="40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40">
        <v>2.89973729306469E-6</v>
      </c>
      <c r="G120" s="40">
        <v>1.2869255161222399E-6</v>
      </c>
      <c r="H120">
        <v>866</v>
      </c>
      <c r="I120" s="40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40">
        <v>3.0039138427506598E-6</v>
      </c>
      <c r="G121" s="40">
        <v>2.6746722456667898E-6</v>
      </c>
      <c r="H121">
        <v>2366</v>
      </c>
      <c r="I121" s="40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40">
        <v>3.0486338253571998E-6</v>
      </c>
      <c r="G122" s="40">
        <v>2.4466930852243401E-6</v>
      </c>
      <c r="H122">
        <v>1683</v>
      </c>
      <c r="I122" s="40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40">
        <v>2.0699193437689499E-6</v>
      </c>
      <c r="G123" s="40">
        <v>1.01674332790034E-6</v>
      </c>
      <c r="H123">
        <v>478</v>
      </c>
      <c r="I123" s="40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40">
        <v>3.7837425967105901E-6</v>
      </c>
      <c r="G124" s="40">
        <v>2.2078496998757599E-6</v>
      </c>
      <c r="H124">
        <v>2046</v>
      </c>
      <c r="I124" s="40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40">
        <v>5.3863706594074798E-6</v>
      </c>
      <c r="G125" s="40">
        <v>3.39761851806987E-6</v>
      </c>
      <c r="H125">
        <v>4998</v>
      </c>
      <c r="I125" s="40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40">
        <v>2.39106859464232E-6</v>
      </c>
      <c r="G126" s="40">
        <v>1.2051624909984901E-6</v>
      </c>
      <c r="H126">
        <v>722</v>
      </c>
      <c r="I126" s="40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40">
        <v>4.9468849418478498E-6</v>
      </c>
      <c r="G127" s="40">
        <v>1.70663800802824E-6</v>
      </c>
      <c r="H127">
        <v>1723</v>
      </c>
      <c r="I127" s="40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40">
        <v>2.0280307531394301E-6</v>
      </c>
      <c r="G128" s="40">
        <v>1.4685343896587201E-6</v>
      </c>
      <c r="H128">
        <v>674</v>
      </c>
      <c r="I128" s="40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40">
        <v>1.2556707306750001E-5</v>
      </c>
      <c r="G129" s="40">
        <v>9.0430098662095505E-6</v>
      </c>
      <c r="H129">
        <v>20906</v>
      </c>
      <c r="I129" s="40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40">
        <v>1.2649635602725601E-6</v>
      </c>
      <c r="G130" s="40">
        <v>1.0961807791363899E-6</v>
      </c>
      <c r="H130">
        <v>402</v>
      </c>
      <c r="I130" s="40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40">
        <v>1.2096377529094801E-5</v>
      </c>
      <c r="G131" s="40">
        <v>6.4714589954883401E-6</v>
      </c>
      <c r="H131">
        <v>21871</v>
      </c>
      <c r="I131" s="40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40">
        <v>2.2027744031523498E-6</v>
      </c>
      <c r="G132" s="40">
        <v>1.1418200560172E-6</v>
      </c>
      <c r="H132">
        <v>608</v>
      </c>
      <c r="I132" s="40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40">
        <v>1.40481590509417E-6</v>
      </c>
      <c r="G133" s="40">
        <v>1.0987968862348201E-6</v>
      </c>
      <c r="H133">
        <v>398</v>
      </c>
      <c r="I133" s="40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40">
        <v>3.9711636488079403E-6</v>
      </c>
      <c r="G134" s="40">
        <v>2.0067299710796302E-6</v>
      </c>
      <c r="H134">
        <v>1778</v>
      </c>
      <c r="I134" s="40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40">
        <v>2.2548888053103001E-6</v>
      </c>
      <c r="G135" s="40">
        <v>1.14140593973021E-6</v>
      </c>
      <c r="H135">
        <v>649</v>
      </c>
      <c r="I135" s="40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40">
        <v>1.2820112532804401E-5</v>
      </c>
      <c r="G136" s="40">
        <v>3.2628720075514002E-6</v>
      </c>
      <c r="H136">
        <v>8115</v>
      </c>
      <c r="I136" s="40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40">
        <v>2.4653951906266302E-6</v>
      </c>
      <c r="G137" s="40">
        <v>2.0859249666624E-6</v>
      </c>
      <c r="H137">
        <v>1117</v>
      </c>
      <c r="I137" s="40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40">
        <v>1.73190270496582E-6</v>
      </c>
      <c r="G138" s="40">
        <v>1.0405806610234E-6</v>
      </c>
      <c r="H138">
        <v>455</v>
      </c>
      <c r="I138" s="40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40">
        <v>2.36255610611581E-6</v>
      </c>
      <c r="G140" s="40">
        <v>1.51262016867329E-6</v>
      </c>
      <c r="H140">
        <v>755</v>
      </c>
      <c r="I140" s="40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40">
        <v>6.1663218374631501E-6</v>
      </c>
      <c r="G141" s="40">
        <v>1.0804534636490601E-6</v>
      </c>
      <c r="H141">
        <v>1683</v>
      </c>
      <c r="I141" s="40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40">
        <v>2.6119090451564E-6</v>
      </c>
      <c r="G142" s="40">
        <v>1.3861482791518301E-6</v>
      </c>
      <c r="H142">
        <v>932</v>
      </c>
      <c r="I142" s="40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40">
        <v>4.7208321978461101E-6</v>
      </c>
      <c r="G143" s="40">
        <v>1.9100194413036901E-6</v>
      </c>
      <c r="H143">
        <v>2630</v>
      </c>
      <c r="I143" s="40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40">
        <v>3.6612288224267999E-6</v>
      </c>
      <c r="G144" s="40">
        <v>1.6938024554374799E-6</v>
      </c>
      <c r="H144">
        <v>1554</v>
      </c>
      <c r="I144" s="40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40">
        <v>3.1982086920905901E-6</v>
      </c>
      <c r="G145" s="40">
        <v>2.0173783347821501E-6</v>
      </c>
      <c r="H145">
        <v>1115</v>
      </c>
      <c r="I145" s="40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40">
        <v>7.5623749218944996E-6</v>
      </c>
      <c r="G146" s="40">
        <v>2.54613734010408E-6</v>
      </c>
      <c r="H146">
        <v>3704</v>
      </c>
      <c r="I146" s="40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40">
        <v>9.22979375272013E-6</v>
      </c>
      <c r="G147" s="40">
        <v>7.4515484617711397E-6</v>
      </c>
      <c r="H147">
        <v>18699</v>
      </c>
      <c r="I147" s="40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40">
        <v>3.7829265560285099E-6</v>
      </c>
      <c r="G148" s="40">
        <v>2.9407122476508598E-6</v>
      </c>
      <c r="H148">
        <v>2183</v>
      </c>
      <c r="I148" s="40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40">
        <v>2.07932469169503E-6</v>
      </c>
      <c r="G149" s="40">
        <v>1.1118453682655299E-6</v>
      </c>
      <c r="H149">
        <v>626</v>
      </c>
      <c r="I149" s="40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40">
        <v>8.6294432810304802E-6</v>
      </c>
      <c r="G150" s="40">
        <v>3.38093867828042E-6</v>
      </c>
      <c r="H150">
        <v>4793</v>
      </c>
      <c r="I150" s="40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40">
        <v>2.0971406444332602E-6</v>
      </c>
      <c r="G151" s="40">
        <v>1.4260969777973E-6</v>
      </c>
      <c r="H151">
        <v>694</v>
      </c>
      <c r="I151" s="40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40">
        <v>2.23355185713954E-6</v>
      </c>
      <c r="G152" s="40">
        <v>1.8947975729932299E-6</v>
      </c>
      <c r="H152">
        <v>1184</v>
      </c>
      <c r="I152" s="40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40">
        <v>7.9812498858772105E-6</v>
      </c>
      <c r="G153" s="40">
        <v>3.59623569441644E-6</v>
      </c>
      <c r="H153">
        <v>4380</v>
      </c>
      <c r="I153" s="40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40">
        <v>3.36295854932833E-6</v>
      </c>
      <c r="G154" s="40">
        <v>1.35892507838681E-6</v>
      </c>
      <c r="H154">
        <v>1142</v>
      </c>
      <c r="I154" s="40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40">
        <v>2.4869068852403E-6</v>
      </c>
      <c r="G155" s="40">
        <v>1.7737472091636799E-6</v>
      </c>
      <c r="H155">
        <v>874</v>
      </c>
      <c r="I155" s="40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40">
        <v>1.3329896368235899E-6</v>
      </c>
      <c r="G156" s="40">
        <v>1.0208364712242499E-6</v>
      </c>
      <c r="H156">
        <v>407</v>
      </c>
      <c r="I156" s="40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40">
        <v>2.79986928457555E-6</v>
      </c>
      <c r="G157" s="40">
        <v>2.2589419632722999E-6</v>
      </c>
      <c r="H157">
        <v>1525</v>
      </c>
      <c r="I157" s="40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40">
        <v>7.9068033375710408E-6</v>
      </c>
      <c r="G158" s="40">
        <v>2.3624045731591799E-6</v>
      </c>
      <c r="H158">
        <v>3555</v>
      </c>
      <c r="I158" s="40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40">
        <v>1.9857245733549E-6</v>
      </c>
      <c r="G159" s="40">
        <v>1.1545893916002199E-6</v>
      </c>
      <c r="H159">
        <v>503</v>
      </c>
      <c r="I159" s="40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40">
        <v>1.70944499191936E-6</v>
      </c>
      <c r="G160" s="40">
        <v>1.53973229158846E-6</v>
      </c>
      <c r="H160">
        <v>694</v>
      </c>
      <c r="I160" s="40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40">
        <v>2.02144284966084E-6</v>
      </c>
      <c r="G161" s="40">
        <v>1.19284864599659E-6</v>
      </c>
      <c r="H161">
        <v>573</v>
      </c>
      <c r="I161" s="40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40">
        <v>1.8079221597784501E-6</v>
      </c>
      <c r="G162" s="40">
        <v>1.3940157871219301E-6</v>
      </c>
      <c r="H162">
        <v>762</v>
      </c>
      <c r="I162" s="40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40">
        <v>1.7209738223253299E-6</v>
      </c>
      <c r="G163" s="40">
        <v>1.2818636613287E-6</v>
      </c>
      <c r="H163">
        <v>526</v>
      </c>
      <c r="I163" s="40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40">
        <v>4.4490324003550202E-6</v>
      </c>
      <c r="G164" s="40">
        <v>3.0060816639748798E-6</v>
      </c>
      <c r="H164">
        <v>2996</v>
      </c>
      <c r="I164" s="40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40">
        <v>1.8125886772443001E-6</v>
      </c>
      <c r="G165" s="40">
        <v>1.5777049378754801E-6</v>
      </c>
      <c r="H165">
        <v>651</v>
      </c>
      <c r="I165" s="40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40">
        <v>2.6252593528765199E-6</v>
      </c>
      <c r="G166" s="40">
        <v>1.0355527353725899E-6</v>
      </c>
      <c r="H166">
        <v>609</v>
      </c>
      <c r="I166" s="40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40">
        <v>1.3339030264875399E-6</v>
      </c>
      <c r="G167" s="40">
        <v>1.2168248174228601E-6</v>
      </c>
      <c r="H167">
        <v>415</v>
      </c>
      <c r="I167" s="40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40">
        <v>3.86032355691999E-6</v>
      </c>
      <c r="G168" s="40">
        <v>2.4545975921453999E-6</v>
      </c>
      <c r="H168">
        <v>1592</v>
      </c>
      <c r="I168" s="40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40">
        <v>4.50377842106217E-6</v>
      </c>
      <c r="G169" s="40">
        <v>1.2519993255110701E-6</v>
      </c>
      <c r="H169">
        <v>1147</v>
      </c>
      <c r="I169" s="40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40">
        <v>4.7001854173235203E-6</v>
      </c>
      <c r="G170" s="40">
        <v>2.2915852520790499E-6</v>
      </c>
      <c r="H170">
        <v>2388</v>
      </c>
      <c r="I170" s="40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40">
        <v>2.27589734439737E-6</v>
      </c>
      <c r="G172" s="40">
        <v>1.82453905959764E-6</v>
      </c>
      <c r="H172">
        <v>1019</v>
      </c>
      <c r="I172" s="40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40">
        <v>5.2416118274573103E-6</v>
      </c>
      <c r="G173" s="40">
        <v>1.8772092334895299E-6</v>
      </c>
      <c r="H173">
        <v>1693</v>
      </c>
      <c r="I173" s="40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40">
        <v>1.97669425851765E-6</v>
      </c>
      <c r="G174" s="40">
        <v>1.19297096424625E-6</v>
      </c>
      <c r="H174">
        <v>536</v>
      </c>
      <c r="I174" s="40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40">
        <v>2.2923358277278E-6</v>
      </c>
      <c r="G175" s="40">
        <v>1.0545326035383401E-6</v>
      </c>
      <c r="H175">
        <v>680</v>
      </c>
      <c r="I175" s="40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40">
        <v>2.59487271000514E-6</v>
      </c>
      <c r="G176" s="40">
        <v>1.1287965559730901E-6</v>
      </c>
      <c r="H176">
        <v>822</v>
      </c>
      <c r="I176" s="40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40">
        <v>4.1366068129127103E-6</v>
      </c>
      <c r="G177" s="40">
        <v>3.0710804496448799E-6</v>
      </c>
      <c r="H177">
        <v>3861</v>
      </c>
      <c r="I177" s="40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40">
        <v>1.60598212599672E-6</v>
      </c>
      <c r="G178" s="40">
        <v>1.3921298156145099E-6</v>
      </c>
      <c r="H178">
        <v>418</v>
      </c>
      <c r="I178" s="40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40">
        <v>1.8073137614849201E-6</v>
      </c>
      <c r="G179" s="40">
        <v>1.4840972774962199E-6</v>
      </c>
      <c r="H179">
        <v>721</v>
      </c>
      <c r="I179" s="40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40">
        <v>1.73823839829658E-6</v>
      </c>
      <c r="G180" s="40">
        <v>1.2134945834306E-6</v>
      </c>
      <c r="H180">
        <v>491</v>
      </c>
      <c r="I180" s="40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40">
        <v>1.7516216551728999E-6</v>
      </c>
      <c r="G181" s="40">
        <v>1.4854906643458499E-6</v>
      </c>
      <c r="H181">
        <v>729</v>
      </c>
      <c r="I181" s="40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40">
        <v>3.4765621090944899E-6</v>
      </c>
      <c r="G182" s="40">
        <v>2.16295538411594E-6</v>
      </c>
      <c r="H182">
        <v>1752</v>
      </c>
      <c r="I182" s="40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40">
        <v>5.0655509743160099E-6</v>
      </c>
      <c r="G183" s="40">
        <v>1.4247798172363599E-6</v>
      </c>
      <c r="H183">
        <v>1538</v>
      </c>
      <c r="I183" s="40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40">
        <v>2.14471375930211E-6</v>
      </c>
      <c r="G184" s="40">
        <v>1.6108090733045E-6</v>
      </c>
      <c r="H184">
        <v>856</v>
      </c>
      <c r="I184" s="40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40">
        <v>1.19019699498507E-6</v>
      </c>
      <c r="G185" s="40">
        <v>1.1039925278324699E-6</v>
      </c>
      <c r="H185">
        <v>352</v>
      </c>
      <c r="I185" s="40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40">
        <v>4.0376594065797498E-6</v>
      </c>
      <c r="G186" s="40">
        <v>1.18388442292796E-6</v>
      </c>
      <c r="H186">
        <v>1220</v>
      </c>
      <c r="I186" s="40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40">
        <v>6.5353217365273E-6</v>
      </c>
      <c r="G188" s="40">
        <v>3.9778479529506002E-6</v>
      </c>
      <c r="H188">
        <v>6816</v>
      </c>
      <c r="I188" s="40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40">
        <v>5.1547796793479999E-6</v>
      </c>
      <c r="G189" s="40">
        <v>3.1641201150881602E-6</v>
      </c>
      <c r="H189">
        <v>3953</v>
      </c>
      <c r="I189" s="40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40">
        <v>8.2280586682097792E-6</v>
      </c>
      <c r="G190" s="40">
        <v>5.0313974957889101E-6</v>
      </c>
      <c r="H190">
        <v>10549</v>
      </c>
      <c r="I190" s="40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40">
        <v>1.32111913040933E-5</v>
      </c>
      <c r="G191" s="40">
        <v>6.9456845741461102E-6</v>
      </c>
      <c r="H191">
        <v>23914</v>
      </c>
      <c r="I191" s="40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40">
        <v>1.6801857524540601E-5</v>
      </c>
      <c r="G192" s="40">
        <v>1.12578728247477E-5</v>
      </c>
      <c r="H192">
        <v>43880</v>
      </c>
      <c r="I192" s="40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40">
        <v>1.6190898389711699E-5</v>
      </c>
      <c r="G193" s="40">
        <v>1.0656720895248299E-5</v>
      </c>
      <c r="H193">
        <v>36940</v>
      </c>
      <c r="I193" s="40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40">
        <v>1.2795406240661201E-5</v>
      </c>
      <c r="G194" s="40">
        <v>3.7317158903084098E-6</v>
      </c>
      <c r="H194">
        <v>8007</v>
      </c>
      <c r="I194" s="40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40">
        <v>1.9831086777383999E-6</v>
      </c>
      <c r="G195" s="40">
        <v>1.2735870771975399E-6</v>
      </c>
      <c r="H195">
        <v>701</v>
      </c>
      <c r="I195" s="40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40">
        <v>1.67684068784987E-6</v>
      </c>
      <c r="G196" s="40">
        <v>1.40750179876875E-6</v>
      </c>
      <c r="H196">
        <v>626</v>
      </c>
      <c r="I196" s="40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40">
        <v>1.0112701218575E-5</v>
      </c>
      <c r="G197" s="40">
        <v>4.43517837743733E-6</v>
      </c>
      <c r="H197">
        <v>9983</v>
      </c>
      <c r="I197" s="40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40">
        <v>1.31559268313028E-5</v>
      </c>
      <c r="G198" s="40">
        <v>6.8031459511650203E-6</v>
      </c>
      <c r="H198">
        <v>19265</v>
      </c>
      <c r="I198" s="40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40">
        <v>7.4410402374766099E-6</v>
      </c>
      <c r="G199" s="40">
        <v>5.2701058866849703E-6</v>
      </c>
      <c r="H199">
        <v>8435</v>
      </c>
      <c r="I199" s="40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40">
        <v>3.7238256722600601E-6</v>
      </c>
      <c r="G200" s="40">
        <v>3.0013711768547899E-6</v>
      </c>
      <c r="H200">
        <v>2889</v>
      </c>
      <c r="I200" s="40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40">
        <v>4.9399482331566899E-6</v>
      </c>
      <c r="G201" s="40">
        <v>3.33760199584045E-6</v>
      </c>
      <c r="H201">
        <v>3831</v>
      </c>
      <c r="I201" s="40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40">
        <v>7.4460758710351197E-6</v>
      </c>
      <c r="G202" s="40">
        <v>4.0324917321183297E-6</v>
      </c>
      <c r="H202">
        <v>6191</v>
      </c>
      <c r="I202" s="40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40">
        <v>2.0461574345432301E-6</v>
      </c>
      <c r="G203" s="40">
        <v>1.3979561902572999E-6</v>
      </c>
      <c r="H203">
        <v>726</v>
      </c>
      <c r="I203" s="40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40">
        <v>4.8259836147449097E-6</v>
      </c>
      <c r="G204" s="40">
        <v>2.5059995259926401E-6</v>
      </c>
      <c r="H204">
        <v>2676</v>
      </c>
      <c r="I204" s="40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40">
        <v>2.4646105999171398E-6</v>
      </c>
      <c r="G205" s="40">
        <v>1.73673788660099E-6</v>
      </c>
      <c r="H205">
        <v>1071</v>
      </c>
      <c r="I205" s="40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40">
        <v>3.0826036667806102E-6</v>
      </c>
      <c r="G206" s="40">
        <v>2.1249815122669698E-6</v>
      </c>
      <c r="H206">
        <v>1472</v>
      </c>
      <c r="I206" s="40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40">
        <v>2.16110647056095E-6</v>
      </c>
      <c r="G207" s="40">
        <v>1.23602244379276E-6</v>
      </c>
      <c r="H207">
        <v>743</v>
      </c>
      <c r="I207" s="40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40">
        <v>9.4258401368893892E-6</v>
      </c>
      <c r="G208" s="40">
        <v>3.8407158372298603E-6</v>
      </c>
      <c r="H208">
        <v>7914</v>
      </c>
      <c r="I208" s="40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40">
        <v>6.4756218014077202E-6</v>
      </c>
      <c r="G209" s="40">
        <v>3.0563061356681199E-6</v>
      </c>
      <c r="H209">
        <v>5454</v>
      </c>
      <c r="I209" s="40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40">
        <v>4.4064394174548398E-6</v>
      </c>
      <c r="G211" s="40">
        <v>1.50934372817948E-6</v>
      </c>
      <c r="H211">
        <v>1538</v>
      </c>
      <c r="I211" s="40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40">
        <v>7.6075715421307702E-6</v>
      </c>
      <c r="G212" s="40">
        <v>4.1636254948436802E-6</v>
      </c>
      <c r="H212">
        <v>4922</v>
      </c>
      <c r="I212" s="40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40">
        <v>4.0549983525936897E-6</v>
      </c>
      <c r="G213" s="40">
        <v>2.6637876654933999E-6</v>
      </c>
      <c r="H213">
        <v>2075</v>
      </c>
      <c r="I213" s="40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40">
        <v>5.3192763215826096E-6</v>
      </c>
      <c r="G214" s="40">
        <v>1.10843470780327E-6</v>
      </c>
      <c r="H214">
        <v>1390</v>
      </c>
      <c r="I214" s="40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40">
        <v>1.6455702271722E-6</v>
      </c>
      <c r="G215" s="40">
        <v>1.2306364364739299E-6</v>
      </c>
      <c r="H215">
        <v>473</v>
      </c>
      <c r="I215" s="40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40">
        <v>1.53862448738746E-5</v>
      </c>
      <c r="G216" s="40">
        <v>9.7143596947004202E-6</v>
      </c>
      <c r="H216">
        <v>30220</v>
      </c>
      <c r="I216" s="40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40">
        <v>2.02695607707321E-6</v>
      </c>
      <c r="G217" s="40">
        <v>1.02273094195618E-6</v>
      </c>
      <c r="H217">
        <v>588</v>
      </c>
      <c r="I217" s="40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40">
        <v>2.7738739623852598E-6</v>
      </c>
      <c r="G219" s="40">
        <v>1.3111822436483901E-6</v>
      </c>
      <c r="H219">
        <v>863</v>
      </c>
      <c r="I219" s="40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40">
        <v>3.0618703292755501E-6</v>
      </c>
      <c r="G220" s="40">
        <v>2.0402411082310799E-6</v>
      </c>
      <c r="H220">
        <v>1241</v>
      </c>
      <c r="I220" s="40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40">
        <v>2.1129551138519602E-6</v>
      </c>
      <c r="G221" s="40">
        <v>1.3583249225466299E-6</v>
      </c>
      <c r="H221">
        <v>838</v>
      </c>
      <c r="I221" s="40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40">
        <v>1.9148135384411501E-6</v>
      </c>
      <c r="G222" s="40">
        <v>1.50360559695984E-6</v>
      </c>
      <c r="H222">
        <v>854</v>
      </c>
      <c r="I222" s="40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40">
        <v>3.6924007270976301E-6</v>
      </c>
      <c r="G223" s="40">
        <v>1.60347307960699E-6</v>
      </c>
      <c r="H223">
        <v>1478</v>
      </c>
      <c r="I223" s="40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40">
        <v>3.83558296594773E-6</v>
      </c>
      <c r="G224" s="40">
        <v>2.32583478893381E-6</v>
      </c>
      <c r="H224">
        <v>2282</v>
      </c>
      <c r="I224" s="40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40">
        <v>3.1581366495827601E-6</v>
      </c>
      <c r="G225" s="40">
        <v>1.80531899369847E-6</v>
      </c>
      <c r="H225">
        <v>1704</v>
      </c>
      <c r="I225" s="40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40">
        <v>2.0459053161848802E-6</v>
      </c>
      <c r="G226" s="40">
        <v>1.2964502903231701E-6</v>
      </c>
      <c r="H226">
        <v>610</v>
      </c>
      <c r="I226" s="40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40">
        <v>2.3871892758012402E-6</v>
      </c>
      <c r="G227" s="40">
        <v>2.2292082581996299E-6</v>
      </c>
      <c r="H227">
        <v>1397</v>
      </c>
      <c r="I227" s="40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40">
        <v>4.8297812703712003E-6</v>
      </c>
      <c r="G228" s="40">
        <v>2.5687697731490501E-6</v>
      </c>
      <c r="H228">
        <v>2961</v>
      </c>
      <c r="I228" s="40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40">
        <v>1.8215199934616201E-6</v>
      </c>
      <c r="G229" s="40">
        <v>1.3730864013319299E-6</v>
      </c>
      <c r="H229">
        <v>693</v>
      </c>
      <c r="I229" s="40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40">
        <v>3.6602793682046699E-6</v>
      </c>
      <c r="G230" s="40">
        <v>2.78667870911453E-6</v>
      </c>
      <c r="H230">
        <v>2700</v>
      </c>
      <c r="I230" s="40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40">
        <v>2.9590917206273802E-6</v>
      </c>
      <c r="G231" s="40">
        <v>1.9433402081545999E-6</v>
      </c>
      <c r="H231">
        <v>1348</v>
      </c>
      <c r="I231" s="40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40">
        <v>3.97396251697708E-6</v>
      </c>
      <c r="G232" s="40">
        <v>2.9188302935046698E-6</v>
      </c>
      <c r="H232">
        <v>3104</v>
      </c>
      <c r="I232" s="40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40">
        <v>2.3253116255255701E-6</v>
      </c>
      <c r="G233" s="40">
        <v>1.07854926712895E-6</v>
      </c>
      <c r="H233">
        <v>654</v>
      </c>
      <c r="I233" s="40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40">
        <v>1.7042545133127301E-6</v>
      </c>
      <c r="G234" s="40">
        <v>1.1638360876745501E-6</v>
      </c>
      <c r="H234">
        <v>553</v>
      </c>
      <c r="I234" s="40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40">
        <v>3.07564531743789E-6</v>
      </c>
      <c r="G235" s="40">
        <v>1.5614458779576699E-6</v>
      </c>
      <c r="H235">
        <v>1059</v>
      </c>
      <c r="I235" s="40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40">
        <v>1.0979846981955399E-5</v>
      </c>
      <c r="G236" s="40">
        <v>8.4383160250860401E-6</v>
      </c>
      <c r="H236">
        <v>26832</v>
      </c>
      <c r="I236" s="40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40">
        <v>5.6190866253203997E-6</v>
      </c>
      <c r="G237" s="40">
        <v>2.5852136750355999E-6</v>
      </c>
      <c r="H237">
        <v>3114</v>
      </c>
      <c r="I237" s="40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40">
        <v>2.4611910260496701E-6</v>
      </c>
      <c r="G238" s="40">
        <v>1.32351249391866E-6</v>
      </c>
      <c r="H238">
        <v>964</v>
      </c>
      <c r="I238" s="40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40">
        <v>2.97552468445159E-6</v>
      </c>
      <c r="G239" s="40">
        <v>1.90756036627729E-6</v>
      </c>
      <c r="H239">
        <v>1350</v>
      </c>
      <c r="I239" s="40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40">
        <v>1.77437317336472E-6</v>
      </c>
      <c r="G240" s="40">
        <v>1.21908311608528E-6</v>
      </c>
      <c r="H240">
        <v>565</v>
      </c>
      <c r="I240" s="40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40">
        <v>6.1977107215554802E-6</v>
      </c>
      <c r="G241" s="40">
        <v>4.9621528723030301E-6</v>
      </c>
      <c r="H241">
        <v>6600</v>
      </c>
      <c r="I241" s="40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40">
        <v>1.9972166842359398E-6</v>
      </c>
      <c r="G242" s="40">
        <v>1.26411960894836E-6</v>
      </c>
      <c r="H242">
        <v>647</v>
      </c>
      <c r="I242" s="40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40">
        <v>3.18081128965166E-6</v>
      </c>
      <c r="G243" s="40">
        <v>2.0061524825219101E-6</v>
      </c>
      <c r="H243">
        <v>1522</v>
      </c>
      <c r="I243" s="40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40">
        <v>7.0858943124156703E-6</v>
      </c>
      <c r="G244" s="40">
        <v>4.0734553963554002E-6</v>
      </c>
      <c r="H244">
        <v>4854</v>
      </c>
      <c r="I244" s="40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40">
        <v>2.1102526188667301E-6</v>
      </c>
      <c r="G245" s="40">
        <v>1.30330574162072E-6</v>
      </c>
      <c r="H245">
        <v>703</v>
      </c>
      <c r="I245" s="40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40">
        <v>1.64870888249003E-6</v>
      </c>
      <c r="G246" s="40">
        <v>1.1766891783763601E-6</v>
      </c>
      <c r="H246">
        <v>414</v>
      </c>
      <c r="I246" s="40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40">
        <v>2.7674868213013499E-6</v>
      </c>
      <c r="G247" s="40">
        <v>2.1834338911211299E-6</v>
      </c>
      <c r="H247">
        <v>1578</v>
      </c>
      <c r="I247" s="40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40">
        <v>3.4032948055410001E-6</v>
      </c>
      <c r="G248" s="40">
        <v>1.79786624014985E-6</v>
      </c>
      <c r="H248">
        <v>1476</v>
      </c>
      <c r="I248" s="40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40">
        <v>2.0772499592491101E-6</v>
      </c>
      <c r="G249" s="40">
        <v>1.2260250309049901E-6</v>
      </c>
      <c r="H249">
        <v>464</v>
      </c>
      <c r="I249" s="40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40">
        <v>2.29681840877381E-6</v>
      </c>
      <c r="G250" s="40">
        <v>1.0873934995259901E-6</v>
      </c>
      <c r="H250">
        <v>664</v>
      </c>
      <c r="I250" s="40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40">
        <v>1.3794391123928999E-6</v>
      </c>
      <c r="G251" s="40">
        <v>1.1778959670622801E-6</v>
      </c>
      <c r="H251">
        <v>436</v>
      </c>
      <c r="I251" s="40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40">
        <v>2.9710261674103601E-6</v>
      </c>
      <c r="G252" s="40">
        <v>1.69328642032482E-6</v>
      </c>
      <c r="H252">
        <v>1345</v>
      </c>
      <c r="I252" s="40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40">
        <v>2.9553255355067301E-6</v>
      </c>
      <c r="G253" s="40">
        <v>1.17630905402845E-6</v>
      </c>
      <c r="H253">
        <v>967</v>
      </c>
      <c r="I253" s="40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40">
        <v>3.7685634017425899E-6</v>
      </c>
      <c r="G254" s="40">
        <v>1.82798029314623E-6</v>
      </c>
      <c r="H254">
        <v>1720</v>
      </c>
      <c r="I254" s="40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40">
        <v>7.8175137963870108E-6</v>
      </c>
      <c r="G255" s="40">
        <v>3.76487004073863E-6</v>
      </c>
      <c r="H255">
        <v>6936</v>
      </c>
      <c r="I255" s="40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40">
        <v>1.5612432848824801E-6</v>
      </c>
      <c r="G256" s="40">
        <v>1.0732758665871199E-6</v>
      </c>
      <c r="H256">
        <v>500</v>
      </c>
      <c r="I256" s="40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40">
        <v>4.1193395762111502E-6</v>
      </c>
      <c r="G257" s="40">
        <v>1.3164413088187401E-6</v>
      </c>
      <c r="H257">
        <v>1486</v>
      </c>
      <c r="I257" s="40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40">
        <v>2.3873568772814101E-6</v>
      </c>
      <c r="G259" s="40">
        <v>1.38964959565599E-6</v>
      </c>
      <c r="H259">
        <v>591</v>
      </c>
      <c r="I259" s="40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40">
        <v>1.18573489106616E-6</v>
      </c>
      <c r="G260" s="40">
        <v>1.162049559381E-6</v>
      </c>
      <c r="H260">
        <v>403</v>
      </c>
      <c r="I260" s="40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40">
        <v>2.8780079706058201E-6</v>
      </c>
      <c r="G261" s="40">
        <v>1.6066986590886E-6</v>
      </c>
      <c r="H261">
        <v>1246</v>
      </c>
      <c r="I261" s="40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40">
        <v>2.1028754512262499E-6</v>
      </c>
      <c r="G262" s="40">
        <v>1.3157090344992699E-6</v>
      </c>
      <c r="H262">
        <v>769</v>
      </c>
      <c r="I262" s="40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40">
        <v>4.4823587440197298E-6</v>
      </c>
      <c r="G263" s="40">
        <v>1.7591176252717399E-6</v>
      </c>
      <c r="H263">
        <v>1876</v>
      </c>
      <c r="I263" s="40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40">
        <v>8.1974021446556795E-6</v>
      </c>
      <c r="G264" s="40">
        <v>4.1755156535845002E-6</v>
      </c>
      <c r="H264">
        <v>8676</v>
      </c>
      <c r="I264" s="40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40">
        <v>1.49782776427569E-6</v>
      </c>
      <c r="G265" s="40">
        <v>1.32672707490576E-6</v>
      </c>
      <c r="H265">
        <v>555</v>
      </c>
      <c r="I265" s="40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40">
        <v>2.0624506926829301E-6</v>
      </c>
      <c r="G266" s="40">
        <v>1.6911447176582499E-6</v>
      </c>
      <c r="H266">
        <v>961</v>
      </c>
      <c r="I266" s="40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40">
        <v>5.5235202109612299E-6</v>
      </c>
      <c r="G267" s="40">
        <v>4.2726287406104296E-6</v>
      </c>
      <c r="H267">
        <v>5891</v>
      </c>
      <c r="I267" s="40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40">
        <v>5.4181437731415503E-6</v>
      </c>
      <c r="G268" s="40">
        <v>3.2734200247561798E-6</v>
      </c>
      <c r="H268">
        <v>5022</v>
      </c>
      <c r="I268" s="40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40">
        <v>1.12300259189935E-5</v>
      </c>
      <c r="G269" s="40">
        <v>5.7803975212246801E-6</v>
      </c>
      <c r="H269">
        <v>18736</v>
      </c>
      <c r="I269" s="40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40">
        <v>1.97291076859818E-6</v>
      </c>
      <c r="G270" s="40">
        <v>1.0750817327701E-6</v>
      </c>
      <c r="H270">
        <v>578</v>
      </c>
      <c r="I270" s="40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40">
        <v>2.0948586475603098E-6</v>
      </c>
      <c r="G271" s="40">
        <v>1.43729502962393E-6</v>
      </c>
      <c r="H271">
        <v>874</v>
      </c>
      <c r="I271" s="40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40">
        <v>6.3178723442856904E-6</v>
      </c>
      <c r="G272" s="40">
        <v>3.4355286804024502E-6</v>
      </c>
      <c r="H272">
        <v>3398</v>
      </c>
      <c r="I272" s="40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40">
        <v>1.64899305879826E-6</v>
      </c>
      <c r="G273" s="40">
        <v>1.21296312730881E-6</v>
      </c>
      <c r="H273">
        <v>554</v>
      </c>
      <c r="I273" s="40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40">
        <v>5.4089655464796599E-6</v>
      </c>
      <c r="G274" s="40">
        <v>2.11105472897558E-6</v>
      </c>
      <c r="H274">
        <v>2681</v>
      </c>
      <c r="I274" s="40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40">
        <v>1.59195604413282E-6</v>
      </c>
      <c r="G275" s="40">
        <v>9.9304724965192001E-7</v>
      </c>
      <c r="H275">
        <v>408</v>
      </c>
      <c r="I275" s="40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40">
        <v>1.82671976546562E-6</v>
      </c>
      <c r="G276" s="40">
        <v>1.11871912607939E-6</v>
      </c>
      <c r="H276">
        <v>408</v>
      </c>
      <c r="I276" s="40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40">
        <v>1.23878743328531E-5</v>
      </c>
      <c r="G277" s="40">
        <v>1.11140836138481E-5</v>
      </c>
      <c r="H277">
        <v>31796</v>
      </c>
      <c r="I277" s="40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40">
        <v>8.4541265682263102E-6</v>
      </c>
      <c r="G278" s="40">
        <v>4.4068460424650997E-6</v>
      </c>
      <c r="H278">
        <v>7805</v>
      </c>
      <c r="I278" s="40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40">
        <v>1.9251542305764601E-6</v>
      </c>
      <c r="G279" s="40">
        <v>1.62754024890528E-6</v>
      </c>
      <c r="H279">
        <v>713</v>
      </c>
      <c r="I279" s="40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40">
        <v>4.6367330501810002E-6</v>
      </c>
      <c r="G280" s="40">
        <v>1.6640105604124001E-6</v>
      </c>
      <c r="H280">
        <v>1975</v>
      </c>
      <c r="I280" s="40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40">
        <v>4.8140373747616201E-6</v>
      </c>
      <c r="G281" s="40">
        <v>2.3424094258338798E-6</v>
      </c>
      <c r="H281">
        <v>2805</v>
      </c>
      <c r="I281" s="40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40">
        <v>5.33439267143948E-6</v>
      </c>
      <c r="G282" s="40">
        <v>2.9375510971712599E-6</v>
      </c>
      <c r="H282">
        <v>3840</v>
      </c>
      <c r="I282" s="40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40">
        <v>6.8920029421579303E-6</v>
      </c>
      <c r="G283" s="40">
        <v>1.6013431466593701E-6</v>
      </c>
      <c r="H283">
        <v>2567</v>
      </c>
      <c r="I283" s="40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40">
        <v>2.1571847964777001E-6</v>
      </c>
      <c r="G284" s="40">
        <v>1.4805464499062E-6</v>
      </c>
      <c r="H284">
        <v>827</v>
      </c>
      <c r="I284" s="40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40">
        <v>4.1643668325196804E-6</v>
      </c>
      <c r="G285" s="40">
        <v>1.5701678519780799E-6</v>
      </c>
      <c r="H285">
        <v>1772</v>
      </c>
      <c r="I285" s="40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5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40">
        <v>6.4055199811183003E-6</v>
      </c>
      <c r="H5" s="40">
        <v>5.0429352706336796E-6</v>
      </c>
      <c r="I5">
        <v>1548</v>
      </c>
      <c r="J5" s="40">
        <v>2.3185157657743701E-11</v>
      </c>
      <c r="K5">
        <v>-1.3219973752721501</v>
      </c>
      <c r="L5">
        <v>1689.26493870691</v>
      </c>
      <c r="M5">
        <v>8.3625093654668099</v>
      </c>
      <c r="O5" s="40">
        <f>I5*$P$5</f>
        <v>0.20575981419360631</v>
      </c>
      <c r="P5" s="40">
        <f>0.011529083945^2</f>
        <v>1.3291977661085679E-4</v>
      </c>
      <c r="U5" s="40">
        <f>F5*$V$5</f>
        <v>475.07113804321102</v>
      </c>
      <c r="V5" s="40">
        <f>SQRT(P5)*1000</f>
        <v>11.529083945</v>
      </c>
      <c r="W5" s="40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40">
        <v>8.2757984010501893E-6</v>
      </c>
      <c r="H6" s="40">
        <v>4.3897759884882997E-6</v>
      </c>
      <c r="I6">
        <v>1610</v>
      </c>
      <c r="J6" s="40">
        <v>2.41137621634156E-11</v>
      </c>
      <c r="K6">
        <v>-2.9283676904869802</v>
      </c>
      <c r="L6">
        <v>1899.8190823633199</v>
      </c>
      <c r="M6">
        <v>15.2550885004691</v>
      </c>
      <c r="O6" s="40">
        <f>I6*$P$5</f>
        <v>0.21400084034347944</v>
      </c>
      <c r="U6" s="40">
        <f t="shared" ref="U6:U56" si="0">F6*$V$5</f>
        <v>413.54008383769082</v>
      </c>
      <c r="W6" s="40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40">
        <v>6.7950586821524204E-6</v>
      </c>
      <c r="H7" s="40">
        <v>3.8045794315975E-6</v>
      </c>
      <c r="I7">
        <v>1123</v>
      </c>
      <c r="J7" s="40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40">
        <f t="shared" si="0"/>
        <v>358.41147731362855</v>
      </c>
      <c r="W7" s="40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40">
        <v>4.9018359845426901E-6</v>
      </c>
      <c r="H8" s="40">
        <v>2.7875022978691E-6</v>
      </c>
      <c r="I8">
        <v>502</v>
      </c>
      <c r="J8" s="40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40">
        <f t="shared" si="0"/>
        <v>262.5974393639865</v>
      </c>
      <c r="W8" s="40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40">
        <v>3.6582172320892199E-6</v>
      </c>
      <c r="H9" s="40">
        <v>2.7833862935105301E-6</v>
      </c>
      <c r="I9">
        <v>373</v>
      </c>
      <c r="J9" s="40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40">
        <f t="shared" si="0"/>
        <v>262.20969001368229</v>
      </c>
      <c r="W9" s="40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40">
        <v>4.5928049289366401E-6</v>
      </c>
      <c r="H10" s="40">
        <v>3.00711258422218E-6</v>
      </c>
      <c r="I10">
        <v>530</v>
      </c>
      <c r="J10" s="40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40">
        <f t="shared" si="0"/>
        <v>283.28588826621609</v>
      </c>
      <c r="W10" s="40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40">
        <v>2.7307491995887601E-6</v>
      </c>
      <c r="H11" s="40">
        <v>2.49011964820235E-6</v>
      </c>
      <c r="I11">
        <v>229</v>
      </c>
      <c r="J11" s="40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40">
        <f t="shared" si="0"/>
        <v>234.58242306302685</v>
      </c>
      <c r="W11" s="40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40">
        <v>4.4781479871653104E-6</v>
      </c>
      <c r="H12" s="40">
        <v>2.5174752574272099E-6</v>
      </c>
      <c r="I12">
        <v>517</v>
      </c>
      <c r="J12" s="40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40">
        <f t="shared" si="0"/>
        <v>237.15946593763945</v>
      </c>
      <c r="W12" s="40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40">
        <v>6.5109693185209302E-6</v>
      </c>
      <c r="H13" s="40">
        <v>2.7997958193264101E-6</v>
      </c>
      <c r="I13">
        <v>729</v>
      </c>
      <c r="J13" s="40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40">
        <f t="shared" si="0"/>
        <v>263.75555401663649</v>
      </c>
      <c r="W13" s="40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40">
        <v>4.4978062911776004E-6</v>
      </c>
      <c r="H14" s="40">
        <v>3.8606908304710597E-6</v>
      </c>
      <c r="I14">
        <v>779</v>
      </c>
      <c r="J14" s="40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40">
        <f t="shared" si="0"/>
        <v>363.69746745418928</v>
      </c>
      <c r="W14" s="40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40">
        <v>3.32628759556549E-6</v>
      </c>
      <c r="H15" s="40">
        <v>2.9313721823415899E-6</v>
      </c>
      <c r="I15">
        <v>375</v>
      </c>
      <c r="J15" s="40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40">
        <f t="shared" si="0"/>
        <v>276.15074236680454</v>
      </c>
      <c r="W15" s="40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40">
        <v>4.2404142546593198E-6</v>
      </c>
      <c r="H16" s="40">
        <v>3.6928487817312798E-6</v>
      </c>
      <c r="I16">
        <v>724</v>
      </c>
      <c r="J16" s="40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40">
        <f t="shared" si="0"/>
        <v>347.88585996229114</v>
      </c>
      <c r="W16" s="40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40">
        <v>7.14842669794785E-6</v>
      </c>
      <c r="H17" s="40">
        <v>3.5632307020086201E-6</v>
      </c>
      <c r="I17">
        <v>1166</v>
      </c>
      <c r="J17" s="40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40">
        <f t="shared" si="0"/>
        <v>335.67515224145137</v>
      </c>
      <c r="W17" s="40">
        <f>E17*V5</f>
        <v>673.41955118647115</v>
      </c>
    </row>
    <row r="18" spans="1:23">
      <c r="U18" s="40"/>
      <c r="W18" s="40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40">
        <v>7.1546710973016504E-6</v>
      </c>
      <c r="H19" s="40">
        <v>3.9321448634103E-6</v>
      </c>
      <c r="I19">
        <v>1339</v>
      </c>
      <c r="J19" s="40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40">
        <f>F19*$V$5</f>
        <v>370.42881475977498</v>
      </c>
      <c r="W19" s="40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40">
        <v>6.5294238094086798E-6</v>
      </c>
      <c r="H20" s="40">
        <v>3.8921055739840297E-6</v>
      </c>
      <c r="I20">
        <v>1181</v>
      </c>
      <c r="J20" s="40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40">
        <f t="shared" si="0"/>
        <v>366.65690221809479</v>
      </c>
      <c r="W20" s="40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40">
        <v>1.05628692026204E-5</v>
      </c>
      <c r="H21" s="40">
        <v>8.9316848862514392E-6</v>
      </c>
      <c r="I21">
        <v>3029</v>
      </c>
      <c r="J21" s="40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40">
        <f t="shared" si="0"/>
        <v>841.41189125785502</v>
      </c>
      <c r="W21" s="40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40">
        <v>8.6282662762203396E-6</v>
      </c>
      <c r="H22" s="40">
        <v>5.3228697742227198E-6</v>
      </c>
      <c r="I22">
        <v>1962</v>
      </c>
      <c r="J22" s="40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40">
        <f t="shared" si="0"/>
        <v>501.44244682681574</v>
      </c>
      <c r="W22" s="40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40">
        <v>1.1188600660478399E-5</v>
      </c>
      <c r="H23" s="40">
        <v>2.9527413432311899E-6</v>
      </c>
      <c r="I23">
        <v>1430</v>
      </c>
      <c r="J23" s="40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40">
        <f t="shared" si="0"/>
        <v>278.16383018928082</v>
      </c>
      <c r="W23" s="40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40">
        <v>5.8460478609478104E-6</v>
      </c>
      <c r="H24" s="40">
        <v>3.5263589385745799E-6</v>
      </c>
      <c r="I24">
        <v>937</v>
      </c>
      <c r="J24" s="40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40">
        <f t="shared" si="0"/>
        <v>332.20163737833713</v>
      </c>
      <c r="W24" s="40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40">
        <v>4.5962470357102098E-6</v>
      </c>
      <c r="H25" s="40">
        <v>3.0787579956549401E-6</v>
      </c>
      <c r="I25">
        <v>677</v>
      </c>
      <c r="J25" s="40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40">
        <f t="shared" si="0"/>
        <v>290.03526443670478</v>
      </c>
      <c r="W25" s="40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40">
        <v>3.6229081197606199E-6</v>
      </c>
      <c r="H26" s="40">
        <v>2.8506715762737101E-6</v>
      </c>
      <c r="I26">
        <v>417</v>
      </c>
      <c r="J26" s="40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40">
        <f t="shared" si="0"/>
        <v>268.54831903436548</v>
      </c>
      <c r="W26" s="40">
        <f>E26*V5</f>
        <v>341.29708019520041</v>
      </c>
    </row>
    <row r="27" spans="1:23">
      <c r="U27" s="40"/>
      <c r="W27" s="40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40">
        <v>6.5886312528256701E-6</v>
      </c>
      <c r="H28" s="40">
        <v>4.73944315905671E-6</v>
      </c>
      <c r="I28">
        <v>1227</v>
      </c>
      <c r="J28" s="40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40">
        <f t="shared" si="0"/>
        <v>446.4805781616264</v>
      </c>
      <c r="W28" s="40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40">
        <v>9.4817496849780804E-6</v>
      </c>
      <c r="H29" s="40">
        <v>4.4763708747758001E-6</v>
      </c>
      <c r="I29">
        <v>1240</v>
      </c>
      <c r="J29" s="40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40">
        <f t="shared" si="0"/>
        <v>421.69777949896297</v>
      </c>
      <c r="W29" s="40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40">
        <v>4.2549293264481698E-6</v>
      </c>
      <c r="H30" s="40">
        <v>2.5398718674150598E-6</v>
      </c>
      <c r="I30">
        <v>396</v>
      </c>
      <c r="J30" s="40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40">
        <f t="shared" si="0"/>
        <v>239.26934489190575</v>
      </c>
      <c r="W30" s="40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40">
        <v>5.7604844640641497E-6</v>
      </c>
      <c r="H31" s="40">
        <v>4.1658258229720998E-6</v>
      </c>
      <c r="I31">
        <v>877</v>
      </c>
      <c r="J31" s="40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40">
        <f t="shared" si="0"/>
        <v>392.44279539611699</v>
      </c>
      <c r="W31" s="40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40">
        <v>8.3933648109575005E-6</v>
      </c>
      <c r="H32" s="40">
        <v>4.5608947239997897E-6</v>
      </c>
      <c r="I32">
        <v>1420</v>
      </c>
      <c r="J32" s="40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40">
        <f t="shared" si="0"/>
        <v>429.66037253014167</v>
      </c>
      <c r="W32" s="40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40">
        <v>9.1257569801232494E-6</v>
      </c>
      <c r="H33" s="40">
        <v>5.7566734051082096E-6</v>
      </c>
      <c r="I33">
        <v>2343</v>
      </c>
      <c r="J33" s="40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40">
        <f t="shared" si="0"/>
        <v>542.30904010080519</v>
      </c>
      <c r="W33" s="40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40">
        <v>4.73085398319989E-6</v>
      </c>
      <c r="H34" s="40">
        <v>3.8890356038360698E-6</v>
      </c>
      <c r="I34">
        <v>808</v>
      </c>
      <c r="J34" s="40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40">
        <f t="shared" si="0"/>
        <v>366.36769481532679</v>
      </c>
      <c r="W34" s="40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40">
        <v>5.5043623390070804E-6</v>
      </c>
      <c r="H35" s="40">
        <v>4.1353904996850902E-6</v>
      </c>
      <c r="I35">
        <v>964</v>
      </c>
      <c r="J35" s="40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40">
        <f t="shared" si="0"/>
        <v>389.57562719055312</v>
      </c>
      <c r="W35" s="40">
        <f>E35*V5</f>
        <v>518.54000502879751</v>
      </c>
    </row>
    <row r="36" spans="1:23">
      <c r="U36" s="40"/>
      <c r="W36" s="40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40">
        <v>6.4283748351445398E-6</v>
      </c>
      <c r="H37" s="40">
        <v>4.0289637432222701E-6</v>
      </c>
      <c r="I37">
        <v>1154</v>
      </c>
      <c r="J37" s="40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40">
        <f t="shared" si="0"/>
        <v>379.54966461168345</v>
      </c>
      <c r="W37" s="40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40">
        <v>5.9453236498040801E-6</v>
      </c>
      <c r="H38" s="40">
        <v>4.0815252610384501E-6</v>
      </c>
      <c r="I38">
        <v>1064</v>
      </c>
      <c r="J38" s="40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40">
        <f t="shared" si="0"/>
        <v>384.50123720703709</v>
      </c>
      <c r="W38" s="40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40">
        <v>1.15839510664321E-5</v>
      </c>
      <c r="H39" s="40">
        <v>2.9752782007116799E-6</v>
      </c>
      <c r="I39">
        <v>1314</v>
      </c>
      <c r="J39" s="40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40">
        <f t="shared" si="0"/>
        <v>280.28692119810728</v>
      </c>
      <c r="W39" s="40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40">
        <v>3.7112969911196402E-6</v>
      </c>
      <c r="H40" s="40">
        <v>2.8456225764615898E-6</v>
      </c>
      <c r="I40">
        <v>469</v>
      </c>
      <c r="J40" s="40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40">
        <f t="shared" si="0"/>
        <v>268.0726765844833</v>
      </c>
      <c r="W40" s="40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40">
        <v>4.4073152569851997E-6</v>
      </c>
      <c r="H41" s="40">
        <v>2.9648617033433201E-6</v>
      </c>
      <c r="I41">
        <v>568</v>
      </c>
      <c r="J41" s="40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40">
        <f t="shared" si="0"/>
        <v>279.3056321286187</v>
      </c>
      <c r="W41" s="40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40">
        <v>3.1996629271178298E-6</v>
      </c>
      <c r="H42" s="40">
        <v>3.0210133448240899E-6</v>
      </c>
      <c r="I42">
        <v>319</v>
      </c>
      <c r="J42" s="40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40">
        <f t="shared" si="0"/>
        <v>284.59541333533139</v>
      </c>
      <c r="W42" s="40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40">
        <v>6.50081770875885E-6</v>
      </c>
      <c r="H43" s="40">
        <v>2.4545568819911898E-6</v>
      </c>
      <c r="I43">
        <v>550</v>
      </c>
      <c r="J43" s="40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40">
        <f t="shared" si="0"/>
        <v>231.23222265211012</v>
      </c>
      <c r="W43" s="40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40">
        <v>3.2040174542740801E-6</v>
      </c>
      <c r="H44" s="40">
        <v>2.7872122744874099E-6</v>
      </c>
      <c r="I44">
        <v>323</v>
      </c>
      <c r="J44" s="40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40">
        <f t="shared" si="0"/>
        <v>262.57011762959917</v>
      </c>
      <c r="W44" s="40">
        <f>E44*V5</f>
        <v>301.83536702842298</v>
      </c>
    </row>
    <row r="45" spans="1:23">
      <c r="U45" s="40"/>
      <c r="W45" s="40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40">
        <v>1.23406008883743E-5</v>
      </c>
      <c r="H46" s="40">
        <v>3.6596032667100299E-6</v>
      </c>
      <c r="I46">
        <v>1776</v>
      </c>
      <c r="J46" s="40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40">
        <f t="shared" si="0"/>
        <v>344.75395685261765</v>
      </c>
      <c r="W46" s="40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40">
        <v>1.19830005135496E-5</v>
      </c>
      <c r="H47" s="40">
        <v>2.7086613106709802E-6</v>
      </c>
      <c r="I47">
        <v>1124</v>
      </c>
      <c r="J47" s="40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40">
        <f t="shared" si="0"/>
        <v>255.1702019511317</v>
      </c>
      <c r="W47" s="40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40">
        <v>3.5238325062636E-6</v>
      </c>
      <c r="H48" s="40">
        <v>2.4575840884125701E-6</v>
      </c>
      <c r="I48">
        <v>340</v>
      </c>
      <c r="J48" s="40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40">
        <f t="shared" si="0"/>
        <v>231.51740148596855</v>
      </c>
      <c r="W48" s="40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40">
        <v>3.5115856336271799E-6</v>
      </c>
      <c r="H49" s="40">
        <v>2.8213784935001099E-6</v>
      </c>
      <c r="I49">
        <v>368</v>
      </c>
      <c r="J49" s="40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40">
        <f t="shared" si="0"/>
        <v>265.78875591820059</v>
      </c>
      <c r="W49" s="40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40">
        <v>6.7974847139427897E-6</v>
      </c>
      <c r="H50" s="40">
        <v>2.6395913509538801E-6</v>
      </c>
      <c r="I50">
        <v>628</v>
      </c>
      <c r="J50" s="40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40">
        <f t="shared" si="0"/>
        <v>248.66344693516265</v>
      </c>
      <c r="W50" s="40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40">
        <v>5.5545019060602197E-6</v>
      </c>
      <c r="H51" s="40">
        <v>4.1161017452908501E-6</v>
      </c>
      <c r="I51">
        <v>741</v>
      </c>
      <c r="J51" s="40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40">
        <f t="shared" si="0"/>
        <v>387.75852464813727</v>
      </c>
      <c r="W51" s="40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40">
        <v>1.06316663533018E-5</v>
      </c>
      <c r="H52" s="40">
        <v>9.0885854849022696E-6</v>
      </c>
      <c r="I52">
        <v>3608</v>
      </c>
      <c r="J52" s="40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40">
        <f t="shared" si="0"/>
        <v>856.19275636131329</v>
      </c>
      <c r="W52" s="40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40">
        <v>4.2203209947280797E-6</v>
      </c>
      <c r="H53" s="40">
        <v>2.4766348314211901E-6</v>
      </c>
      <c r="I53">
        <v>370</v>
      </c>
      <c r="J53" s="40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40">
        <f t="shared" si="0"/>
        <v>233.31208209874032</v>
      </c>
      <c r="W53" s="40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40">
        <v>4.6772752615833703E-6</v>
      </c>
      <c r="H54" s="40">
        <v>3.9013966636447402E-6</v>
      </c>
      <c r="I54">
        <v>786</v>
      </c>
      <c r="J54" s="40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40">
        <f t="shared" si="0"/>
        <v>367.53217193739619</v>
      </c>
      <c r="W54" s="40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40">
        <v>4.4765564375518596E-6</v>
      </c>
      <c r="H55" s="40">
        <v>3.1889149957908098E-6</v>
      </c>
      <c r="I55">
        <v>635</v>
      </c>
      <c r="J55" s="40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40">
        <f t="shared" si="0"/>
        <v>300.41263567181073</v>
      </c>
      <c r="W55" s="40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40">
        <v>8.82093836358619E-6</v>
      </c>
      <c r="H56" s="40">
        <v>5.0414963664523703E-6</v>
      </c>
      <c r="I56">
        <v>2074</v>
      </c>
      <c r="J56" s="40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40">
        <f t="shared" si="0"/>
        <v>474.93558566939242</v>
      </c>
      <c r="W56" s="40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40">
        <v>4.1630844007459202E-6</v>
      </c>
      <c r="G6" s="40">
        <v>1.8606501426736301E-6</v>
      </c>
      <c r="H6">
        <v>1471</v>
      </c>
      <c r="I6" s="40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40">
        <v>2.5696190303703001E-6</v>
      </c>
      <c r="G7" s="40">
        <v>1.1116882239104899E-6</v>
      </c>
      <c r="H7">
        <v>440</v>
      </c>
      <c r="I7" s="40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40">
        <v>4.0403741590832899E-6</v>
      </c>
      <c r="G8" s="40">
        <v>1.5734495338291699E-6</v>
      </c>
      <c r="H8">
        <v>1321</v>
      </c>
      <c r="I8" s="40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40">
        <v>4.1701576093763801E-6</v>
      </c>
      <c r="G9" s="40">
        <v>3.0442903863863401E-6</v>
      </c>
      <c r="H9">
        <v>2423</v>
      </c>
      <c r="I9" s="40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40">
        <v>4.7525170173139096E-6</v>
      </c>
      <c r="G10" s="40">
        <v>3.05662202864604E-6</v>
      </c>
      <c r="H10">
        <v>2858</v>
      </c>
      <c r="I10" s="40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40">
        <v>4.1644134617615198E-6</v>
      </c>
      <c r="G11" s="40">
        <v>3.4174871285594299E-6</v>
      </c>
      <c r="H11">
        <v>3319</v>
      </c>
      <c r="I11" s="40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40">
        <v>1.57930864829394E-6</v>
      </c>
      <c r="G12" s="40">
        <v>1.1623941033805501E-6</v>
      </c>
      <c r="H12">
        <v>355</v>
      </c>
      <c r="I12" s="40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40">
        <v>5.9840666220049597E-6</v>
      </c>
      <c r="G13" s="40">
        <v>4.0453302158143604E-6</v>
      </c>
      <c r="H13">
        <v>4353</v>
      </c>
      <c r="I13" s="40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40">
        <v>2.1987973834568501E-6</v>
      </c>
      <c r="G14" s="40">
        <v>1.15308133788019E-6</v>
      </c>
      <c r="H14">
        <v>388</v>
      </c>
      <c r="I14" s="40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40">
        <v>2.3968116658341E-6</v>
      </c>
      <c r="G15" s="40">
        <v>1.9708352671239802E-6</v>
      </c>
      <c r="H15">
        <v>908</v>
      </c>
      <c r="I15" s="40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40">
        <v>2.7746077657510402E-6</v>
      </c>
      <c r="G16" s="40">
        <v>2.09238150602617E-6</v>
      </c>
      <c r="H16">
        <v>1025</v>
      </c>
      <c r="I16" s="40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40">
        <v>2.2264852934103198E-6</v>
      </c>
      <c r="G17" s="40">
        <v>1.31049994368963E-6</v>
      </c>
      <c r="H17">
        <v>496</v>
      </c>
      <c r="I17" s="40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40">
        <v>2.6799000200142001E-6</v>
      </c>
      <c r="G18" s="40">
        <v>1.4313827021236599E-6</v>
      </c>
      <c r="H18">
        <v>677</v>
      </c>
      <c r="I18" s="40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40">
        <v>2.25188871404622E-6</v>
      </c>
      <c r="G19" s="40">
        <v>1.43470090870304E-6</v>
      </c>
      <c r="H19">
        <v>552</v>
      </c>
      <c r="I19" s="40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40">
        <v>3.0321497759791701E-6</v>
      </c>
      <c r="G20" s="40">
        <v>1.8892418285196699E-6</v>
      </c>
      <c r="H20">
        <v>1040</v>
      </c>
      <c r="I20" s="40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40">
        <v>1.50653261289872E-6</v>
      </c>
      <c r="G21" s="40">
        <v>1.20690009911411E-6</v>
      </c>
      <c r="H21">
        <v>407</v>
      </c>
      <c r="I21" s="40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40">
        <v>2.7686640015677599E-6</v>
      </c>
      <c r="G23" s="40">
        <v>1.79925169895384E-6</v>
      </c>
      <c r="H23">
        <v>763</v>
      </c>
      <c r="I23" s="40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40">
        <v>2.0636396420553401E-6</v>
      </c>
      <c r="G24" s="40">
        <v>1.2803869741214601E-6</v>
      </c>
      <c r="H24">
        <v>406</v>
      </c>
      <c r="I24" s="40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40">
        <v>1.8080802639691799E-6</v>
      </c>
      <c r="G25" s="40">
        <v>1.6410046693832E-6</v>
      </c>
      <c r="H25">
        <v>479</v>
      </c>
      <c r="I25" s="40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40">
        <v>1.9871312959939802E-6</v>
      </c>
      <c r="G26" s="40">
        <v>1.43178111983376E-6</v>
      </c>
      <c r="H26">
        <v>593</v>
      </c>
      <c r="I26" s="40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40">
        <v>1.83140045014641E-6</v>
      </c>
      <c r="G27" s="40">
        <v>1.4320098971043901E-6</v>
      </c>
      <c r="H27">
        <v>592</v>
      </c>
      <c r="I27" s="40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40">
        <v>2.6886651974791801E-6</v>
      </c>
      <c r="G28" s="40">
        <v>1.35522239489881E-6</v>
      </c>
      <c r="H28">
        <v>786</v>
      </c>
      <c r="I28" s="40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40">
        <v>1.17444960683382E-5</v>
      </c>
      <c r="G29" s="40">
        <v>2.8048681674316999E-6</v>
      </c>
      <c r="H29">
        <v>7054</v>
      </c>
      <c r="I29" s="40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40">
        <v>6.0941895985501299E-6</v>
      </c>
      <c r="G30" s="40">
        <v>1.7546087270778799E-6</v>
      </c>
      <c r="H30">
        <v>1767</v>
      </c>
      <c r="I30" s="40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40">
        <v>1.7280618708106499E-6</v>
      </c>
      <c r="G31" s="40">
        <v>1.10164427636311E-6</v>
      </c>
      <c r="H31">
        <v>432</v>
      </c>
      <c r="I31" s="40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40">
        <v>5.9584382796517301E-6</v>
      </c>
      <c r="G32" s="40">
        <v>3.10840352036161E-6</v>
      </c>
      <c r="H32">
        <v>3728</v>
      </c>
      <c r="I32" s="40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40">
        <v>1.89280196386343E-6</v>
      </c>
      <c r="G34" s="40">
        <v>1.1099333073607699E-6</v>
      </c>
      <c r="H34">
        <v>448</v>
      </c>
      <c r="I34" s="40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40">
        <v>2.57311089569971E-6</v>
      </c>
      <c r="G35" s="40">
        <v>1.16778866621211E-6</v>
      </c>
      <c r="H35">
        <v>482</v>
      </c>
      <c r="I35" s="40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40">
        <v>1.9416713009515001E-6</v>
      </c>
      <c r="G36" s="40">
        <v>1.1544545747760199E-6</v>
      </c>
      <c r="H36">
        <v>491</v>
      </c>
      <c r="I36" s="40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40">
        <v>2.7663563216094001E-6</v>
      </c>
      <c r="G37" s="40">
        <v>1.7064051338540599E-6</v>
      </c>
      <c r="H37">
        <v>961</v>
      </c>
      <c r="I37" s="40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40">
        <v>2.4242700247418898E-6</v>
      </c>
      <c r="G38" s="40">
        <v>1.5827629355987401E-6</v>
      </c>
      <c r="H38">
        <v>688</v>
      </c>
      <c r="I38" s="40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40">
        <v>1.5947832376140699E-6</v>
      </c>
      <c r="G39" s="40">
        <v>1.20599402090566E-6</v>
      </c>
      <c r="H39">
        <v>399</v>
      </c>
      <c r="I39" s="40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40">
        <v>4.9807237317457501E-6</v>
      </c>
      <c r="G40" s="40">
        <v>3.28063394291264E-6</v>
      </c>
      <c r="H40">
        <v>3456</v>
      </c>
      <c r="I40" s="40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40">
        <v>5.8770284775000896E-6</v>
      </c>
      <c r="G41" s="40">
        <v>3.2672701200798499E-6</v>
      </c>
      <c r="H41">
        <v>4010</v>
      </c>
      <c r="I41" s="40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40">
        <v>4.0913219466636002E-6</v>
      </c>
      <c r="G42" s="40">
        <v>2.3338683694685902E-6</v>
      </c>
      <c r="H42">
        <v>1974</v>
      </c>
      <c r="I42" s="40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40">
        <v>2.1728635668849899E-6</v>
      </c>
      <c r="G43" s="40">
        <v>1.96188045202228E-6</v>
      </c>
      <c r="H43">
        <v>808</v>
      </c>
      <c r="I43" s="40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40">
        <v>2.1432128439063898E-6</v>
      </c>
      <c r="G44" s="40">
        <v>1.63934795520515E-6</v>
      </c>
      <c r="H44">
        <v>808</v>
      </c>
      <c r="I44" s="40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40">
        <v>2.53779217094638E-6</v>
      </c>
      <c r="G45" s="40">
        <v>1.1607826007153199E-6</v>
      </c>
      <c r="H45">
        <v>583</v>
      </c>
      <c r="I45" s="40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40">
        <v>1.89672861842944E-6</v>
      </c>
      <c r="G46" s="40">
        <v>1.51451509209613E-6</v>
      </c>
      <c r="H46">
        <v>638</v>
      </c>
      <c r="I46" s="40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40">
        <v>3.7501829483713101E-6</v>
      </c>
      <c r="G47" s="40">
        <v>2.3829688752825898E-6</v>
      </c>
      <c r="H47">
        <v>1939</v>
      </c>
      <c r="I47" s="40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40">
        <v>1.8699586727688E-6</v>
      </c>
      <c r="G48" s="40">
        <v>1.65414466945995E-6</v>
      </c>
      <c r="H48">
        <v>654</v>
      </c>
      <c r="I48" s="40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40">
        <v>5.2254710727087204E-6</v>
      </c>
      <c r="G49" s="40">
        <v>2.9685492389726502E-6</v>
      </c>
      <c r="H49">
        <v>3087</v>
      </c>
      <c r="I49" s="40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40">
        <v>1.06227660015502E-5</v>
      </c>
      <c r="G50" s="40">
        <v>6.3970284739535102E-6</v>
      </c>
      <c r="H50">
        <v>11886</v>
      </c>
      <c r="I50" s="40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40">
        <v>2.1885348541229099E-6</v>
      </c>
      <c r="G51" s="40">
        <v>1.6482120161222799E-6</v>
      </c>
      <c r="H51">
        <v>718</v>
      </c>
      <c r="I51" s="40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40">
        <v>2.5452391413211799E-6</v>
      </c>
      <c r="G52" s="40">
        <v>1.7471642077678699E-6</v>
      </c>
      <c r="H52">
        <v>887</v>
      </c>
      <c r="I52" s="40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40">
        <v>2.63317593109552E-6</v>
      </c>
      <c r="G53" s="40">
        <v>1.23884769579968E-6</v>
      </c>
      <c r="H53">
        <v>576</v>
      </c>
      <c r="I53" s="40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40">
        <v>2.8112395195171299E-6</v>
      </c>
      <c r="G54" s="40">
        <v>1.81374575804942E-6</v>
      </c>
      <c r="H54">
        <v>1067</v>
      </c>
      <c r="I54" s="40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40">
        <v>1.9156403571857299E-6</v>
      </c>
      <c r="G55" s="40">
        <v>1.5164218943193299E-6</v>
      </c>
      <c r="H55">
        <v>553</v>
      </c>
      <c r="I55" s="40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40">
        <v>3.08554508381668E-6</v>
      </c>
      <c r="G56" s="40">
        <v>2.41209434705587E-6</v>
      </c>
      <c r="H56">
        <v>1710</v>
      </c>
      <c r="I56" s="40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40">
        <v>1.6515388191758202E-5</v>
      </c>
      <c r="G57" s="40">
        <v>6.9068413036983601E-6</v>
      </c>
      <c r="H57">
        <v>17840</v>
      </c>
      <c r="I57" s="40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40">
        <v>1.2115619429983501E-5</v>
      </c>
      <c r="G58" s="40">
        <v>4.3535580055427399E-6</v>
      </c>
      <c r="H58">
        <v>7905</v>
      </c>
      <c r="I58" s="40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40">
        <v>2.42024250387002E-6</v>
      </c>
      <c r="G59" s="40">
        <v>1.3503847833155001E-6</v>
      </c>
      <c r="H59">
        <v>721</v>
      </c>
      <c r="I59" s="40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40">
        <v>3.08699173873851E-6</v>
      </c>
      <c r="G60" s="40">
        <v>2.0561903619360201E-6</v>
      </c>
      <c r="H60">
        <v>1474</v>
      </c>
      <c r="I60" s="40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40">
        <v>1.6117000189809499E-6</v>
      </c>
      <c r="G61" s="40">
        <v>1.1408657012703701E-6</v>
      </c>
      <c r="H61">
        <v>285</v>
      </c>
      <c r="I61" s="40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40">
        <v>7.5984729916613999E-6</v>
      </c>
      <c r="G62" s="40">
        <v>4.2863855866675502E-6</v>
      </c>
      <c r="H62">
        <v>7793</v>
      </c>
      <c r="I62" s="40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40">
        <v>1.1341809247711701E-5</v>
      </c>
      <c r="G63" s="40">
        <v>4.0560172442701604E-6</v>
      </c>
      <c r="H63">
        <v>9612</v>
      </c>
      <c r="I63" s="40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40">
        <v>5.7969595199379102E-6</v>
      </c>
      <c r="G64" s="40">
        <v>3.8402539488375696E-6</v>
      </c>
      <c r="H64">
        <v>4932</v>
      </c>
      <c r="I64" s="40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40">
        <v>7.0009052886662904E-6</v>
      </c>
      <c r="G65" s="40">
        <v>3.50165279137763E-6</v>
      </c>
      <c r="H65">
        <v>4885</v>
      </c>
      <c r="I65" s="40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40">
        <v>1.43190371734299E-5</v>
      </c>
      <c r="G66" s="40">
        <v>6.75213932167147E-6</v>
      </c>
      <c r="H66">
        <v>16776</v>
      </c>
      <c r="I66" s="40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40">
        <v>1.8512953495144699E-5</v>
      </c>
      <c r="G67" s="40">
        <v>9.7181702362821895E-6</v>
      </c>
      <c r="H67">
        <v>29234</v>
      </c>
      <c r="I67" s="40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40">
        <v>5.8758927383581201E-6</v>
      </c>
      <c r="G68" s="40">
        <v>2.9663430439114001E-6</v>
      </c>
      <c r="H68">
        <v>3413</v>
      </c>
      <c r="I68" s="40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40">
        <v>5.5728639239344401E-6</v>
      </c>
      <c r="G69" s="40">
        <v>2.1304536818474499E-6</v>
      </c>
      <c r="H69">
        <v>2705</v>
      </c>
      <c r="I69" s="40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40">
        <v>2.3640173722936799E-6</v>
      </c>
      <c r="G71" s="40">
        <v>1.2956398135027399E-6</v>
      </c>
      <c r="H71">
        <v>662</v>
      </c>
      <c r="I71" s="40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40">
        <v>2.9445900076162199E-6</v>
      </c>
      <c r="G72" s="40">
        <v>1.77046129371953E-6</v>
      </c>
      <c r="H72">
        <v>694</v>
      </c>
      <c r="I72" s="40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40">
        <v>4.2591529823041997E-6</v>
      </c>
      <c r="G73" s="40">
        <v>1.5394886197545E-6</v>
      </c>
      <c r="H73">
        <v>1359</v>
      </c>
      <c r="I73" s="40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40">
        <v>3.1251971171997098E-6</v>
      </c>
      <c r="G74" s="40">
        <v>1.6783787714720001E-6</v>
      </c>
      <c r="H74">
        <v>1105</v>
      </c>
      <c r="I74" s="40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40">
        <v>3.32118163718261E-6</v>
      </c>
      <c r="G75" s="40">
        <v>1.58809156347421E-6</v>
      </c>
      <c r="H75">
        <v>1260</v>
      </c>
      <c r="I75" s="40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40">
        <v>6.0319246012561101E-6</v>
      </c>
      <c r="G76" s="40">
        <v>3.3042369609882701E-6</v>
      </c>
      <c r="H76">
        <v>2680</v>
      </c>
      <c r="I76" s="40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40">
        <v>2.5269627262275802E-6</v>
      </c>
      <c r="G77" s="40">
        <v>1.8586132988882901E-6</v>
      </c>
      <c r="H77">
        <v>827</v>
      </c>
      <c r="I77" s="40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40">
        <v>4.3161494158336797E-6</v>
      </c>
      <c r="G78" s="40">
        <v>3.7909818828304802E-6</v>
      </c>
      <c r="H78">
        <v>3013</v>
      </c>
      <c r="I78" s="40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40">
        <v>2.0003394789029498E-6</v>
      </c>
      <c r="G79" s="40">
        <v>1.2909498618011999E-6</v>
      </c>
      <c r="H79">
        <v>423</v>
      </c>
      <c r="I79" s="40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40">
        <v>2.2139472351585701E-6</v>
      </c>
      <c r="G80" s="40">
        <v>1.7979801555666899E-6</v>
      </c>
      <c r="H80">
        <v>608</v>
      </c>
      <c r="I80" s="40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40">
        <v>1.9243898049187102E-6</v>
      </c>
      <c r="G81" s="40">
        <v>1.14810885284502E-6</v>
      </c>
      <c r="H81">
        <v>431</v>
      </c>
      <c r="I81" s="40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40">
        <v>2.8515512445239001E-6</v>
      </c>
      <c r="G82" s="40">
        <v>1.4960643591056499E-6</v>
      </c>
      <c r="H82">
        <v>597</v>
      </c>
      <c r="I82" s="40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40">
        <v>2.51822067902102E-6</v>
      </c>
      <c r="G83" s="40">
        <v>1.64701534288138E-6</v>
      </c>
      <c r="H83">
        <v>805</v>
      </c>
      <c r="I83" s="40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40">
        <v>1.76351186937285E-6</v>
      </c>
      <c r="G84" s="40">
        <v>1.27417578529856E-6</v>
      </c>
      <c r="H84">
        <v>436</v>
      </c>
      <c r="I84" s="40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40">
        <v>2.8420030215420201E-6</v>
      </c>
      <c r="G85" s="40">
        <v>1.1205982134504899E-6</v>
      </c>
      <c r="H85">
        <v>684</v>
      </c>
      <c r="I85" s="40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40">
        <v>2.5042638955536499E-6</v>
      </c>
      <c r="G86" s="40">
        <v>1.9525840505301301E-6</v>
      </c>
      <c r="H86">
        <v>861</v>
      </c>
      <c r="I86" s="40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40">
        <v>3.2262188499220599E-6</v>
      </c>
      <c r="G87" s="40">
        <v>1.84319141051491E-6</v>
      </c>
      <c r="H87">
        <v>1332</v>
      </c>
      <c r="I87" s="40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40">
        <v>4.34063650306397E-6</v>
      </c>
      <c r="G88" s="40">
        <v>1.9975725403816202E-6</v>
      </c>
      <c r="H88">
        <v>1653</v>
      </c>
      <c r="I88" s="40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40">
        <v>2.82632816658491E-6</v>
      </c>
      <c r="G89" s="40">
        <v>1.51509334116136E-6</v>
      </c>
      <c r="H89">
        <v>936</v>
      </c>
      <c r="I89" s="40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40">
        <v>7.1725017270052901E-6</v>
      </c>
      <c r="G90" s="40">
        <v>3.0618396470900599E-6</v>
      </c>
      <c r="H90">
        <v>4898</v>
      </c>
      <c r="I90" s="40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40">
        <v>2.7010502715552398E-6</v>
      </c>
      <c r="G91" s="40">
        <v>1.8100277617315301E-6</v>
      </c>
      <c r="H91">
        <v>1077</v>
      </c>
      <c r="I91" s="40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40">
        <v>1.6509448258367199E-6</v>
      </c>
      <c r="G92" s="40">
        <v>1.1153999565752999E-6</v>
      </c>
      <c r="H92">
        <v>376</v>
      </c>
      <c r="I92" s="40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40">
        <v>3.18255843536621E-6</v>
      </c>
      <c r="G93" s="40">
        <v>1.9352621288879999E-6</v>
      </c>
      <c r="H93">
        <v>1367</v>
      </c>
      <c r="I93" s="40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40">
        <v>3.54558424733951E-6</v>
      </c>
      <c r="G94" s="40">
        <v>2.1030034983370101E-6</v>
      </c>
      <c r="H94">
        <v>1504</v>
      </c>
      <c r="I94" s="40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40">
        <v>3.6891064281235101E-6</v>
      </c>
      <c r="G95" s="40">
        <v>1.8749805049687601E-6</v>
      </c>
      <c r="H95">
        <v>1265</v>
      </c>
      <c r="I95" s="40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40">
        <v>5.1584787823710497E-6</v>
      </c>
      <c r="G96" s="40">
        <v>3.3346735963321101E-6</v>
      </c>
      <c r="H96">
        <v>3942</v>
      </c>
      <c r="I96" s="40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40">
        <v>2.0552571800613601E-6</v>
      </c>
      <c r="G97" s="40">
        <v>1.1084965509131901E-6</v>
      </c>
      <c r="H97">
        <v>455</v>
      </c>
      <c r="I97" s="40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40">
        <v>6.1975297057411301E-6</v>
      </c>
      <c r="G98" s="40">
        <v>4.7060573330288896E-6</v>
      </c>
      <c r="H98">
        <v>4849</v>
      </c>
      <c r="I98" s="40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40">
        <v>4.9558195766643702E-6</v>
      </c>
      <c r="G99" s="40">
        <v>3.1325969569504301E-6</v>
      </c>
      <c r="H99">
        <v>3455</v>
      </c>
      <c r="I99" s="40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40">
        <v>2.5696908653216501E-6</v>
      </c>
      <c r="G100" s="40">
        <v>1.5327313327290001E-6</v>
      </c>
      <c r="H100">
        <v>799</v>
      </c>
      <c r="I100" s="40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40">
        <v>4.7807083439338802E-6</v>
      </c>
      <c r="G101" s="40">
        <v>2.10175855553917E-6</v>
      </c>
      <c r="H101">
        <v>2189</v>
      </c>
      <c r="I101" s="40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40">
        <v>9.2347466559544903E-6</v>
      </c>
      <c r="G102" s="40">
        <v>3.3971588066670199E-6</v>
      </c>
      <c r="H102">
        <v>5766</v>
      </c>
      <c r="I102" s="40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40">
        <v>5.3066319050468199E-6</v>
      </c>
      <c r="G103" s="40">
        <v>3.3214733552927099E-6</v>
      </c>
      <c r="H103">
        <v>3878</v>
      </c>
      <c r="I103" s="40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40">
        <v>2.5925195753405599E-6</v>
      </c>
      <c r="G104" s="40">
        <v>1.9469800835283E-6</v>
      </c>
      <c r="H104">
        <v>1198</v>
      </c>
      <c r="I104" s="40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40">
        <v>4.3030733944577698E-6</v>
      </c>
      <c r="G105" s="40">
        <v>3.4794880788104302E-6</v>
      </c>
      <c r="H105">
        <v>3153</v>
      </c>
      <c r="I105" s="40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40">
        <v>1.9388943693550601E-6</v>
      </c>
      <c r="G106" s="40">
        <v>1.8627594929839899E-6</v>
      </c>
      <c r="H106">
        <v>863</v>
      </c>
      <c r="I106" s="40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40">
        <v>8.86953261555972E-6</v>
      </c>
      <c r="G107" s="40">
        <v>5.4292124742963097E-6</v>
      </c>
      <c r="H107">
        <v>10975</v>
      </c>
      <c r="I107" s="40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40">
        <v>7.1691740079179899E-6</v>
      </c>
      <c r="G108" s="40">
        <v>3.8550371959809199E-6</v>
      </c>
      <c r="H108">
        <v>5481</v>
      </c>
      <c r="I108" s="40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40">
        <v>4.9861340641896002E-6</v>
      </c>
      <c r="G109" s="40">
        <v>1.9412257187547699E-6</v>
      </c>
      <c r="H109">
        <v>1708</v>
      </c>
      <c r="I109" s="40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40">
        <v>6.4231450987010098E-6</v>
      </c>
      <c r="G110" s="40">
        <v>3.83135211076073E-6</v>
      </c>
      <c r="H110">
        <v>5999</v>
      </c>
      <c r="I110" s="40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40">
        <v>1.94723984601983E-6</v>
      </c>
      <c r="G111" s="40">
        <v>1.67528952086102E-6</v>
      </c>
      <c r="H111">
        <v>753</v>
      </c>
      <c r="I111" s="40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40">
        <v>1.47991114204385E-6</v>
      </c>
      <c r="G112" s="40">
        <v>1.1099975581837401E-6</v>
      </c>
      <c r="H112">
        <v>342</v>
      </c>
      <c r="I112" s="40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40">
        <v>1.9851415030696E-6</v>
      </c>
      <c r="G113" s="40">
        <v>1.09830700784928E-6</v>
      </c>
      <c r="H113">
        <v>426</v>
      </c>
      <c r="I113" s="40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40">
        <v>2.4365162816653499E-6</v>
      </c>
      <c r="G114" s="40">
        <v>1.6416402894906E-6</v>
      </c>
      <c r="H114">
        <v>902</v>
      </c>
      <c r="I114" s="40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40">
        <v>3.1624038561805002E-6</v>
      </c>
      <c r="G115" s="40">
        <v>1.57289473309497E-6</v>
      </c>
      <c r="H115">
        <v>821</v>
      </c>
      <c r="I115" s="40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40">
        <v>2.2487975505536802E-6</v>
      </c>
      <c r="G116" s="40">
        <v>1.5823049077787801E-6</v>
      </c>
      <c r="H116">
        <v>712</v>
      </c>
      <c r="I116" s="40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40">
        <v>1.99767286855083E-6</v>
      </c>
      <c r="G117" s="40">
        <v>1.1570536922992401E-6</v>
      </c>
      <c r="H117">
        <v>473</v>
      </c>
      <c r="I117" s="40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40">
        <v>1.7294856117375201E-5</v>
      </c>
      <c r="G118" s="40">
        <v>9.5550493232408101E-6</v>
      </c>
      <c r="H118">
        <v>36092</v>
      </c>
      <c r="I118" s="40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40">
        <v>2.0532105742448799E-6</v>
      </c>
      <c r="G119" s="40">
        <v>1.7539839205126999E-6</v>
      </c>
      <c r="H119">
        <v>764</v>
      </c>
      <c r="I119" s="40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40">
        <v>8.6696096606295596E-6</v>
      </c>
      <c r="G120" s="40">
        <v>3.3903616834505798E-6</v>
      </c>
      <c r="H120">
        <v>3567</v>
      </c>
      <c r="I120" s="40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40">
        <v>2.93239381047501E-6</v>
      </c>
      <c r="G121" s="40">
        <v>1.2652917692567099E-6</v>
      </c>
      <c r="H121">
        <v>676</v>
      </c>
      <c r="I121" s="40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40">
        <v>3.5114665905435998E-6</v>
      </c>
      <c r="G122" s="40">
        <v>1.4043580493748401E-6</v>
      </c>
      <c r="H122">
        <v>1053</v>
      </c>
      <c r="I122" s="40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40">
        <v>2.4056928525214102E-6</v>
      </c>
      <c r="G123" s="40">
        <v>1.4496860908232599E-6</v>
      </c>
      <c r="H123">
        <v>732</v>
      </c>
      <c r="I123" s="40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40">
        <v>2.4808787299829098E-6</v>
      </c>
      <c r="G124" s="40">
        <v>1.6712958054552501E-6</v>
      </c>
      <c r="H124">
        <v>678</v>
      </c>
      <c r="I124" s="40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40">
        <v>2.6524511713170398E-6</v>
      </c>
      <c r="G125" s="40">
        <v>1.45685230695357E-6</v>
      </c>
      <c r="H125">
        <v>795</v>
      </c>
      <c r="I125" s="40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40">
        <v>4.8706500043839398E-6</v>
      </c>
      <c r="G126" s="40">
        <v>2.7866010442834601E-6</v>
      </c>
      <c r="H126">
        <v>2122</v>
      </c>
      <c r="I126" s="40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40">
        <v>1.7975584873452E-6</v>
      </c>
      <c r="G127" s="40">
        <v>1.3737707631936599E-6</v>
      </c>
      <c r="H127">
        <v>578</v>
      </c>
      <c r="I127" s="40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40">
        <v>2.6415801992001599E-6</v>
      </c>
      <c r="G128" s="40">
        <v>1.70199206585085E-6</v>
      </c>
      <c r="H128">
        <v>789</v>
      </c>
      <c r="I128" s="40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40">
        <v>2.5778611698893299E-6</v>
      </c>
      <c r="G129" s="40">
        <v>1.2662046261759801E-6</v>
      </c>
      <c r="H129">
        <v>735</v>
      </c>
      <c r="I129" s="40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40">
        <v>2.3868084122406499E-6</v>
      </c>
      <c r="G130" s="40">
        <v>1.4282329504236601E-6</v>
      </c>
      <c r="H130">
        <v>661</v>
      </c>
      <c r="I130" s="40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40">
        <v>1.9369822145640599E-6</v>
      </c>
      <c r="G131" s="40">
        <v>1.7244860419061999E-6</v>
      </c>
      <c r="H131">
        <v>684</v>
      </c>
      <c r="I131" s="40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40">
        <v>4.5332466175379897E-6</v>
      </c>
      <c r="G132" s="40">
        <v>2.11911351844662E-6</v>
      </c>
      <c r="H132">
        <v>1191</v>
      </c>
      <c r="I132" s="40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40">
        <v>3.0286897847987399E-6</v>
      </c>
      <c r="G133" s="40">
        <v>2.0884292775682901E-6</v>
      </c>
      <c r="H133">
        <v>890</v>
      </c>
      <c r="I133" s="40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40">
        <v>3.00735598635575E-6</v>
      </c>
      <c r="G134" s="40">
        <v>1.86491468846047E-6</v>
      </c>
      <c r="H134">
        <v>969</v>
      </c>
      <c r="I134" s="40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40">
        <v>2.8775393399098401E-6</v>
      </c>
      <c r="G135" s="40">
        <v>2.5843196266966001E-6</v>
      </c>
      <c r="H135">
        <v>1635</v>
      </c>
      <c r="I135" s="40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40">
        <v>1.83259885691983E-6</v>
      </c>
      <c r="G136" s="40">
        <v>1.3901813796664601E-6</v>
      </c>
      <c r="H136">
        <v>501</v>
      </c>
      <c r="I136" s="40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40">
        <v>5.4094441430468299E-6</v>
      </c>
      <c r="G137" s="40">
        <v>1.9435426728754601E-6</v>
      </c>
      <c r="H137">
        <v>1714</v>
      </c>
      <c r="I137" s="40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40">
        <v>2.4224507635082002E-6</v>
      </c>
      <c r="G138" s="40">
        <v>1.48023261101601E-6</v>
      </c>
      <c r="H138">
        <v>522</v>
      </c>
      <c r="I138" s="40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40">
        <v>2.7344969942300098E-6</v>
      </c>
      <c r="G139" s="40">
        <v>1.8755097069067301E-6</v>
      </c>
      <c r="H139">
        <v>1057</v>
      </c>
      <c r="I139" s="40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40">
        <v>2.4723583868186602E-6</v>
      </c>
      <c r="G141" s="40">
        <v>1.34306867420567E-6</v>
      </c>
      <c r="H141">
        <v>631</v>
      </c>
      <c r="I141" s="40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40">
        <v>1.8205401728904701E-6</v>
      </c>
      <c r="G142" s="40">
        <v>1.45162946342309E-6</v>
      </c>
      <c r="H142">
        <v>549</v>
      </c>
      <c r="I142" s="40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40">
        <v>5.0775659101035198E-6</v>
      </c>
      <c r="G143" s="40">
        <v>2.0108131920886698E-6</v>
      </c>
      <c r="H143">
        <v>2130</v>
      </c>
      <c r="I143" s="40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40">
        <v>2.1278771562988998E-6</v>
      </c>
      <c r="G144" s="40">
        <v>1.12826045630412E-6</v>
      </c>
      <c r="H144">
        <v>460</v>
      </c>
      <c r="I144" s="40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40">
        <v>2.85159009541721E-6</v>
      </c>
      <c r="G145" s="40">
        <v>2.1859150902357699E-6</v>
      </c>
      <c r="H145">
        <v>1308</v>
      </c>
      <c r="I145" s="40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40">
        <v>4.5060138918630201E-6</v>
      </c>
      <c r="G146" s="40">
        <v>2.3935241946209801E-6</v>
      </c>
      <c r="H146">
        <v>2080</v>
      </c>
      <c r="I146" s="40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40">
        <v>5.1576452013817098E-6</v>
      </c>
      <c r="G147" s="40">
        <v>4.4186062933763098E-6</v>
      </c>
      <c r="H147">
        <v>4445</v>
      </c>
      <c r="I147" s="40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40">
        <v>2.4396708092881898E-6</v>
      </c>
      <c r="G148" s="40">
        <v>1.47873582885063E-6</v>
      </c>
      <c r="H148">
        <v>741</v>
      </c>
      <c r="I148" s="40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40">
        <v>6.8122470272313003E-6</v>
      </c>
      <c r="G149" s="40">
        <v>5.7214134473239903E-6</v>
      </c>
      <c r="H149">
        <v>7186</v>
      </c>
      <c r="I149" s="40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40">
        <v>7.9506061810313894E-6</v>
      </c>
      <c r="G150" s="40">
        <v>5.6538958037596703E-6</v>
      </c>
      <c r="H150">
        <v>7155</v>
      </c>
      <c r="I150" s="40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40">
        <v>4.2764804301332196E-6</v>
      </c>
      <c r="G151" s="40">
        <v>2.5365304330840502E-6</v>
      </c>
      <c r="H151">
        <v>2460</v>
      </c>
      <c r="I151" s="40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40">
        <v>3.1778034756942099E-6</v>
      </c>
      <c r="G152" s="40">
        <v>1.4470421837384801E-6</v>
      </c>
      <c r="H152">
        <v>771</v>
      </c>
      <c r="I152" s="40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40">
        <v>5.4681772315348197E-6</v>
      </c>
      <c r="G153" s="40">
        <v>2.58713147213476E-6</v>
      </c>
      <c r="H153">
        <v>2886</v>
      </c>
      <c r="I153" s="40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40">
        <v>2.46455023251205E-6</v>
      </c>
      <c r="G154" s="40">
        <v>1.30929818916351E-6</v>
      </c>
      <c r="H154">
        <v>566</v>
      </c>
      <c r="I154" s="40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40">
        <v>2.0828501975635002E-6</v>
      </c>
      <c r="G155" s="40">
        <v>1.3274067963660299E-6</v>
      </c>
      <c r="H155">
        <v>334</v>
      </c>
      <c r="I155" s="40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40">
        <v>2.2011159339835502E-6</v>
      </c>
      <c r="G156" s="40">
        <v>1.8518062082436499E-6</v>
      </c>
      <c r="H156">
        <v>393</v>
      </c>
      <c r="I156" s="40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40">
        <v>2.36673790555023E-6</v>
      </c>
      <c r="G157" s="40">
        <v>1.3040379197536299E-6</v>
      </c>
      <c r="H157">
        <v>587</v>
      </c>
      <c r="I157" s="40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40">
        <v>3.1976540536960201E-6</v>
      </c>
      <c r="G158" s="40">
        <v>1.2982772436207501E-6</v>
      </c>
      <c r="H158">
        <v>685</v>
      </c>
      <c r="I158" s="40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40">
        <v>5.2516217561612501E-6</v>
      </c>
      <c r="G160" s="40">
        <v>2.5457547298777898E-6</v>
      </c>
      <c r="H160">
        <v>2215</v>
      </c>
      <c r="I160" s="40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40">
        <v>3.7877762327246601E-6</v>
      </c>
      <c r="G161" s="40">
        <v>1.9260328528991598E-6</v>
      </c>
      <c r="H161">
        <v>1241</v>
      </c>
      <c r="I161" s="40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40">
        <v>4.6743687108813902E-6</v>
      </c>
      <c r="G162" s="40">
        <v>3.04515308802928E-6</v>
      </c>
      <c r="H162">
        <v>3089</v>
      </c>
      <c r="I162" s="40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40">
        <v>6.4085089492346102E-6</v>
      </c>
      <c r="G163" s="40">
        <v>1.6254916384027901E-6</v>
      </c>
      <c r="H163">
        <v>1605</v>
      </c>
      <c r="I163" s="40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40">
        <v>2.8833603063046401E-6</v>
      </c>
      <c r="G164" s="40">
        <v>1.6101122009695301E-6</v>
      </c>
      <c r="H164">
        <v>752</v>
      </c>
      <c r="I164" s="40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40">
        <v>2.11014025267969E-6</v>
      </c>
      <c r="G165" s="40">
        <v>1.27370351472596E-6</v>
      </c>
      <c r="H165">
        <v>539</v>
      </c>
      <c r="I165" s="40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40">
        <v>2.9535836267264498E-6</v>
      </c>
      <c r="G166" s="40">
        <v>2.2254300027517198E-6</v>
      </c>
      <c r="H166">
        <v>1280</v>
      </c>
      <c r="I166" s="40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40">
        <v>2.2889779209047502E-6</v>
      </c>
      <c r="G167" s="40">
        <v>1.80175509299842E-6</v>
      </c>
      <c r="H167">
        <v>827</v>
      </c>
      <c r="I167" s="40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40">
        <v>2.34053559608657E-6</v>
      </c>
      <c r="G168" s="40">
        <v>1.57691956722869E-6</v>
      </c>
      <c r="H168">
        <v>830</v>
      </c>
      <c r="I168" s="40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40">
        <v>1.9239128787998001E-6</v>
      </c>
      <c r="G169" s="40">
        <v>1.49314208214841E-6</v>
      </c>
      <c r="H169">
        <v>634</v>
      </c>
      <c r="I169" s="40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40">
        <v>3.1465954245287002E-6</v>
      </c>
      <c r="G170" s="40">
        <v>2.0795235721670299E-6</v>
      </c>
      <c r="H170">
        <v>1075</v>
      </c>
      <c r="I170" s="40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40">
        <v>6.66700016493485E-6</v>
      </c>
      <c r="G171" s="40">
        <v>3.4678995828753902E-6</v>
      </c>
      <c r="H171">
        <v>5090</v>
      </c>
      <c r="I171" s="40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40">
        <v>2.6176549098288901E-6</v>
      </c>
      <c r="G172" s="40">
        <v>1.49215508197527E-6</v>
      </c>
      <c r="H172">
        <v>783</v>
      </c>
      <c r="I172" s="40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40">
        <v>1.3200248721132799E-6</v>
      </c>
      <c r="G173" s="40">
        <v>1.1920638452744099E-6</v>
      </c>
      <c r="H173">
        <v>329</v>
      </c>
      <c r="I173" s="40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40">
        <v>5.8441832043405796E-6</v>
      </c>
      <c r="G174" s="40">
        <v>5.1797243701971603E-6</v>
      </c>
      <c r="H174">
        <v>4737</v>
      </c>
      <c r="I174" s="40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40">
        <v>3.28782249471038E-6</v>
      </c>
      <c r="G175" s="40">
        <v>1.18359379435708E-6</v>
      </c>
      <c r="H175">
        <v>498</v>
      </c>
      <c r="I175" s="40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40">
        <v>2.8556573497414802E-6</v>
      </c>
      <c r="G176" s="40">
        <v>1.5277061142162199E-6</v>
      </c>
      <c r="H176">
        <v>988</v>
      </c>
      <c r="I176" s="40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40">
        <v>2.0133711917034002E-6</v>
      </c>
      <c r="G177" s="40">
        <v>1.53317575090589E-6</v>
      </c>
      <c r="H177">
        <v>637</v>
      </c>
      <c r="I177" s="40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40">
        <v>3.5682309453696502E-6</v>
      </c>
      <c r="G178" s="40">
        <v>2.0949189036929798E-6</v>
      </c>
      <c r="H178">
        <v>1665</v>
      </c>
      <c r="I178" s="40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40">
        <v>2.2888925795666202E-5</v>
      </c>
      <c r="G179" s="40">
        <v>1.09614126980867E-5</v>
      </c>
      <c r="H179">
        <v>40536</v>
      </c>
      <c r="I179" s="40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40">
        <v>4.73574085151105E-6</v>
      </c>
      <c r="G180" s="40">
        <v>2.9010636506409601E-6</v>
      </c>
      <c r="H180">
        <v>2400</v>
      </c>
      <c r="I180" s="40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40">
        <v>2.94062865906107E-6</v>
      </c>
      <c r="G181" s="40">
        <v>1.20282310178234E-6</v>
      </c>
      <c r="H181">
        <v>792</v>
      </c>
      <c r="I181" s="40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40">
        <v>4.1824847371700404E-6</v>
      </c>
      <c r="G182" s="40">
        <v>2.2656481377155802E-6</v>
      </c>
      <c r="H182">
        <v>1675</v>
      </c>
      <c r="I182" s="40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40">
        <v>2.4842190410811201E-6</v>
      </c>
      <c r="G183" s="40">
        <v>1.2580382681838701E-6</v>
      </c>
      <c r="H183">
        <v>576</v>
      </c>
      <c r="I183" s="40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40">
        <v>1.68591318098071E-6</v>
      </c>
      <c r="G184" s="40">
        <v>1.1077443610548499E-6</v>
      </c>
      <c r="H184">
        <v>281</v>
      </c>
      <c r="I184" s="40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40">
        <v>3.86331754413195E-6</v>
      </c>
      <c r="G185" s="40">
        <v>3.1243817530677799E-6</v>
      </c>
      <c r="H185">
        <v>2187</v>
      </c>
      <c r="I185" s="40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40">
        <v>1.9795240584060101E-6</v>
      </c>
      <c r="G186" s="40">
        <v>1.34153327902376E-6</v>
      </c>
      <c r="H186">
        <v>488</v>
      </c>
      <c r="I186" s="40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40">
        <v>3.32349568739423E-6</v>
      </c>
      <c r="G187" s="40">
        <v>1.58906530930971E-6</v>
      </c>
      <c r="H187">
        <v>1128</v>
      </c>
      <c r="I187" s="40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40">
        <v>5.6994344366413996E-6</v>
      </c>
      <c r="G188" s="40">
        <v>3.9773178756150397E-6</v>
      </c>
      <c r="H188">
        <v>2839</v>
      </c>
      <c r="I188" s="40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40">
        <v>3.3067878691806198E-6</v>
      </c>
      <c r="G189" s="40">
        <v>2.1056124338599598E-6</v>
      </c>
      <c r="H189">
        <v>1314</v>
      </c>
      <c r="I189" s="40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40">
        <v>5.1018900422111004E-6</v>
      </c>
      <c r="G190" s="40">
        <v>2.3005094693930099E-6</v>
      </c>
      <c r="H190">
        <v>1838</v>
      </c>
      <c r="I190" s="40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40">
        <v>3.2696042039693099E-6</v>
      </c>
      <c r="G191" s="40">
        <v>1.4822875787666199E-6</v>
      </c>
      <c r="H191">
        <v>915</v>
      </c>
      <c r="I191" s="40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40">
        <v>3.3925028521865199E-6</v>
      </c>
      <c r="G192" s="40">
        <v>2.7170760209119602E-6</v>
      </c>
      <c r="H192">
        <v>1596</v>
      </c>
      <c r="I192" s="40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40">
        <v>1.69896534384795E-6</v>
      </c>
      <c r="G193" s="40">
        <v>1.2880918406568201E-6</v>
      </c>
      <c r="H193">
        <v>452</v>
      </c>
      <c r="I193" s="40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40">
        <v>5.7168591882659701E-6</v>
      </c>
      <c r="G194" s="40">
        <v>2.7967229025421101E-6</v>
      </c>
      <c r="H194">
        <v>2361</v>
      </c>
      <c r="I194" s="40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40">
        <v>1.5570650485034399E-5</v>
      </c>
      <c r="G195" s="40">
        <v>6.52458028097011E-6</v>
      </c>
      <c r="H195">
        <v>13097</v>
      </c>
      <c r="I195" s="40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40">
        <v>3.71604947849542E-6</v>
      </c>
      <c r="G196" s="40">
        <v>1.81978165842136E-6</v>
      </c>
      <c r="H196">
        <v>942</v>
      </c>
      <c r="I196" s="40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40">
        <v>2.95016209766081E-6</v>
      </c>
      <c r="G197" s="40">
        <v>1.2233815631111999E-6</v>
      </c>
      <c r="H197">
        <v>635</v>
      </c>
      <c r="I197" s="40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40">
        <v>2.3451891576880101E-6</v>
      </c>
      <c r="G199" s="40">
        <v>1.18529119812016E-6</v>
      </c>
      <c r="H199">
        <v>599</v>
      </c>
      <c r="I199" s="40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40">
        <v>1.61834305119852E-6</v>
      </c>
      <c r="G200" s="40">
        <v>1.2053885175602499E-6</v>
      </c>
      <c r="H200">
        <v>453</v>
      </c>
      <c r="I200" s="40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40">
        <v>1.8169274255413701E-6</v>
      </c>
      <c r="G201" s="40">
        <v>1.3389957622819001E-6</v>
      </c>
      <c r="H201">
        <v>474</v>
      </c>
      <c r="I201" s="40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40">
        <v>2.4027081496563299E-6</v>
      </c>
      <c r="G202" s="40">
        <v>1.177994651174E-6</v>
      </c>
      <c r="H202">
        <v>566</v>
      </c>
      <c r="I202" s="40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40">
        <v>8.5633170958604598E-6</v>
      </c>
      <c r="G203" s="40">
        <v>2.86256665290502E-6</v>
      </c>
      <c r="H203">
        <v>4709</v>
      </c>
      <c r="I203" s="40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40">
        <v>2.3313760132586E-6</v>
      </c>
      <c r="G204" s="40">
        <v>1.72829994030287E-6</v>
      </c>
      <c r="H204">
        <v>954</v>
      </c>
      <c r="I204" s="40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40">
        <v>2.3967754952973401E-6</v>
      </c>
      <c r="G205" s="40">
        <v>1.5426346509985E-6</v>
      </c>
      <c r="H205">
        <v>839</v>
      </c>
      <c r="I205" s="40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40">
        <v>2.23114234286925E-6</v>
      </c>
      <c r="G206" s="40">
        <v>1.4009267305484301E-6</v>
      </c>
      <c r="H206">
        <v>691</v>
      </c>
      <c r="I206" s="40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40">
        <v>4.8294210847630502E-6</v>
      </c>
      <c r="G207" s="40">
        <v>2.2822913733020698E-6</v>
      </c>
      <c r="H207">
        <v>2576</v>
      </c>
      <c r="I207" s="40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40">
        <v>2.0703026343078498E-6</v>
      </c>
      <c r="G208" s="40">
        <v>1.3032760054691099E-6</v>
      </c>
      <c r="H208">
        <v>411</v>
      </c>
      <c r="I208" s="40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40">
        <v>2.8666005772620302E-6</v>
      </c>
      <c r="G209" s="40">
        <v>1.6045881430574E-6</v>
      </c>
      <c r="H209">
        <v>1075</v>
      </c>
      <c r="I209" s="40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40">
        <v>1.8081683089017899E-6</v>
      </c>
      <c r="G210" s="40">
        <v>1.1794487452072899E-6</v>
      </c>
      <c r="H210">
        <v>463</v>
      </c>
      <c r="I210" s="40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40">
        <v>2.29506312262725E-6</v>
      </c>
      <c r="G211" s="40">
        <v>1.8638800395408E-6</v>
      </c>
      <c r="H211">
        <v>843</v>
      </c>
      <c r="I211" s="40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40">
        <v>2.6969948481295802E-5</v>
      </c>
      <c r="G212" s="40">
        <v>1.06972201188383E-5</v>
      </c>
      <c r="H212">
        <v>63736</v>
      </c>
      <c r="I212" s="40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40">
        <v>3.84102182397467E-6</v>
      </c>
      <c r="G213" s="40">
        <v>1.539118856025E-6</v>
      </c>
      <c r="H213">
        <v>1212</v>
      </c>
      <c r="I213" s="40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40">
        <v>1.1193822908505501E-5</v>
      </c>
      <c r="G214" s="40">
        <v>4.8398717748458601E-6</v>
      </c>
      <c r="H214">
        <v>11694</v>
      </c>
      <c r="I214" s="40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40">
        <v>4.9866206201011201E-6</v>
      </c>
      <c r="G215" s="40">
        <v>2.2570037325925302E-6</v>
      </c>
      <c r="H215">
        <v>1711</v>
      </c>
      <c r="I215" s="40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40">
        <v>2.1082751521541302E-6</v>
      </c>
      <c r="G216" s="40">
        <v>1.3292303622666201E-6</v>
      </c>
      <c r="H216">
        <v>605</v>
      </c>
      <c r="I216" s="40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40">
        <v>4.0700212092420898E-6</v>
      </c>
      <c r="G217" s="40">
        <v>1.9770737704471102E-6</v>
      </c>
      <c r="H217">
        <v>1326</v>
      </c>
      <c r="I217" s="40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40">
        <v>8.0021238380913003E-6</v>
      </c>
      <c r="G218" s="40">
        <v>4.6754221421681803E-6</v>
      </c>
      <c r="H218">
        <v>5835</v>
      </c>
      <c r="I218" s="40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40">
        <v>2.5783842752729898E-6</v>
      </c>
      <c r="G219" s="40">
        <v>1.35717606631121E-6</v>
      </c>
      <c r="H219">
        <v>774</v>
      </c>
      <c r="I219" s="40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40">
        <v>4.2884928583367996E-6</v>
      </c>
      <c r="G221" s="40">
        <v>1.9612811848151198E-6</v>
      </c>
      <c r="H221">
        <v>1538</v>
      </c>
      <c r="I221" s="40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40">
        <v>2.6135819933709399E-6</v>
      </c>
      <c r="G222" s="40">
        <v>1.09800706031389E-6</v>
      </c>
      <c r="H222">
        <v>607</v>
      </c>
      <c r="I222" s="40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40">
        <v>4.2955880389763503E-6</v>
      </c>
      <c r="G223" s="40">
        <v>1.2233878180766199E-6</v>
      </c>
      <c r="H223">
        <v>769</v>
      </c>
      <c r="I223" s="40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40">
        <v>2.19029141383855E-6</v>
      </c>
      <c r="G224" s="40">
        <v>1.46332830428082E-6</v>
      </c>
      <c r="H224">
        <v>435</v>
      </c>
      <c r="I224" s="40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40">
        <v>3.0722436486070401E-6</v>
      </c>
      <c r="G225" s="40">
        <v>1.36469973446974E-6</v>
      </c>
      <c r="H225">
        <v>938</v>
      </c>
      <c r="I225" s="40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40">
        <v>1.7405279604174499E-6</v>
      </c>
      <c r="G226" s="40">
        <v>1.164590075968E-6</v>
      </c>
      <c r="H226">
        <v>427</v>
      </c>
      <c r="I226" s="40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40">
        <v>2.2511920634327299E-6</v>
      </c>
      <c r="G227" s="40">
        <v>1.2848878518287E-6</v>
      </c>
      <c r="H227">
        <v>651</v>
      </c>
      <c r="I227" s="40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40">
        <v>9.4526791492285208E-6</v>
      </c>
      <c r="G228" s="40">
        <v>2.2720398217078002E-6</v>
      </c>
      <c r="H228">
        <v>4623</v>
      </c>
      <c r="I228" s="40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40">
        <v>3.9508646833838004E-6</v>
      </c>
      <c r="G229" s="40">
        <v>3.5773796643151799E-6</v>
      </c>
      <c r="H229">
        <v>2906</v>
      </c>
      <c r="I229" s="40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40">
        <v>1.2188572429889801E-5</v>
      </c>
      <c r="G230" s="40">
        <v>4.64769868336974E-6</v>
      </c>
      <c r="H230">
        <v>12267</v>
      </c>
      <c r="I230" s="40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40">
        <v>2.87490080457711E-6</v>
      </c>
      <c r="G231" s="40">
        <v>1.7748164276855901E-6</v>
      </c>
      <c r="H231">
        <v>1168</v>
      </c>
      <c r="I231" s="40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40">
        <v>1.9915148160783E-6</v>
      </c>
      <c r="G232" s="40">
        <v>1.4146063078002999E-6</v>
      </c>
      <c r="H232">
        <v>619</v>
      </c>
      <c r="I232" s="40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40">
        <v>1.2402034916701099E-5</v>
      </c>
      <c r="G233" s="40">
        <v>6.8209415648734703E-6</v>
      </c>
      <c r="H233">
        <v>18577</v>
      </c>
      <c r="I233" s="40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40">
        <v>2.3289109284811699E-6</v>
      </c>
      <c r="G234" s="40">
        <v>1.6727861491380301E-6</v>
      </c>
      <c r="H234">
        <v>602</v>
      </c>
      <c r="I234" s="40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40">
        <v>2.8483431054642502E-6</v>
      </c>
      <c r="G235" s="40">
        <v>1.7639983982823299E-6</v>
      </c>
      <c r="H235">
        <v>987</v>
      </c>
      <c r="I235" s="40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40">
        <v>3.0519973631592299E-6</v>
      </c>
      <c r="G236" s="40">
        <v>1.9158942453443002E-6</v>
      </c>
      <c r="H236">
        <v>1355</v>
      </c>
      <c r="I236" s="40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40">
        <v>2.4058012940469601E-6</v>
      </c>
      <c r="G237" s="40">
        <v>1.60039372509304E-6</v>
      </c>
      <c r="H237">
        <v>747</v>
      </c>
      <c r="I237" s="40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40">
        <v>2.30553220862408E-6</v>
      </c>
      <c r="G238" s="40">
        <v>1.3560464219961899E-6</v>
      </c>
      <c r="H238">
        <v>717</v>
      </c>
      <c r="I238" s="40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40">
        <v>1.4443066841217201E-6</v>
      </c>
      <c r="G239" s="40">
        <v>1.1849256974580299E-6</v>
      </c>
      <c r="H239">
        <v>403</v>
      </c>
      <c r="I239" s="40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40">
        <v>1.70884493918038E-6</v>
      </c>
      <c r="G240" s="40">
        <v>1.3321684177819201E-6</v>
      </c>
      <c r="H240">
        <v>465</v>
      </c>
      <c r="I240" s="40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40">
        <v>3.7790520755245602E-6</v>
      </c>
      <c r="G241" s="40">
        <v>1.11181468625557E-6</v>
      </c>
      <c r="H241">
        <v>772</v>
      </c>
      <c r="I241" s="40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40">
        <v>1.6020933563719101E-6</v>
      </c>
      <c r="G242" s="40">
        <v>1.3005509557257001E-6</v>
      </c>
      <c r="H242">
        <v>348</v>
      </c>
      <c r="I242" s="40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40">
        <v>2.6388913389116302E-6</v>
      </c>
      <c r="G243" s="40">
        <v>2.01126953272102E-6</v>
      </c>
      <c r="H243">
        <v>874</v>
      </c>
      <c r="I243" s="40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40">
        <v>3.0277712548154498E-6</v>
      </c>
      <c r="G244" s="40">
        <v>1.5899943816122899E-6</v>
      </c>
      <c r="H244">
        <v>920</v>
      </c>
      <c r="I244" s="40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40">
        <v>3.1780779446533899E-6</v>
      </c>
      <c r="G245" s="40">
        <v>1.7937891968693199E-6</v>
      </c>
      <c r="H245">
        <v>1162</v>
      </c>
      <c r="I245" s="40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40">
        <v>6.1170299405969996E-6</v>
      </c>
      <c r="G247" s="40">
        <v>3.0501775977379999E-6</v>
      </c>
      <c r="H247">
        <v>3843</v>
      </c>
      <c r="I247" s="40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40">
        <v>4.4025053746682404E-6</v>
      </c>
      <c r="G248" s="40">
        <v>2.7248131233039502E-6</v>
      </c>
      <c r="H248">
        <v>2281</v>
      </c>
      <c r="I248" s="40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40">
        <v>4.1211192177149703E-6</v>
      </c>
      <c r="G249" s="40">
        <v>1.9612950875706201E-6</v>
      </c>
      <c r="H249">
        <v>1583</v>
      </c>
      <c r="I249" s="40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40">
        <v>3.04092316139578E-6</v>
      </c>
      <c r="G250" s="40">
        <v>2.5434325534008599E-6</v>
      </c>
      <c r="H250">
        <v>1616</v>
      </c>
      <c r="I250" s="40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40">
        <v>1.9480386317853798E-6</v>
      </c>
      <c r="G251" s="40">
        <v>1.17473899854978E-6</v>
      </c>
      <c r="H251">
        <v>516</v>
      </c>
      <c r="I251" s="40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40">
        <v>4.3376997427184103E-6</v>
      </c>
      <c r="G252" s="40">
        <v>1.94343542348455E-6</v>
      </c>
      <c r="H252">
        <v>1322</v>
      </c>
      <c r="I252" s="40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40">
        <v>8.2838033219375501E-6</v>
      </c>
      <c r="G253" s="40">
        <v>3.53550655254451E-6</v>
      </c>
      <c r="H253">
        <v>4984</v>
      </c>
      <c r="I253" s="40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40">
        <v>7.6327882174534302E-6</v>
      </c>
      <c r="G254" s="40">
        <v>2.1248440727818099E-6</v>
      </c>
      <c r="H254">
        <v>2679</v>
      </c>
      <c r="I254" s="40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40">
        <v>1.2535403654217799E-5</v>
      </c>
      <c r="G255" s="40">
        <v>2.7966782397084598E-6</v>
      </c>
      <c r="H255">
        <v>7075</v>
      </c>
      <c r="I255" s="40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40">
        <v>1.6852197689315199E-6</v>
      </c>
      <c r="G256" s="40">
        <v>1.35802491006932E-6</v>
      </c>
      <c r="H256">
        <v>535</v>
      </c>
      <c r="I256" s="40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40">
        <v>3.1122516529096098E-6</v>
      </c>
      <c r="G257" s="40">
        <v>1.52058437407184E-6</v>
      </c>
      <c r="H257">
        <v>1035</v>
      </c>
      <c r="I257" s="40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40">
        <v>4.8835491853677401E-6</v>
      </c>
      <c r="G258" s="40">
        <v>3.12821433246576E-6</v>
      </c>
      <c r="H258">
        <v>2329</v>
      </c>
      <c r="I258" s="40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40">
        <v>2.0703162776180498E-6</v>
      </c>
      <c r="G259" s="40">
        <v>1.1306846015779001E-6</v>
      </c>
      <c r="H259">
        <v>438</v>
      </c>
      <c r="I259" s="40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40">
        <v>1.4919996066337E-5</v>
      </c>
      <c r="G260" s="40">
        <v>7.6890790687590208E-6</v>
      </c>
      <c r="H260">
        <v>24134</v>
      </c>
      <c r="I260" s="40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40">
        <v>2.0400809946448602E-6</v>
      </c>
      <c r="G261" s="40">
        <v>1.6981010947563799E-6</v>
      </c>
      <c r="H261">
        <v>496</v>
      </c>
      <c r="I261" s="40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40">
        <v>2.4109893858112299E-6</v>
      </c>
      <c r="G262" s="40">
        <v>1.8756714595682799E-6</v>
      </c>
      <c r="H262">
        <v>965</v>
      </c>
      <c r="I262" s="40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40">
        <v>1.9590140703646699E-6</v>
      </c>
      <c r="G263" s="40">
        <v>1.5512329073215899E-6</v>
      </c>
      <c r="H263">
        <v>622</v>
      </c>
      <c r="I263" s="40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40">
        <v>4.24602522864286E-6</v>
      </c>
      <c r="G264" s="40">
        <v>1.42710896649945E-6</v>
      </c>
      <c r="H264">
        <v>1171</v>
      </c>
      <c r="I264" s="40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40">
        <v>5.8601041054429499E-6</v>
      </c>
      <c r="G265" s="40">
        <v>2.7493217179999499E-6</v>
      </c>
      <c r="H265">
        <v>2561</v>
      </c>
      <c r="I265" s="40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40">
        <v>3.1237263012586799E-6</v>
      </c>
      <c r="G266" s="40">
        <v>2.5388816143654299E-6</v>
      </c>
      <c r="H266">
        <v>1529</v>
      </c>
      <c r="I266" s="40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40">
        <v>1.87036415424906E-6</v>
      </c>
      <c r="G267" s="40">
        <v>1.43560765882296E-6</v>
      </c>
      <c r="H267">
        <v>534</v>
      </c>
      <c r="I267" s="40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40">
        <v>2.2673466372323102E-6</v>
      </c>
      <c r="G268" s="40">
        <v>1.24675479786922E-6</v>
      </c>
      <c r="H268">
        <v>549</v>
      </c>
      <c r="I268" s="40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40">
        <v>6.36247984571834E-6</v>
      </c>
      <c r="G270" s="40">
        <v>4.7113342665056199E-6</v>
      </c>
      <c r="H270">
        <v>5990</v>
      </c>
      <c r="I270" s="40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40">
        <v>3.79244865071611E-6</v>
      </c>
      <c r="G271" s="40">
        <v>2.16675389779318E-6</v>
      </c>
      <c r="H271">
        <v>1780</v>
      </c>
      <c r="I271" s="40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40">
        <v>3.09579192389306E-6</v>
      </c>
      <c r="G272" s="40">
        <v>1.3134233905279901E-6</v>
      </c>
      <c r="H272">
        <v>830</v>
      </c>
      <c r="I272" s="40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40">
        <v>2.3228731774416102E-6</v>
      </c>
      <c r="G273" s="40">
        <v>1.4587834283302801E-6</v>
      </c>
      <c r="H273">
        <v>629</v>
      </c>
      <c r="I273" s="40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40">
        <v>5.2264838504192402E-6</v>
      </c>
      <c r="G274" s="40">
        <v>3.7850566072006301E-6</v>
      </c>
      <c r="H274">
        <v>4286</v>
      </c>
      <c r="I274" s="40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40">
        <v>2.7755050398935301E-6</v>
      </c>
      <c r="G275" s="40">
        <v>2.3698103741970799E-6</v>
      </c>
      <c r="H275">
        <v>1463</v>
      </c>
      <c r="I275" s="40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40">
        <v>3.4951091410449701E-6</v>
      </c>
      <c r="G276" s="40">
        <v>1.7709131104628899E-6</v>
      </c>
      <c r="H276">
        <v>1292</v>
      </c>
      <c r="I276" s="40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40">
        <v>8.4357547209014902E-6</v>
      </c>
      <c r="G277" s="40">
        <v>3.7023892185033298E-6</v>
      </c>
      <c r="H277">
        <v>6363</v>
      </c>
      <c r="I277" s="40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40">
        <v>4.0223033384820901E-6</v>
      </c>
      <c r="G278" s="40">
        <v>1.5349546008896499E-6</v>
      </c>
      <c r="H278">
        <v>882</v>
      </c>
      <c r="I278" s="40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40">
        <v>1.72225801851813E-6</v>
      </c>
      <c r="G279" s="40">
        <v>1.3678989996361799E-6</v>
      </c>
      <c r="H279">
        <v>497</v>
      </c>
      <c r="I279" s="40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40">
        <v>3.0529583838885801E-6</v>
      </c>
      <c r="G280" s="40">
        <v>2.21937687782966E-6</v>
      </c>
      <c r="H280">
        <v>1162</v>
      </c>
      <c r="I280" s="40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40">
        <v>3.6112102672028402E-6</v>
      </c>
      <c r="G281" s="40">
        <v>2.9845917934904299E-6</v>
      </c>
      <c r="H281">
        <v>2294</v>
      </c>
      <c r="I281" s="40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40">
        <v>1.6485133468430399E-6</v>
      </c>
      <c r="G282" s="40">
        <v>1.2122024121641801E-6</v>
      </c>
      <c r="H282">
        <v>409</v>
      </c>
      <c r="I282" s="40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40">
        <v>1.69681459114966E-6</v>
      </c>
      <c r="G283" s="40">
        <v>1.275510481937E-6</v>
      </c>
      <c r="H283">
        <v>506</v>
      </c>
      <c r="I283" s="40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40">
        <v>2.2518031546831799E-6</v>
      </c>
      <c r="G284" s="40">
        <v>1.89651206672616E-6</v>
      </c>
      <c r="H284">
        <v>754</v>
      </c>
      <c r="I284" s="40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40">
        <v>3.9155847688437203E-6</v>
      </c>
      <c r="G285" s="40">
        <v>1.9430996060706499E-6</v>
      </c>
      <c r="H285">
        <v>1571</v>
      </c>
      <c r="I285" s="40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40">
        <v>2.0575630138493602E-6</v>
      </c>
      <c r="G286" s="40">
        <v>1.8779811310391199E-6</v>
      </c>
      <c r="H286">
        <v>786</v>
      </c>
      <c r="I286" s="40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40">
        <v>2.77039153198903E-6</v>
      </c>
      <c r="G287" s="40">
        <v>1.71246407165882E-6</v>
      </c>
      <c r="H287">
        <v>1053</v>
      </c>
      <c r="I287" s="40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40">
        <v>2.2396086039194099E-6</v>
      </c>
      <c r="G288" s="40">
        <v>1.58430754902924E-6</v>
      </c>
      <c r="H288">
        <v>835</v>
      </c>
      <c r="I288" s="40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40">
        <v>5.8725734701663302E-6</v>
      </c>
      <c r="G289" s="40">
        <v>2.7832016234955201E-6</v>
      </c>
      <c r="H289">
        <v>3982</v>
      </c>
      <c r="I289" s="40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40">
        <v>3.2593263081459501E-6</v>
      </c>
      <c r="G290" s="40">
        <v>1.33656539746811E-6</v>
      </c>
      <c r="H290">
        <v>736</v>
      </c>
      <c r="I290" s="40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40">
        <v>3.21393934763666E-6</v>
      </c>
      <c r="G291" s="40">
        <v>2.0743672498577899E-6</v>
      </c>
      <c r="H291">
        <v>1051</v>
      </c>
      <c r="I291" s="40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40">
        <v>1.72837609628327E-6</v>
      </c>
      <c r="G292" s="40">
        <v>1.12342830426653E-6</v>
      </c>
      <c r="H292">
        <v>418</v>
      </c>
      <c r="I292" s="40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40">
        <v>1.9169268733776202E-6</v>
      </c>
      <c r="G293" s="40">
        <v>1.53530029076349E-6</v>
      </c>
      <c r="H293">
        <v>581</v>
      </c>
      <c r="I293" s="40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40">
        <v>2.5962670912996999E-6</v>
      </c>
      <c r="G294" s="40">
        <v>1.9759209220001299E-6</v>
      </c>
      <c r="H294">
        <v>843</v>
      </c>
      <c r="I294" s="40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40">
        <v>1.8066121099905599E-5</v>
      </c>
      <c r="G295" s="40">
        <v>1.0857148131895599E-5</v>
      </c>
      <c r="H295">
        <v>45663</v>
      </c>
      <c r="I295" s="40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40">
        <v>2.5058552652562002E-6</v>
      </c>
      <c r="G296" s="40">
        <v>1.61170852243489E-6</v>
      </c>
      <c r="H296">
        <v>913</v>
      </c>
      <c r="I296" s="40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40">
        <v>2.41880370798831E-6</v>
      </c>
      <c r="G297" s="40">
        <v>1.18411112401947E-6</v>
      </c>
      <c r="H297">
        <v>502</v>
      </c>
      <c r="I297" s="40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40">
        <v>3.7984271909575399E-6</v>
      </c>
      <c r="G298" s="40">
        <v>1.3425083921365199E-6</v>
      </c>
      <c r="H298">
        <v>1082</v>
      </c>
      <c r="I298" s="40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40">
        <v>1.40360449527096E-6</v>
      </c>
      <c r="G299" s="40">
        <v>1.1082381572488101E-6</v>
      </c>
      <c r="H299">
        <v>356</v>
      </c>
      <c r="I299" s="40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40">
        <v>2.88768166860346E-6</v>
      </c>
      <c r="G300" s="40">
        <v>1.62317610332723E-6</v>
      </c>
      <c r="H300">
        <v>1052</v>
      </c>
      <c r="I300" s="40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40">
        <v>2.30483498485021E-6</v>
      </c>
      <c r="G301" s="40">
        <v>1.43320274215489E-6</v>
      </c>
      <c r="H301">
        <v>736</v>
      </c>
      <c r="I301" s="40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40">
        <v>2.6875963765848499E-6</v>
      </c>
      <c r="G302" s="40">
        <v>2.0403193063175498E-6</v>
      </c>
      <c r="H302">
        <v>956</v>
      </c>
      <c r="I302" s="40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40">
        <v>3.7526273683196499E-6</v>
      </c>
      <c r="G303" s="40">
        <v>2.6508543610087501E-6</v>
      </c>
      <c r="H303">
        <v>1469</v>
      </c>
      <c r="I303" s="40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40">
        <v>3.68087462142508E-6</v>
      </c>
      <c r="G304" s="40">
        <v>1.8086291345353599E-6</v>
      </c>
      <c r="H304">
        <v>1354</v>
      </c>
      <c r="I304" s="40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40">
        <v>5.4013228461922599E-6</v>
      </c>
      <c r="G305" s="40">
        <v>1.3731766397350699E-6</v>
      </c>
      <c r="H305">
        <v>1305</v>
      </c>
      <c r="I305" s="40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40">
        <v>3.3189508521907301E-6</v>
      </c>
      <c r="G306" s="40">
        <v>1.5802569320209399E-6</v>
      </c>
      <c r="H306">
        <v>927</v>
      </c>
      <c r="I306" s="40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40">
        <v>4.3869931348104297E-6</v>
      </c>
      <c r="G307" s="40">
        <v>1.7215056366442201E-6</v>
      </c>
      <c r="H307">
        <v>1397</v>
      </c>
      <c r="I307" s="40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40">
        <v>4.14514781142006E-6</v>
      </c>
      <c r="G308" s="40">
        <v>1.55141583298435E-6</v>
      </c>
      <c r="H308">
        <v>1404</v>
      </c>
      <c r="I308" s="40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40">
        <v>3.4056201056701001E-6</v>
      </c>
      <c r="G309" s="40">
        <v>2.1395631530997401E-6</v>
      </c>
      <c r="H309">
        <v>905</v>
      </c>
      <c r="I309" s="40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40">
        <v>3.8303372550240097E-6</v>
      </c>
      <c r="G310" s="40">
        <v>2.6072090965261499E-6</v>
      </c>
      <c r="H310">
        <v>1704</v>
      </c>
      <c r="I310" s="40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40">
        <v>2.5939270270337299E-6</v>
      </c>
      <c r="G311" s="40">
        <v>1.42527061942371E-6</v>
      </c>
      <c r="H311">
        <v>654</v>
      </c>
      <c r="I311" s="40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40">
        <v>2.5001244528252102E-6</v>
      </c>
      <c r="G312" s="40">
        <v>1.28036600060402E-6</v>
      </c>
      <c r="H312">
        <v>661</v>
      </c>
      <c r="I312" s="40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40">
        <v>1.4202630188036101E-6</v>
      </c>
      <c r="G313" s="40">
        <v>1.2239457556025601E-6</v>
      </c>
      <c r="H313">
        <v>352</v>
      </c>
      <c r="I313" s="40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40">
        <v>1.8579438948083801E-6</v>
      </c>
      <c r="G314" s="40">
        <v>1.2257454670365099E-6</v>
      </c>
      <c r="H314">
        <v>482</v>
      </c>
      <c r="I314" s="40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40">
        <v>4.5584863707626201E-6</v>
      </c>
      <c r="G316" s="40">
        <v>3.2174040739379299E-6</v>
      </c>
      <c r="H316">
        <v>2184</v>
      </c>
      <c r="I316" s="40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40">
        <v>3.59613679467641E-6</v>
      </c>
      <c r="G317" s="40">
        <v>1.70414394501762E-6</v>
      </c>
      <c r="H317">
        <v>1245</v>
      </c>
      <c r="I317" s="40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40">
        <v>2.2918031545487999E-6</v>
      </c>
      <c r="G318" s="40">
        <v>1.82352483394345E-6</v>
      </c>
      <c r="H318">
        <v>905</v>
      </c>
      <c r="I318" s="40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40">
        <v>3.1098030348339599E-6</v>
      </c>
      <c r="G319" s="40">
        <v>1.90259387967295E-6</v>
      </c>
      <c r="H319">
        <v>1120</v>
      </c>
      <c r="I319" s="40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40">
        <v>2.5764531797726701E-6</v>
      </c>
      <c r="G320" s="40">
        <v>2.1956995956787702E-6</v>
      </c>
      <c r="H320">
        <v>1285</v>
      </c>
      <c r="I320" s="40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40">
        <v>3.46563228589219E-6</v>
      </c>
      <c r="G321" s="40">
        <v>2.96594114681636E-6</v>
      </c>
      <c r="H321">
        <v>2116</v>
      </c>
      <c r="I321" s="40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40">
        <v>3.088947177073E-6</v>
      </c>
      <c r="G322" s="40">
        <v>2.4510822241290002E-6</v>
      </c>
      <c r="H322">
        <v>1329</v>
      </c>
      <c r="I322" s="40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40">
        <v>2.0303059623155E-6</v>
      </c>
      <c r="G323" s="40">
        <v>1.26516968780942E-6</v>
      </c>
      <c r="H323">
        <v>553</v>
      </c>
      <c r="I323" s="40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40">
        <v>3.44117684905771E-6</v>
      </c>
      <c r="G324" s="40">
        <v>1.76448310170982E-6</v>
      </c>
      <c r="H324">
        <v>1146</v>
      </c>
      <c r="I324" s="40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40">
        <v>7.20474939220948E-6</v>
      </c>
      <c r="G325" s="40">
        <v>3.0189894073304301E-6</v>
      </c>
      <c r="H325">
        <v>4146</v>
      </c>
      <c r="I325" s="40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40">
        <v>3.0953558898696301E-6</v>
      </c>
      <c r="G326" s="40">
        <v>2.3965731654871401E-6</v>
      </c>
      <c r="H326">
        <v>1465</v>
      </c>
      <c r="I326" s="40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40">
        <v>2.5968335485375102E-6</v>
      </c>
      <c r="G327" s="40">
        <v>1.58928516306261E-6</v>
      </c>
      <c r="H327">
        <v>509</v>
      </c>
      <c r="I327" s="40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40">
        <v>2.3571914739940702E-6</v>
      </c>
      <c r="G328" s="40">
        <v>1.8734629215188401E-6</v>
      </c>
      <c r="H328">
        <v>968</v>
      </c>
      <c r="I328" s="40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40">
        <v>2.0231340608743401E-6</v>
      </c>
      <c r="G329" s="40">
        <v>1.1925444959452701E-6</v>
      </c>
      <c r="H329">
        <v>425</v>
      </c>
      <c r="I329" s="40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40">
        <v>1.48160542604255E-6</v>
      </c>
      <c r="G330" s="40">
        <v>1.18455207916179E-6</v>
      </c>
      <c r="H330">
        <v>260</v>
      </c>
      <c r="I330" s="40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40">
        <v>1.85567021275453E-6</v>
      </c>
      <c r="G331" s="40">
        <v>1.1193394133306299E-6</v>
      </c>
      <c r="H331">
        <v>316</v>
      </c>
      <c r="I331" s="40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40">
        <v>2.5046238376853298E-6</v>
      </c>
      <c r="G332" s="40">
        <v>1.1112221577348399E-6</v>
      </c>
      <c r="H332">
        <v>609</v>
      </c>
      <c r="I332" s="40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40">
        <v>1.66826940350903E-6</v>
      </c>
      <c r="G333" s="40">
        <v>1.4196343036175799E-6</v>
      </c>
      <c r="H333">
        <v>553</v>
      </c>
      <c r="I333" s="40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40">
        <v>2.7250413890863502E-6</v>
      </c>
      <c r="G334" s="40">
        <v>1.61273642710138E-6</v>
      </c>
      <c r="H334">
        <v>698</v>
      </c>
      <c r="I334" s="40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40">
        <v>3.8426702155383696E-6</v>
      </c>
      <c r="G335" s="40">
        <v>1.3480540009035299E-6</v>
      </c>
      <c r="H335">
        <v>881</v>
      </c>
      <c r="I335" s="40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40">
        <v>9.5541916333587993E-6</v>
      </c>
      <c r="G336" s="40">
        <v>5.0069534323225698E-6</v>
      </c>
      <c r="H336">
        <v>7246</v>
      </c>
      <c r="I336" s="40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40">
        <v>2.6417228887618702E-6</v>
      </c>
      <c r="G337" s="40">
        <v>1.5976600368437399E-6</v>
      </c>
      <c r="H337">
        <v>896</v>
      </c>
      <c r="I337" s="40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40">
        <v>3.1991124194735099E-6</v>
      </c>
      <c r="G338" s="40">
        <v>1.3197644752264299E-6</v>
      </c>
      <c r="H338">
        <v>891</v>
      </c>
      <c r="I338" s="40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40">
        <v>5.1952884067092797E-6</v>
      </c>
      <c r="G339" s="40">
        <v>2.1888552153257199E-6</v>
      </c>
      <c r="H339">
        <v>2387</v>
      </c>
      <c r="I339" s="40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40">
        <v>4.1505429634624897E-6</v>
      </c>
      <c r="G340" s="40">
        <v>2.33634239071996E-6</v>
      </c>
      <c r="H340">
        <v>2177</v>
      </c>
      <c r="I340" s="40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40">
        <v>3.0074930680906099E-6</v>
      </c>
      <c r="G341" s="40">
        <v>1.55220409045348E-6</v>
      </c>
      <c r="H341">
        <v>953</v>
      </c>
      <c r="I341" s="40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40">
        <v>2.5848545464664599E-6</v>
      </c>
      <c r="G342" s="40">
        <v>1.17391802493092E-6</v>
      </c>
      <c r="H342">
        <v>585</v>
      </c>
      <c r="I342" s="40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40">
        <v>7.29597014057765E-6</v>
      </c>
      <c r="G343" s="40">
        <v>7.0785899047458397E-6</v>
      </c>
      <c r="H343">
        <v>9604</v>
      </c>
      <c r="I343" s="40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40">
        <v>2.75245582172126E-6</v>
      </c>
      <c r="G344" s="40">
        <v>1.2837491425701801E-6</v>
      </c>
      <c r="H344">
        <v>819</v>
      </c>
      <c r="I344" s="40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40">
        <v>7.94102276741261E-6</v>
      </c>
      <c r="G345" s="40">
        <v>2.8338238917922302E-6</v>
      </c>
      <c r="H345">
        <v>4110</v>
      </c>
      <c r="I345" s="40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40">
        <v>1.2431659723337399E-6</v>
      </c>
      <c r="G346" s="40">
        <v>1.1500818051456299E-6</v>
      </c>
      <c r="H346">
        <v>331</v>
      </c>
      <c r="I346" s="40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40">
        <v>3.2841089449367802E-6</v>
      </c>
      <c r="G347" s="40">
        <v>2.3367428993139501E-6</v>
      </c>
      <c r="H347">
        <v>1837</v>
      </c>
      <c r="I347" s="40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40">
        <v>3.5181344312250701E-6</v>
      </c>
      <c r="G348" s="40">
        <v>1.3381553008718999E-6</v>
      </c>
      <c r="H348">
        <v>959</v>
      </c>
      <c r="I348" s="40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40">
        <v>3.0054016218862801E-6</v>
      </c>
      <c r="G349" s="40">
        <v>1.6720794647109199E-6</v>
      </c>
      <c r="H349">
        <v>986</v>
      </c>
      <c r="I349" s="40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40">
        <v>2.2085625359949902E-6</v>
      </c>
      <c r="G350" s="40">
        <v>1.27506466239389E-6</v>
      </c>
      <c r="H350">
        <v>606</v>
      </c>
      <c r="I350" s="40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40">
        <v>3.96000154153164E-6</v>
      </c>
      <c r="G351" s="40">
        <v>2.9675416154752001E-6</v>
      </c>
      <c r="H351">
        <v>1751</v>
      </c>
      <c r="I351" s="40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40">
        <v>6.5238791644116899E-6</v>
      </c>
      <c r="G352" s="40">
        <v>4.71502840969121E-6</v>
      </c>
      <c r="H352">
        <v>4992</v>
      </c>
      <c r="I352" s="40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40">
        <v>4.2226574128359804E-6</v>
      </c>
      <c r="G353" s="40">
        <v>1.84774189076513E-6</v>
      </c>
      <c r="H353">
        <v>1023</v>
      </c>
      <c r="I353" s="40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40">
        <v>9.9478962607586108E-6</v>
      </c>
      <c r="G354" s="40">
        <v>5.0881394756184998E-6</v>
      </c>
      <c r="H354">
        <v>11996</v>
      </c>
      <c r="I354" s="40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40">
        <v>4.0096800706792499E-6</v>
      </c>
      <c r="G355" s="40">
        <v>1.7163300150969299E-6</v>
      </c>
      <c r="H355">
        <v>1149</v>
      </c>
      <c r="I355" s="40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40">
        <v>1.38571750047917E-6</v>
      </c>
      <c r="G356" s="40">
        <v>1.21049794388471E-6</v>
      </c>
      <c r="H356">
        <v>346</v>
      </c>
      <c r="I356" s="40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40">
        <v>4.0851666521309301E-6</v>
      </c>
      <c r="G357" s="40">
        <v>3.9629679564666197E-6</v>
      </c>
      <c r="H357">
        <v>2316</v>
      </c>
      <c r="I357" s="40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40">
        <v>1.5951438531252401E-6</v>
      </c>
      <c r="G358" s="40">
        <v>1.2148404773407601E-6</v>
      </c>
      <c r="H358">
        <v>326</v>
      </c>
      <c r="I358" s="40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40">
        <v>2.4391387909268399E-6</v>
      </c>
      <c r="G359" s="40">
        <v>1.20665144523088E-6</v>
      </c>
      <c r="H359">
        <v>407</v>
      </c>
      <c r="I359" s="40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40">
        <v>2.15496615257732E-6</v>
      </c>
      <c r="G360" s="40">
        <v>1.65651994598411E-6</v>
      </c>
      <c r="H360">
        <v>510</v>
      </c>
      <c r="I360" s="40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40">
        <v>1.7460032637602701E-6</v>
      </c>
      <c r="G361" s="40">
        <v>1.16228939697023E-6</v>
      </c>
      <c r="H361">
        <v>323</v>
      </c>
      <c r="I361" s="40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40">
        <v>3.6438178947750898E-6</v>
      </c>
      <c r="G363" s="40">
        <v>3.54577977586527E-6</v>
      </c>
      <c r="H363">
        <v>2994</v>
      </c>
      <c r="I363" s="40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40">
        <v>2.0133997799616899E-5</v>
      </c>
      <c r="G364" s="40">
        <v>6.6918947864436697E-6</v>
      </c>
      <c r="H364">
        <v>24169</v>
      </c>
      <c r="I364" s="40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40">
        <v>1.0190747208120301E-5</v>
      </c>
      <c r="G365" s="40">
        <v>7.8243514315214704E-6</v>
      </c>
      <c r="H365">
        <v>16853</v>
      </c>
      <c r="I365" s="40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40">
        <v>4.0659606060225804E-6</v>
      </c>
      <c r="G366" s="40">
        <v>2.7398199906417201E-6</v>
      </c>
      <c r="H366">
        <v>2233</v>
      </c>
      <c r="I366" s="40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40">
        <v>2.8154342197253498E-6</v>
      </c>
      <c r="G367" s="40">
        <v>2.1687765281782402E-6</v>
      </c>
      <c r="H367">
        <v>1422</v>
      </c>
      <c r="I367" s="40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40">
        <v>6.9722954869782198E-6</v>
      </c>
      <c r="G368" s="40">
        <v>4.1263175997073197E-6</v>
      </c>
      <c r="H368">
        <v>6388</v>
      </c>
      <c r="I368" s="40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40">
        <v>1.9516515644531799E-6</v>
      </c>
      <c r="G369" s="40">
        <v>1.6169035469335699E-6</v>
      </c>
      <c r="H369">
        <v>545</v>
      </c>
      <c r="I369" s="40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40">
        <v>5.5857657415893402E-6</v>
      </c>
      <c r="G370" s="40">
        <v>2.6270149833087599E-6</v>
      </c>
      <c r="H370">
        <v>2898</v>
      </c>
      <c r="I370" s="40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40">
        <v>6.97195341054257E-6</v>
      </c>
      <c r="G371" s="40">
        <v>5.3565225904426301E-6</v>
      </c>
      <c r="H371">
        <v>8703</v>
      </c>
      <c r="I371" s="40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40">
        <v>6.3802289250386401E-6</v>
      </c>
      <c r="G372" s="40">
        <v>2.4136630623811198E-6</v>
      </c>
      <c r="H372">
        <v>3550</v>
      </c>
      <c r="I372" s="40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40">
        <v>3.8867295194381596E-6</v>
      </c>
      <c r="G373" s="40">
        <v>2.0791798848532102E-6</v>
      </c>
      <c r="H373">
        <v>1895</v>
      </c>
      <c r="I373" s="40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40">
        <v>4.7590070453124998E-6</v>
      </c>
      <c r="G374" s="40">
        <v>3.9561512172075297E-6</v>
      </c>
      <c r="H374">
        <v>4443</v>
      </c>
      <c r="I374" s="40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40">
        <v>1.68065940578874E-5</v>
      </c>
      <c r="G375" s="40">
        <v>1.26551201209347E-5</v>
      </c>
      <c r="H375">
        <v>51116</v>
      </c>
      <c r="I375" s="40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40">
        <v>3.2659866023913102E-6</v>
      </c>
      <c r="G376" s="40">
        <v>2.8311061726993699E-6</v>
      </c>
      <c r="H376">
        <v>1965</v>
      </c>
      <c r="I376" s="40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40">
        <v>3.2370927761809499E-5</v>
      </c>
      <c r="G377" s="40">
        <v>1.20478277495181E-5</v>
      </c>
      <c r="H377">
        <v>82427</v>
      </c>
      <c r="I377" s="40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40">
        <v>1.84322680778204E-6</v>
      </c>
      <c r="G378" s="40">
        <v>1.59242939150017E-6</v>
      </c>
      <c r="H378">
        <v>562</v>
      </c>
      <c r="I378" s="40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40">
        <v>5.9304965770507703E-6</v>
      </c>
      <c r="G379" s="40">
        <v>1.8265819063013599E-6</v>
      </c>
      <c r="H379">
        <v>2325</v>
      </c>
      <c r="I379" s="40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40">
        <v>3.3045201239905899E-6</v>
      </c>
      <c r="G380" s="40">
        <v>2.38591094664387E-6</v>
      </c>
      <c r="H380">
        <v>1708</v>
      </c>
      <c r="I380" s="40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40">
        <v>1.9260144510893699E-6</v>
      </c>
      <c r="G381" s="40">
        <v>1.3470014135500801E-6</v>
      </c>
      <c r="H381">
        <v>571</v>
      </c>
      <c r="I381" s="40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40">
        <v>3.5561951349740598E-6</v>
      </c>
      <c r="G382" s="40">
        <v>2.3888686076019701E-6</v>
      </c>
      <c r="H382">
        <v>1946</v>
      </c>
      <c r="I382" s="40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40">
        <v>7.48829371147167E-6</v>
      </c>
      <c r="G383" s="40">
        <v>3.0867901530330999E-6</v>
      </c>
      <c r="H383">
        <v>4776</v>
      </c>
      <c r="I383" s="40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40">
        <v>8.4151883306530202E-6</v>
      </c>
      <c r="G384" s="40">
        <v>5.5352413860068999E-6</v>
      </c>
      <c r="H384">
        <v>8928</v>
      </c>
      <c r="I384" s="40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40">
        <v>1.2604819747387001E-5</v>
      </c>
      <c r="G385" s="40">
        <v>8.2728778550161892E-6</v>
      </c>
      <c r="H385">
        <v>22173</v>
      </c>
      <c r="I385" s="40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40">
        <v>2.1121017390072901E-6</v>
      </c>
      <c r="G386" s="40">
        <v>1.1902175340775401E-6</v>
      </c>
      <c r="H386">
        <v>587</v>
      </c>
      <c r="I386" s="40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40">
        <v>1.1291094891037E-5</v>
      </c>
      <c r="G387" s="40">
        <v>6.6881040769729202E-6</v>
      </c>
      <c r="H387">
        <v>15849</v>
      </c>
      <c r="I387" s="40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40">
        <v>4.4265964526961403E-6</v>
      </c>
      <c r="G388" s="40">
        <v>2.5181465774802299E-6</v>
      </c>
      <c r="H388">
        <v>2513</v>
      </c>
      <c r="I388" s="40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40">
        <v>2.5676449768882198E-6</v>
      </c>
      <c r="G389" s="40">
        <v>2.1407325409008898E-6</v>
      </c>
      <c r="H389">
        <v>1055</v>
      </c>
      <c r="I389" s="40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40">
        <v>1.7120208613402699E-6</v>
      </c>
      <c r="G390" s="40">
        <v>1.40966971756096E-6</v>
      </c>
      <c r="H390">
        <v>522</v>
      </c>
      <c r="I390" s="40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40">
        <v>8.3634934586852694E-6</v>
      </c>
      <c r="G391" s="40">
        <v>4.6770899240010503E-6</v>
      </c>
      <c r="H391">
        <v>8770</v>
      </c>
      <c r="I391" s="40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40">
        <v>1.5089243970749799E-6</v>
      </c>
      <c r="G392" s="40">
        <v>1.14349102039679E-6</v>
      </c>
      <c r="H392">
        <v>340</v>
      </c>
      <c r="I392" s="40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40">
        <v>2.6533971944990401E-6</v>
      </c>
      <c r="G393" s="40">
        <v>2.4004643806712301E-6</v>
      </c>
      <c r="H393">
        <v>1406</v>
      </c>
      <c r="I393" s="40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40">
        <v>1.3528895565173899E-5</v>
      </c>
      <c r="G394" s="40">
        <v>8.91637311707545E-6</v>
      </c>
      <c r="H394">
        <v>22361</v>
      </c>
      <c r="I394" s="40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40">
        <v>1.2782632909803101E-5</v>
      </c>
      <c r="G395" s="40">
        <v>6.7231526183736103E-6</v>
      </c>
      <c r="H395">
        <v>14374</v>
      </c>
      <c r="I395" s="40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40">
        <v>2.82857375211954E-6</v>
      </c>
      <c r="G396" s="40">
        <v>1.92119343906374E-6</v>
      </c>
      <c r="H396">
        <v>1155</v>
      </c>
      <c r="I396" s="40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40">
        <v>9.0061335144174308E-6</v>
      </c>
      <c r="G397" s="40">
        <v>5.4800501309612397E-6</v>
      </c>
      <c r="H397">
        <v>6357</v>
      </c>
      <c r="I397" s="40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40">
        <v>4.5602548798044904E-6</v>
      </c>
      <c r="G398" s="40">
        <v>1.87027227918131E-6</v>
      </c>
      <c r="H398">
        <v>1509</v>
      </c>
      <c r="I398" s="40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40">
        <v>2.0366461153751E-5</v>
      </c>
      <c r="G400" s="40">
        <v>6.2097901650553401E-6</v>
      </c>
      <c r="H400">
        <v>16548</v>
      </c>
      <c r="I400" s="40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40">
        <v>5.7774867750108498E-6</v>
      </c>
      <c r="G401" s="40">
        <v>3.01077419564059E-6</v>
      </c>
      <c r="H401">
        <v>4098</v>
      </c>
      <c r="I401" s="40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40">
        <v>5.3396480550690798E-6</v>
      </c>
      <c r="G402" s="40">
        <v>2.57363911921329E-6</v>
      </c>
      <c r="H402">
        <v>3161</v>
      </c>
      <c r="I402" s="40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40">
        <v>2.32789833268748E-6</v>
      </c>
      <c r="G403" s="40">
        <v>1.8255199402389099E-6</v>
      </c>
      <c r="H403">
        <v>933</v>
      </c>
      <c r="I403" s="40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40">
        <v>3.32098469719041E-6</v>
      </c>
      <c r="G404" s="40">
        <v>1.9377662562399902E-6</v>
      </c>
      <c r="H404">
        <v>1167</v>
      </c>
      <c r="I404" s="40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40">
        <v>2.9384565219425E-6</v>
      </c>
      <c r="G405" s="40">
        <v>1.26326032644971E-6</v>
      </c>
      <c r="H405">
        <v>620</v>
      </c>
      <c r="I405" s="40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40">
        <v>9.0667343359483801E-6</v>
      </c>
      <c r="G406" s="40">
        <v>5.0141402496938197E-6</v>
      </c>
      <c r="H406">
        <v>10695</v>
      </c>
      <c r="I406" s="40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40">
        <v>5.4482239484264199E-6</v>
      </c>
      <c r="G407" s="40">
        <v>1.5866643533395001E-6</v>
      </c>
      <c r="H407">
        <v>1523</v>
      </c>
      <c r="I407" s="40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40">
        <v>4.7712577402320099E-6</v>
      </c>
      <c r="G408" s="40">
        <v>2.9524929246855798E-6</v>
      </c>
      <c r="H408">
        <v>2313</v>
      </c>
      <c r="I408" s="40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40">
        <v>3.4813319842699998E-6</v>
      </c>
      <c r="G409" s="40">
        <v>2.6497649749298099E-6</v>
      </c>
      <c r="H409">
        <v>2049</v>
      </c>
      <c r="I409" s="40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40">
        <v>3.80007864841444E-6</v>
      </c>
      <c r="G410" s="40">
        <v>2.7453699188791998E-6</v>
      </c>
      <c r="H410">
        <v>2246</v>
      </c>
      <c r="I410" s="40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40">
        <v>2.8063126911956698E-6</v>
      </c>
      <c r="G411" s="40">
        <v>2.1846501610852801E-6</v>
      </c>
      <c r="H411">
        <v>1408</v>
      </c>
      <c r="I411" s="40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40">
        <v>8.9412477040909301E-6</v>
      </c>
      <c r="G412" s="40">
        <v>4.1911985998162402E-6</v>
      </c>
      <c r="H412">
        <v>6497</v>
      </c>
      <c r="I412" s="40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40">
        <v>3.4183804645689E-6</v>
      </c>
      <c r="G413" s="40">
        <v>1.50639858117771E-6</v>
      </c>
      <c r="H413">
        <v>1134</v>
      </c>
      <c r="I413" s="40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40">
        <v>4.1716255674081904E-6</v>
      </c>
      <c r="G414" s="40">
        <v>2.7008988515820899E-6</v>
      </c>
      <c r="H414">
        <v>2071</v>
      </c>
      <c r="I414" s="40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40">
        <v>1.68982419918248E-6</v>
      </c>
      <c r="G415" s="40">
        <v>1.4493653029544901E-6</v>
      </c>
      <c r="H415">
        <v>475</v>
      </c>
      <c r="I415" s="40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40">
        <v>2.5204759464447999E-6</v>
      </c>
      <c r="G416" s="40">
        <v>1.44393440883087E-6</v>
      </c>
      <c r="H416">
        <v>823</v>
      </c>
      <c r="I416" s="40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40">
        <v>1.8516632561898501E-6</v>
      </c>
      <c r="G417" s="40">
        <v>1.62167324937112E-6</v>
      </c>
      <c r="H417">
        <v>672</v>
      </c>
      <c r="I417" s="40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40">
        <v>8.7462972651218594E-6</v>
      </c>
      <c r="G418" s="40">
        <v>4.8043628300801803E-6</v>
      </c>
      <c r="H418">
        <v>9144</v>
      </c>
      <c r="I418" s="40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40">
        <v>4.3766310725438703E-6</v>
      </c>
      <c r="G419" s="40">
        <v>2.0688306527663901E-6</v>
      </c>
      <c r="H419">
        <v>1426</v>
      </c>
      <c r="I419" s="40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40">
        <v>5.7525780400126104E-6</v>
      </c>
      <c r="G420" s="40">
        <v>2.8919298033442998E-6</v>
      </c>
      <c r="H420">
        <v>3518</v>
      </c>
      <c r="I420" s="40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40">
        <v>1.5890458486611001E-5</v>
      </c>
      <c r="G421" s="40">
        <v>7.8067700399013597E-6</v>
      </c>
      <c r="H421">
        <v>25900</v>
      </c>
      <c r="I421" s="40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40">
        <v>2.5431079585744299E-6</v>
      </c>
      <c r="G422" s="40">
        <v>1.5661456515371199E-6</v>
      </c>
      <c r="H422">
        <v>854</v>
      </c>
      <c r="I422" s="40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40">
        <v>1.69184673249526E-5</v>
      </c>
      <c r="G423" s="40">
        <v>8.6144480120896705E-6</v>
      </c>
      <c r="H423">
        <v>26547</v>
      </c>
      <c r="I423" s="40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40">
        <v>9.6699961277350804E-6</v>
      </c>
      <c r="G424" s="40">
        <v>3.5282397573245501E-6</v>
      </c>
      <c r="H424">
        <v>6094</v>
      </c>
      <c r="I424" s="40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40">
        <v>2.81643848257252E-6</v>
      </c>
      <c r="G425" s="40">
        <v>2.6868203713589202E-6</v>
      </c>
      <c r="H425">
        <v>1261</v>
      </c>
      <c r="I425" s="40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40">
        <v>3.2768241411373899E-6</v>
      </c>
      <c r="G426" s="40">
        <v>2.0779263498447199E-6</v>
      </c>
      <c r="H426">
        <v>1084</v>
      </c>
      <c r="I426" s="40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40">
        <v>7.0262033147772202E-6</v>
      </c>
      <c r="G427" s="40">
        <v>3.48952332467081E-6</v>
      </c>
      <c r="H427">
        <v>4340</v>
      </c>
      <c r="I427" s="40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40">
        <v>3.2221087641647099E-6</v>
      </c>
      <c r="G428" s="40">
        <v>1.40948182497367E-6</v>
      </c>
      <c r="H428">
        <v>725</v>
      </c>
      <c r="I428" s="40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40">
        <v>1.8290534601708799E-6</v>
      </c>
      <c r="G429" s="40">
        <v>1.12394163305375E-6</v>
      </c>
      <c r="H429">
        <v>413</v>
      </c>
      <c r="I429" s="40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40">
        <v>1.92956267129624E-6</v>
      </c>
      <c r="G430" s="40">
        <v>1.44187720195207E-6</v>
      </c>
      <c r="H430">
        <v>648</v>
      </c>
      <c r="I430" s="40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40">
        <v>1.2685650698977601E-6</v>
      </c>
      <c r="G431" s="40">
        <v>1.14325888512334E-6</v>
      </c>
      <c r="H431">
        <v>261</v>
      </c>
      <c r="I431" s="40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40">
        <v>2.2736865066394001E-6</v>
      </c>
      <c r="G432" s="40">
        <v>1.2128486200825099E-6</v>
      </c>
      <c r="H432">
        <v>553</v>
      </c>
      <c r="I432" s="40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40">
        <v>2.8235786936810899E-6</v>
      </c>
      <c r="G433" s="40">
        <v>1.2287365422315701E-6</v>
      </c>
      <c r="H433">
        <v>688</v>
      </c>
      <c r="I433" s="40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40">
        <v>1.9344873031333798E-6</v>
      </c>
      <c r="G434" s="40">
        <v>1.2963680674864901E-6</v>
      </c>
      <c r="H434">
        <v>488</v>
      </c>
      <c r="I434" s="40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40">
        <v>1.46349352283697E-5</v>
      </c>
      <c r="G436" s="40">
        <v>2.16421094722158E-6</v>
      </c>
      <c r="H436">
        <v>4932</v>
      </c>
      <c r="I436" s="40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40">
        <v>2.64816057239009E-6</v>
      </c>
      <c r="G437" s="40">
        <v>1.1646910739528199E-6</v>
      </c>
      <c r="H437">
        <v>519</v>
      </c>
      <c r="I437" s="40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40">
        <v>2.39380071221978E-6</v>
      </c>
      <c r="G438" s="40">
        <v>1.81997118865759E-6</v>
      </c>
      <c r="H438">
        <v>813</v>
      </c>
      <c r="I438" s="40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40">
        <v>5.1728577284537996E-6</v>
      </c>
      <c r="G439" s="40">
        <v>3.51888458067137E-6</v>
      </c>
      <c r="H439">
        <v>3903</v>
      </c>
      <c r="I439" s="40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40">
        <v>6.0442278084279699E-6</v>
      </c>
      <c r="G440" s="40">
        <v>3.5921997385979398E-6</v>
      </c>
      <c r="H440">
        <v>4861</v>
      </c>
      <c r="I440" s="40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40">
        <v>4.4168663708396297E-6</v>
      </c>
      <c r="G441" s="40">
        <v>3.1965064533939201E-6</v>
      </c>
      <c r="H441">
        <v>3296</v>
      </c>
      <c r="I441" s="40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40">
        <v>2.4518507790593699E-6</v>
      </c>
      <c r="G443" s="40">
        <v>1.2926086314363799E-6</v>
      </c>
      <c r="H443">
        <v>590</v>
      </c>
      <c r="I443" s="40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40">
        <v>1.48197344089564E-5</v>
      </c>
      <c r="G444" s="40">
        <v>1.0082671287702599E-5</v>
      </c>
      <c r="H444">
        <v>29368</v>
      </c>
      <c r="I444" s="40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40">
        <v>8.4714376755982199E-6</v>
      </c>
      <c r="G445" s="40">
        <v>3.7204637559687102E-6</v>
      </c>
      <c r="H445">
        <v>5460</v>
      </c>
      <c r="I445" s="40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40">
        <v>6.3895404428785599E-6</v>
      </c>
      <c r="G446" s="40">
        <v>2.8314543580217702E-6</v>
      </c>
      <c r="H446">
        <v>3960</v>
      </c>
      <c r="I446" s="40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40">
        <v>2.0589670469767402E-6</v>
      </c>
      <c r="G447" s="40">
        <v>1.75837998918379E-6</v>
      </c>
      <c r="H447">
        <v>757</v>
      </c>
      <c r="I447" s="40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40">
        <v>1.28005277841133E-5</v>
      </c>
      <c r="G448" s="40">
        <v>4.9674720282869299E-6</v>
      </c>
      <c r="H448">
        <v>10648</v>
      </c>
      <c r="I448" s="40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40">
        <v>9.0554532409066494E-6</v>
      </c>
      <c r="G449" s="40">
        <v>6.1913056785930797E-6</v>
      </c>
      <c r="H449">
        <v>8436</v>
      </c>
      <c r="I449" s="40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40">
        <v>2.91517133412698E-6</v>
      </c>
      <c r="G450" s="40">
        <v>1.5095425860227001E-6</v>
      </c>
      <c r="H450">
        <v>946</v>
      </c>
      <c r="I450" s="40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40">
        <v>4.8164739945884599E-6</v>
      </c>
      <c r="G451" s="40">
        <v>3.5526765704058501E-6</v>
      </c>
      <c r="H451">
        <v>3319</v>
      </c>
      <c r="I451" s="40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40">
        <v>7.6035068304093097E-6</v>
      </c>
      <c r="G452" s="40">
        <v>3.8779155846597501E-6</v>
      </c>
      <c r="H452">
        <v>5714</v>
      </c>
      <c r="I452" s="40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40">
        <v>3.7495513423667999E-6</v>
      </c>
      <c r="G453" s="40">
        <v>1.6019390854269699E-6</v>
      </c>
      <c r="H453">
        <v>1154</v>
      </c>
      <c r="I453" s="40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40">
        <v>6.1769575335758802E-6</v>
      </c>
      <c r="G454" s="40">
        <v>4.0388594558878502E-6</v>
      </c>
      <c r="H454">
        <v>5861</v>
      </c>
      <c r="I454" s="40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40">
        <v>1.4483256073270199E-6</v>
      </c>
      <c r="G455" s="40">
        <v>1.1655365022340801E-6</v>
      </c>
      <c r="H455">
        <v>384</v>
      </c>
      <c r="I455" s="40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40">
        <v>2.9315402559112099E-6</v>
      </c>
      <c r="G457" s="40">
        <v>1.3677142534701501E-6</v>
      </c>
      <c r="H457">
        <v>791</v>
      </c>
      <c r="I457" s="40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40">
        <v>1.9381422705369498E-6</v>
      </c>
      <c r="G458" s="40">
        <v>1.6669623185908201E-6</v>
      </c>
      <c r="H458">
        <v>637</v>
      </c>
      <c r="I458" s="40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40">
        <v>4.6131825160116398E-6</v>
      </c>
      <c r="G459" s="40">
        <v>2.5521111936639802E-6</v>
      </c>
      <c r="H459">
        <v>2604</v>
      </c>
      <c r="I459" s="40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40">
        <v>3.6028679474018999E-6</v>
      </c>
      <c r="G460" s="40">
        <v>2.6783249866325499E-6</v>
      </c>
      <c r="H460">
        <v>2170</v>
      </c>
      <c r="I460" s="40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40">
        <v>2.7584061592173598E-6</v>
      </c>
      <c r="G461" s="40">
        <v>2.1085428427615699E-6</v>
      </c>
      <c r="H461">
        <v>1245</v>
      </c>
      <c r="I461" s="40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40">
        <v>4.3299199041833801E-6</v>
      </c>
      <c r="G462" s="40">
        <v>2.7898118482270198E-6</v>
      </c>
      <c r="H462">
        <v>2276</v>
      </c>
      <c r="I462" s="40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40">
        <v>3.4354738108598198E-6</v>
      </c>
      <c r="G463" s="40">
        <v>3.1121007371774499E-6</v>
      </c>
      <c r="H463">
        <v>2098</v>
      </c>
      <c r="I463" s="40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40">
        <v>4.10777436904259E-6</v>
      </c>
      <c r="G464" s="40">
        <v>3.7267955999957599E-6</v>
      </c>
      <c r="H464">
        <v>3308</v>
      </c>
      <c r="I464" s="40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40">
        <v>1.8086132682562499E-6</v>
      </c>
      <c r="G465" s="40">
        <v>1.18071997161925E-6</v>
      </c>
      <c r="H465">
        <v>466</v>
      </c>
      <c r="I465" s="40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40">
        <v>4.4070163337199003E-6</v>
      </c>
      <c r="G466" s="40">
        <v>3.3569889185573299E-6</v>
      </c>
      <c r="H466">
        <v>2850</v>
      </c>
      <c r="I466" s="40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40">
        <v>2.18804264636152E-6</v>
      </c>
      <c r="G467" s="40">
        <v>1.1514293455125099E-6</v>
      </c>
      <c r="H467">
        <v>545</v>
      </c>
      <c r="I467" s="40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40">
        <v>1.0566059274845799E-5</v>
      </c>
      <c r="G468" s="40">
        <v>2.0566701490246501E-6</v>
      </c>
      <c r="H468">
        <v>4557</v>
      </c>
      <c r="I468" s="40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40">
        <v>3.47763584971926E-6</v>
      </c>
      <c r="G469" s="40">
        <v>3.09821905076613E-6</v>
      </c>
      <c r="H469">
        <v>2179</v>
      </c>
      <c r="I469" s="40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40">
        <v>9.9734194331320395E-6</v>
      </c>
      <c r="G470" s="40">
        <v>3.8081955138302599E-6</v>
      </c>
      <c r="H470">
        <v>6248</v>
      </c>
      <c r="I470" s="40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40">
        <v>1.8475700020279601E-6</v>
      </c>
      <c r="G471" s="40">
        <v>1.4895732564184299E-6</v>
      </c>
      <c r="H471">
        <v>602</v>
      </c>
      <c r="I471" s="40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40">
        <v>2.7289092078441101E-6</v>
      </c>
      <c r="G472" s="40">
        <v>1.98753693168644E-6</v>
      </c>
      <c r="H472">
        <v>683</v>
      </c>
      <c r="I472" s="40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40">
        <v>2.94855630161222E-6</v>
      </c>
      <c r="G473" s="40">
        <v>1.57071753962676E-6</v>
      </c>
      <c r="H473">
        <v>843</v>
      </c>
      <c r="I473" s="40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40">
        <v>2.57632272815305E-6</v>
      </c>
      <c r="G474" s="40">
        <v>1.2862847401917901E-6</v>
      </c>
      <c r="H474">
        <v>759</v>
      </c>
      <c r="I474" s="40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40">
        <v>1.6027817624700999E-6</v>
      </c>
      <c r="G475" s="40">
        <v>1.2307104446778899E-6</v>
      </c>
      <c r="H475">
        <v>334</v>
      </c>
      <c r="I475" s="40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40">
        <v>1.9225057148655601E-6</v>
      </c>
      <c r="G476" s="40">
        <v>1.24725045414252E-6</v>
      </c>
      <c r="H476">
        <v>541</v>
      </c>
      <c r="I476" s="40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40">
        <v>4.4514107106635897E-6</v>
      </c>
      <c r="G477" s="40">
        <v>1.2029696058637499E-6</v>
      </c>
      <c r="H477">
        <v>1072</v>
      </c>
      <c r="I477" s="40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40">
        <v>1.7779060398963601E-6</v>
      </c>
      <c r="G478" s="40">
        <v>1.5753237779366001E-6</v>
      </c>
      <c r="H478">
        <v>566</v>
      </c>
      <c r="I478" s="40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40">
        <v>5.2614315019822702E-6</v>
      </c>
      <c r="G479" s="40">
        <v>3.28549761216666E-6</v>
      </c>
      <c r="H479">
        <v>3375</v>
      </c>
      <c r="I479" s="40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40">
        <v>3.6820589767641501E-6</v>
      </c>
      <c r="G480" s="40">
        <v>1.4681138289900099E-6</v>
      </c>
      <c r="H480">
        <v>981</v>
      </c>
      <c r="I480" s="40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40">
        <v>4.5780160836410896E-6</v>
      </c>
      <c r="G481" s="40">
        <v>1.3647484868728799E-6</v>
      </c>
      <c r="H481">
        <v>961</v>
      </c>
      <c r="I481" s="40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40">
        <v>9.8596133881010606E-6</v>
      </c>
      <c r="G483" s="40">
        <v>5.8240221447117596E-6</v>
      </c>
      <c r="H483">
        <v>10192</v>
      </c>
      <c r="I483" s="40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40">
        <v>4.6644659933944596E-6</v>
      </c>
      <c r="G484" s="40">
        <v>3.9552418993514504E-6</v>
      </c>
      <c r="H484">
        <v>3130</v>
      </c>
      <c r="I484" s="40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40">
        <v>8.2182184634774192E-6</v>
      </c>
      <c r="G485" s="40">
        <v>6.8387384168141798E-6</v>
      </c>
      <c r="H485">
        <v>13235</v>
      </c>
      <c r="I485" s="40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40">
        <v>3.7122544783393801E-6</v>
      </c>
      <c r="G486" s="40">
        <v>1.98441133664482E-6</v>
      </c>
      <c r="H486">
        <v>1311</v>
      </c>
      <c r="I486" s="40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40">
        <v>1.9155716320639001E-6</v>
      </c>
      <c r="G487" s="40">
        <v>1.3762085687588401E-6</v>
      </c>
      <c r="H487">
        <v>598</v>
      </c>
      <c r="I487" s="40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40">
        <v>1.5963257012062401E-6</v>
      </c>
      <c r="G488" s="40">
        <v>1.30489789991835E-6</v>
      </c>
      <c r="H488">
        <v>490</v>
      </c>
      <c r="I488" s="40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40">
        <v>1.4644326254641601E-6</v>
      </c>
      <c r="G489" s="40">
        <v>1.15441306412596E-6</v>
      </c>
      <c r="H489">
        <v>367</v>
      </c>
      <c r="I489" s="40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40">
        <v>1.9020996461676199E-6</v>
      </c>
      <c r="G490" s="40">
        <v>1.6336066534252999E-6</v>
      </c>
      <c r="H490">
        <v>631</v>
      </c>
      <c r="I490" s="40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40">
        <v>4.3939395130033196E-6</v>
      </c>
      <c r="G491" s="40">
        <v>2.91877460282996E-6</v>
      </c>
      <c r="H491">
        <v>2845</v>
      </c>
      <c r="I491" s="40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40">
        <v>8.9669573878390407E-6</v>
      </c>
      <c r="G492" s="40">
        <v>5.0295398945765397E-6</v>
      </c>
      <c r="H492">
        <v>7775</v>
      </c>
      <c r="I492" s="40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40">
        <v>2.1290614102274199E-6</v>
      </c>
      <c r="G493" s="40">
        <v>1.56895837228053E-6</v>
      </c>
      <c r="H493">
        <v>758</v>
      </c>
      <c r="I493" s="40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40">
        <v>3.1819040491918599E-6</v>
      </c>
      <c r="G494" s="40">
        <v>2.3575251676706801E-6</v>
      </c>
      <c r="H494">
        <v>1458</v>
      </c>
      <c r="I494" s="40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40">
        <v>4.3272397674720902E-6</v>
      </c>
      <c r="G495" s="40">
        <v>1.8519348096991399E-6</v>
      </c>
      <c r="H495">
        <v>1832</v>
      </c>
      <c r="I495" s="40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40">
        <v>4.8487634025050003E-6</v>
      </c>
      <c r="G496" s="40">
        <v>3.2290590307353601E-6</v>
      </c>
      <c r="H496">
        <v>2684</v>
      </c>
      <c r="I496" s="40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40">
        <v>4.0501355786819001E-6</v>
      </c>
      <c r="G497" s="40">
        <v>2.5087959193660598E-6</v>
      </c>
      <c r="H497">
        <v>2418</v>
      </c>
      <c r="I497" s="40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40">
        <v>3.5404132866743201E-6</v>
      </c>
      <c r="G499" s="40">
        <v>3.0917531143771001E-6</v>
      </c>
      <c r="H499">
        <v>2593</v>
      </c>
      <c r="I499" s="40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40">
        <v>6.3935832904162703E-6</v>
      </c>
      <c r="G500" s="40">
        <v>3.72092349268891E-6</v>
      </c>
      <c r="H500">
        <v>4725</v>
      </c>
      <c r="I500" s="40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40">
        <v>2.4664826496616201E-6</v>
      </c>
      <c r="G501" s="40">
        <v>1.13975788272466E-6</v>
      </c>
      <c r="H501">
        <v>543</v>
      </c>
      <c r="I501" s="40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40">
        <v>2.7665842051538302E-6</v>
      </c>
      <c r="G502" s="40">
        <v>2.0204172272421998E-6</v>
      </c>
      <c r="H502">
        <v>1255</v>
      </c>
      <c r="I502" s="40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40">
        <v>4.6942426751745699E-6</v>
      </c>
      <c r="G503" s="40">
        <v>2.6783710096558299E-6</v>
      </c>
      <c r="H503">
        <v>3044</v>
      </c>
      <c r="I503" s="40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40">
        <v>7.8617108193202301E-6</v>
      </c>
      <c r="G504" s="40">
        <v>1.7660419330178001E-6</v>
      </c>
      <c r="H504">
        <v>2529</v>
      </c>
      <c r="I504" s="40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40">
        <v>4.3486812677152002E-6</v>
      </c>
      <c r="G505" s="40">
        <v>2.9852532143141501E-6</v>
      </c>
      <c r="H505">
        <v>2583</v>
      </c>
      <c r="I505" s="40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40">
        <v>1.1898763277664401E-5</v>
      </c>
      <c r="G506" s="40">
        <v>3.9708323770732499E-6</v>
      </c>
      <c r="H506">
        <v>9040</v>
      </c>
      <c r="I506" s="40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40">
        <v>3.76594790901281E-6</v>
      </c>
      <c r="G507" s="40">
        <v>1.7100883289104699E-6</v>
      </c>
      <c r="H507">
        <v>1375</v>
      </c>
      <c r="I507" s="40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40">
        <v>4.56977795005654E-6</v>
      </c>
      <c r="G508" s="40">
        <v>3.2632772013407401E-6</v>
      </c>
      <c r="H508">
        <v>3318</v>
      </c>
      <c r="I508" s="40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40">
        <v>1.27915836374449E-5</v>
      </c>
      <c r="G509" s="40">
        <v>5.1330992154415102E-6</v>
      </c>
      <c r="H509">
        <v>9007</v>
      </c>
      <c r="I509" s="40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40">
        <v>4.10073434944535E-6</v>
      </c>
      <c r="G510" s="40">
        <v>1.92249244580108E-6</v>
      </c>
      <c r="H510">
        <v>1692</v>
      </c>
      <c r="I510" s="40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40">
        <v>4.95573565595855E-6</v>
      </c>
      <c r="G511" s="40">
        <v>1.1754243595928E-6</v>
      </c>
      <c r="H511">
        <v>1024</v>
      </c>
      <c r="I511" s="40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40">
        <v>3.89432528816511E-6</v>
      </c>
      <c r="G512" s="40">
        <v>2.6903255162436E-6</v>
      </c>
      <c r="H512">
        <v>1584</v>
      </c>
      <c r="I512" s="40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40">
        <v>8.2164127012916394E-6</v>
      </c>
      <c r="G513" s="40">
        <v>3.2990000424377399E-6</v>
      </c>
      <c r="H513">
        <v>5150</v>
      </c>
      <c r="I513" s="40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40">
        <v>5.0835511229006801E-6</v>
      </c>
      <c r="G514" s="40">
        <v>1.4363376937331701E-6</v>
      </c>
      <c r="H514">
        <v>1333</v>
      </c>
      <c r="I514" s="40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40">
        <v>9.4099366987766295E-6</v>
      </c>
      <c r="G515" s="40">
        <v>5.9119409506578903E-6</v>
      </c>
      <c r="H515">
        <v>12307</v>
      </c>
      <c r="I515" s="40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40">
        <v>5.0730890367426101E-6</v>
      </c>
      <c r="G516" s="40">
        <v>3.0805298933987102E-6</v>
      </c>
      <c r="H516">
        <v>3476</v>
      </c>
      <c r="I516" s="40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40">
        <v>1.03293195431784E-5</v>
      </c>
      <c r="G517" s="40">
        <v>3.39092596688261E-6</v>
      </c>
      <c r="H517">
        <v>6380</v>
      </c>
      <c r="I517" s="40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40">
        <v>3.0969302160039699E-6</v>
      </c>
      <c r="G518" s="40">
        <v>1.9673527216130298E-6</v>
      </c>
      <c r="H518">
        <v>1263</v>
      </c>
      <c r="I518" s="40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40">
        <v>2.13889869707369E-6</v>
      </c>
      <c r="G519" s="40">
        <v>1.43530368091754E-6</v>
      </c>
      <c r="H519">
        <v>588</v>
      </c>
      <c r="I519" s="40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40">
        <v>1.07541924089624E-5</v>
      </c>
      <c r="G520" s="40">
        <v>3.09188810300298E-6</v>
      </c>
      <c r="H520">
        <v>6072</v>
      </c>
      <c r="I520" s="40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40">
        <v>1.0718049460063699E-5</v>
      </c>
      <c r="G521" s="40">
        <v>4.6809204558868601E-6</v>
      </c>
      <c r="H521">
        <v>10340</v>
      </c>
      <c r="I521" s="40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40">
        <v>2.4000943316987399E-6</v>
      </c>
      <c r="G522" s="40">
        <v>1.7517848847989E-6</v>
      </c>
      <c r="H522">
        <v>851</v>
      </c>
      <c r="I522" s="40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40">
        <v>2.1520642802892898E-6</v>
      </c>
      <c r="G523" s="40">
        <v>1.38265924181227E-6</v>
      </c>
      <c r="H523">
        <v>664</v>
      </c>
      <c r="I523" s="40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40">
        <v>3.2790015113479001E-6</v>
      </c>
      <c r="G524" s="40">
        <v>1.5822476137950801E-6</v>
      </c>
      <c r="H524">
        <v>807</v>
      </c>
      <c r="I524" s="40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40">
        <v>3.08020293996505E-6</v>
      </c>
      <c r="G525" s="40">
        <v>1.9238874996647798E-6</v>
      </c>
      <c r="H525">
        <v>1269</v>
      </c>
      <c r="I525" s="40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40">
        <v>2.4962689897205699E-6</v>
      </c>
      <c r="G526" s="40">
        <v>1.38617790270553E-6</v>
      </c>
      <c r="H526">
        <v>733</v>
      </c>
      <c r="I526" s="40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1"/>
  <sheetViews>
    <sheetView topLeftCell="B1" zoomScale="68" workbookViewId="0">
      <selection activeCell="T2" sqref="T2"/>
    </sheetView>
  </sheetViews>
  <sheetFormatPr defaultColWidth="8.77734375" defaultRowHeight="14.4"/>
  <cols>
    <col min="1" max="1" width="10.4414062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74">
      <c r="B1" s="50" t="s">
        <v>54</v>
      </c>
      <c r="C1" s="51"/>
      <c r="D1" s="52"/>
      <c r="E1" s="50" t="s">
        <v>55</v>
      </c>
      <c r="F1" s="51"/>
      <c r="G1" s="52"/>
      <c r="H1" s="50" t="s">
        <v>56</v>
      </c>
      <c r="I1" s="51"/>
      <c r="J1" s="52"/>
      <c r="K1" s="50" t="s">
        <v>177</v>
      </c>
      <c r="L1" s="51"/>
      <c r="M1" s="52"/>
      <c r="N1" s="50" t="s">
        <v>179</v>
      </c>
      <c r="O1" s="51"/>
      <c r="P1" s="52"/>
      <c r="Q1" s="14"/>
      <c r="R1" s="25" t="s">
        <v>51</v>
      </c>
      <c r="S1" s="50" t="s">
        <v>71</v>
      </c>
      <c r="T1" s="51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65" si="0">(C3-B3)/10</f>
        <v>0.45599999999999452</v>
      </c>
      <c r="E3" s="13">
        <v>1594.32</v>
      </c>
      <c r="F3">
        <v>1603.86</v>
      </c>
      <c r="G3">
        <f t="shared" ref="G3:G65" si="1">(F3-E3)/20</f>
        <v>0.4769999999999982</v>
      </c>
      <c r="H3" s="13">
        <f>channel_morph!F2</f>
        <v>1598.37</v>
      </c>
      <c r="I3">
        <f>hillslope_morph!C4</f>
        <v>1609.18</v>
      </c>
      <c r="J3" s="15">
        <f t="shared" ref="J3:J65" si="2">(I3-H3)/40</f>
        <v>0.27025000000000432</v>
      </c>
      <c r="K3" s="13">
        <f>channel_morph!F2</f>
        <v>1598.37</v>
      </c>
      <c r="L3">
        <f>Slope!I3</f>
        <v>1609.18</v>
      </c>
      <c r="M3" s="15">
        <f t="shared" ref="M3:M19" si="3">(L3-K3)/40</f>
        <v>0.27025000000000432</v>
      </c>
      <c r="N3" s="13">
        <f>channel_morph!F2</f>
        <v>1598.37</v>
      </c>
      <c r="O3">
        <f>Slope!I3</f>
        <v>1609.18</v>
      </c>
      <c r="P3" s="15">
        <f>(O3-N3)/80</f>
        <v>0.13512500000000216</v>
      </c>
      <c r="R3" s="9">
        <v>3.1</v>
      </c>
      <c r="S3" s="13">
        <f>channel_morph!F2</f>
        <v>1598.37</v>
      </c>
      <c r="T3">
        <v>1636.29</v>
      </c>
      <c r="U3" s="15">
        <f>(T3-S3)/150</f>
        <v>0.25280000000000047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1598.37</v>
      </c>
      <c r="L4">
        <f>I5</f>
        <v>1625.88</v>
      </c>
      <c r="M4" s="15">
        <f t="shared" si="3"/>
        <v>0.68775000000000541</v>
      </c>
      <c r="N4" s="13">
        <f>channel_morph!F2</f>
        <v>1598.37</v>
      </c>
      <c r="O4">
        <f>I5</f>
        <v>1625.88</v>
      </c>
      <c r="P4" s="15">
        <f t="shared" ref="P4:P67" si="4">(O4-N4)/80</f>
        <v>0.34387500000000271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0.80824999999999814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1475.24</v>
      </c>
      <c r="T5">
        <v>1560.81</v>
      </c>
      <c r="U5" s="15">
        <f t="shared" si="5"/>
        <v>0.57046666666666623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0.66850000000000021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1621.36</v>
      </c>
      <c r="T6">
        <v>1670.04</v>
      </c>
      <c r="U6" s="15">
        <f t="shared" si="5"/>
        <v>0.32453333333333378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1557.16</v>
      </c>
      <c r="I8">
        <f>hillslope_morph!C9</f>
        <v>1572.08</v>
      </c>
      <c r="J8" s="15">
        <f t="shared" si="2"/>
        <v>0.37299999999999611</v>
      </c>
      <c r="K8" s="13">
        <f>channel_morph!F3</f>
        <v>1557.16</v>
      </c>
      <c r="L8">
        <f>Slope!I9</f>
        <v>1583.35</v>
      </c>
      <c r="M8" s="15">
        <f t="shared" si="3"/>
        <v>0.65474999999999572</v>
      </c>
      <c r="N8" s="13">
        <f>channel_morph!F3</f>
        <v>1557.16</v>
      </c>
      <c r="O8">
        <f>Slope!I9</f>
        <v>1583.35</v>
      </c>
      <c r="P8" s="15">
        <f t="shared" si="4"/>
        <v>0.32737499999999786</v>
      </c>
      <c r="R8" s="9">
        <v>1.2</v>
      </c>
      <c r="S8" s="13">
        <f>channel_morph!F7</f>
        <v>1638.22</v>
      </c>
      <c r="T8">
        <f>1671.98</f>
        <v>1671.98</v>
      </c>
      <c r="U8" s="15">
        <f t="shared" si="5"/>
        <v>0.22506666666666661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1557.16</v>
      </c>
      <c r="L9">
        <f>Slope!I10</f>
        <v>1585.12</v>
      </c>
      <c r="M9" s="15">
        <f t="shared" si="3"/>
        <v>0.69899999999999518</v>
      </c>
      <c r="N9" s="13">
        <f>channel_morph!F3</f>
        <v>1557.16</v>
      </c>
      <c r="O9">
        <f>Slope!I10</f>
        <v>1585.12</v>
      </c>
      <c r="P9" s="15">
        <f t="shared" si="4"/>
        <v>0.34949999999999759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0.5347500000000025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0.38750000000000001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0.16700000000000159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0.19300000000000067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/>
      <c r="U13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0.22300000000000181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0.24500000000000455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0.23100000000000023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0.23199999999999932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0.28024999999999523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5">
        <f t="shared" si="3"/>
        <v>0.31424999999999842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1475.24</v>
      </c>
      <c r="I20">
        <f>hillslope_morph!C21</f>
        <v>1500.51</v>
      </c>
      <c r="J20" s="15">
        <f>(I20-H20)/40</f>
        <v>0.63174999999999959</v>
      </c>
      <c r="K20" s="13">
        <f>channel_morph!F4</f>
        <v>1475.24</v>
      </c>
      <c r="L20">
        <f>I21</f>
        <v>1514.76</v>
      </c>
      <c r="M20" s="15">
        <f>(L20-K20)/40</f>
        <v>0.98799999999999955</v>
      </c>
      <c r="N20" s="13">
        <f>channel_morph!F4</f>
        <v>1475.24</v>
      </c>
      <c r="O20">
        <f t="shared" ref="O20:O33" si="10">I21</f>
        <v>1514.76</v>
      </c>
      <c r="P20" s="15">
        <f t="shared" si="4"/>
        <v>0.49399999999999977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1475.24</v>
      </c>
      <c r="L21">
        <f t="shared" ref="L21:L33" si="11">I22</f>
        <v>1529.69</v>
      </c>
      <c r="M21" s="15">
        <f>(L21-K21)/40</f>
        <v>1.3612500000000012</v>
      </c>
      <c r="N21" s="13">
        <f>channel_morph!F4</f>
        <v>1475.24</v>
      </c>
      <c r="O21">
        <f t="shared" si="10"/>
        <v>1529.69</v>
      </c>
      <c r="P21" s="15">
        <f t="shared" si="4"/>
        <v>0.68062500000000059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ref="M22:M48" si="12">(L22-K22)/40</f>
        <v>1.5235000000000014</v>
      </c>
      <c r="N22" s="13">
        <f t="shared" ref="N22:N34" si="13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4">H22</f>
        <v>1500.51</v>
      </c>
      <c r="L23">
        <f t="shared" si="11"/>
        <v>1552.62</v>
      </c>
      <c r="M23" s="15">
        <f t="shared" si="12"/>
        <v>1.3027499999999974</v>
      </c>
      <c r="N23" s="13">
        <f t="shared" si="13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4"/>
        <v>1514.76</v>
      </c>
      <c r="L24">
        <f t="shared" si="11"/>
        <v>1558.7</v>
      </c>
      <c r="M24" s="15">
        <f t="shared" si="12"/>
        <v>1.0985000000000014</v>
      </c>
      <c r="N24" s="13">
        <f t="shared" si="13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4"/>
        <v>1529.69</v>
      </c>
      <c r="L25">
        <f t="shared" si="11"/>
        <v>1565.89</v>
      </c>
      <c r="M25" s="15">
        <f t="shared" si="12"/>
        <v>0.90500000000000114</v>
      </c>
      <c r="N25" s="13">
        <f t="shared" si="13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4"/>
        <v>1547.48</v>
      </c>
      <c r="L26">
        <f t="shared" si="11"/>
        <v>1574</v>
      </c>
      <c r="M26" s="15">
        <f t="shared" si="12"/>
        <v>0.66299999999999959</v>
      </c>
      <c r="N26" s="13">
        <f t="shared" si="13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4"/>
        <v>1552.62</v>
      </c>
      <c r="L27">
        <f t="shared" si="11"/>
        <v>1582.06</v>
      </c>
      <c r="M27" s="15">
        <f t="shared" si="12"/>
        <v>0.73600000000000132</v>
      </c>
      <c r="N27" s="13">
        <f t="shared" si="13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4"/>
        <v>1558.7</v>
      </c>
      <c r="L28">
        <f t="shared" si="11"/>
        <v>1589.42</v>
      </c>
      <c r="M28" s="15">
        <f t="shared" si="12"/>
        <v>0.76800000000000068</v>
      </c>
      <c r="N28" s="13">
        <f t="shared" si="13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4"/>
        <v>1565.89</v>
      </c>
      <c r="L29">
        <f t="shared" si="11"/>
        <v>1595.88</v>
      </c>
      <c r="M29" s="15">
        <f t="shared" si="12"/>
        <v>0.74975000000000025</v>
      </c>
      <c r="N29" s="13">
        <f t="shared" si="13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4"/>
        <v>1574</v>
      </c>
      <c r="L30">
        <f t="shared" si="11"/>
        <v>1603.24</v>
      </c>
      <c r="M30" s="15">
        <f t="shared" si="12"/>
        <v>0.73100000000000021</v>
      </c>
      <c r="N30" s="13">
        <f t="shared" si="13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4"/>
        <v>1582.06</v>
      </c>
      <c r="L31">
        <f t="shared" si="11"/>
        <v>1608.98</v>
      </c>
      <c r="M31" s="15">
        <f t="shared" si="12"/>
        <v>0.67300000000000182</v>
      </c>
      <c r="N31" s="13">
        <f t="shared" si="13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4"/>
        <v>1589.42</v>
      </c>
      <c r="L32">
        <f t="shared" si="11"/>
        <v>1613.02</v>
      </c>
      <c r="M32" s="15">
        <f t="shared" si="12"/>
        <v>0.58999999999999775</v>
      </c>
      <c r="N32" s="13">
        <f t="shared" si="13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4"/>
        <v>1595.88</v>
      </c>
      <c r="L33">
        <f t="shared" si="11"/>
        <v>1616.66</v>
      </c>
      <c r="M33" s="15">
        <f t="shared" si="12"/>
        <v>0.5194999999999993</v>
      </c>
      <c r="N33" s="13">
        <f t="shared" si="13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4"/>
        <v>1603.24</v>
      </c>
      <c r="L34" s="5">
        <f>channel_morph!I4</f>
        <v>1616.85</v>
      </c>
      <c r="M34" s="5">
        <f t="shared" si="12"/>
        <v>0.3402499999999975</v>
      </c>
      <c r="N34" s="4">
        <f t="shared" si="13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1621.36</v>
      </c>
      <c r="I35">
        <f>hillslope_morph!C36</f>
        <v>1642.39</v>
      </c>
      <c r="J35" s="15">
        <f t="shared" si="2"/>
        <v>0.52575000000000505</v>
      </c>
      <c r="K35" s="13">
        <f>channel_morph!F5</f>
        <v>1621.36</v>
      </c>
      <c r="L35">
        <f>I36</f>
        <v>1651.18</v>
      </c>
      <c r="M35" s="15">
        <f t="shared" si="12"/>
        <v>0.74550000000000405</v>
      </c>
      <c r="N35" s="13">
        <f>channel_morph!F5</f>
        <v>1621.36</v>
      </c>
      <c r="O35">
        <f t="shared" ref="O35:O40" si="15">I36</f>
        <v>1651.18</v>
      </c>
      <c r="P35" s="15">
        <f t="shared" si="4"/>
        <v>0.37275000000000202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1621.36</v>
      </c>
      <c r="L36">
        <f t="shared" ref="L36:L40" si="16">I37</f>
        <v>1658.13</v>
      </c>
      <c r="M36" s="15">
        <f t="shared" si="12"/>
        <v>0.91925000000000523</v>
      </c>
      <c r="N36">
        <f>channel_morph!F5</f>
        <v>1621.36</v>
      </c>
      <c r="O36">
        <f t="shared" si="15"/>
        <v>1658.13</v>
      </c>
      <c r="P36" s="15">
        <f t="shared" si="4"/>
        <v>0.45962500000000261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6"/>
        <v>1663.77</v>
      </c>
      <c r="M37" s="15">
        <f t="shared" si="12"/>
        <v>0.77425000000000066</v>
      </c>
      <c r="N37">
        <f>H36</f>
        <v>1632.8</v>
      </c>
      <c r="O37">
        <f t="shared" si="15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7">H37</f>
        <v>1642.39</v>
      </c>
      <c r="L38">
        <f t="shared" si="16"/>
        <v>1667.78</v>
      </c>
      <c r="M38" s="15">
        <f t="shared" si="12"/>
        <v>0.63474999999999682</v>
      </c>
      <c r="N38">
        <f>H37</f>
        <v>1642.39</v>
      </c>
      <c r="O38">
        <f t="shared" si="15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7"/>
        <v>1651.18</v>
      </c>
      <c r="L39">
        <f t="shared" si="16"/>
        <v>1670.04</v>
      </c>
      <c r="M39" s="15">
        <f t="shared" si="12"/>
        <v>0.47149999999999748</v>
      </c>
      <c r="N39">
        <f>H38</f>
        <v>1651.18</v>
      </c>
      <c r="O39">
        <f t="shared" si="15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7"/>
        <v>1658.13</v>
      </c>
      <c r="L40">
        <f t="shared" si="16"/>
        <v>1670.69</v>
      </c>
      <c r="M40" s="15">
        <f t="shared" si="12"/>
        <v>0.31399999999999861</v>
      </c>
      <c r="N40">
        <f>H39</f>
        <v>1658.13</v>
      </c>
      <c r="O40">
        <f t="shared" si="15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7"/>
        <v>1663.77</v>
      </c>
      <c r="L41" s="5">
        <f>channel_morph!I5</f>
        <v>1670.59</v>
      </c>
      <c r="M41" s="5">
        <f t="shared" si="12"/>
        <v>0.1704999999999984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8">(C42-B42)/10</f>
        <v>0.97599999999999909</v>
      </c>
      <c r="E42" s="13">
        <v>1591.05</v>
      </c>
      <c r="F42">
        <v>1605.08</v>
      </c>
      <c r="G42">
        <f t="shared" ref="G42:G48" si="19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20">(I42-H42)/40</f>
        <v>0.44225000000000136</v>
      </c>
      <c r="K42" s="13">
        <f>channel_morph!F6</f>
        <v>1594.26</v>
      </c>
      <c r="L42">
        <f>I43</f>
        <v>1626.99</v>
      </c>
      <c r="M42">
        <f t="shared" si="12"/>
        <v>0.81825000000000048</v>
      </c>
      <c r="N42" s="13">
        <f>channel_morph!F6</f>
        <v>1594.26</v>
      </c>
      <c r="O42">
        <f t="shared" ref="O42:O47" si="21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8"/>
        <v>0.67100000000000359</v>
      </c>
      <c r="E43" s="13">
        <v>1605.07</v>
      </c>
      <c r="F43">
        <v>1618.32</v>
      </c>
      <c r="G43">
        <f t="shared" si="19"/>
        <v>0.66249999999999998</v>
      </c>
      <c r="H43" s="13">
        <f>hillslope_morph!C42</f>
        <v>1597.94</v>
      </c>
      <c r="I43">
        <f>hillslope_morph!C44</f>
        <v>1626.99</v>
      </c>
      <c r="J43">
        <f t="shared" si="20"/>
        <v>0.72624999999999884</v>
      </c>
      <c r="K43" s="13">
        <f>channel_morph!F6</f>
        <v>1594.26</v>
      </c>
      <c r="L43">
        <f t="shared" ref="L43:L47" si="22">I44</f>
        <v>1644.55</v>
      </c>
      <c r="M43">
        <f t="shared" si="12"/>
        <v>1.2572499999999991</v>
      </c>
      <c r="N43" s="13">
        <f>channel_morph!F6</f>
        <v>1594.26</v>
      </c>
      <c r="O43">
        <f t="shared" si="21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8"/>
        <v>0.87799999999999723</v>
      </c>
      <c r="E44" s="13">
        <v>1618.34</v>
      </c>
      <c r="F44">
        <v>1636.25</v>
      </c>
      <c r="G44">
        <f t="shared" si="19"/>
        <v>0.89550000000000407</v>
      </c>
      <c r="H44" s="13">
        <f>hillslope_morph!C43</f>
        <v>1611.95</v>
      </c>
      <c r="I44">
        <f>hillslope_morph!C45</f>
        <v>1644.55</v>
      </c>
      <c r="J44">
        <f t="shared" si="20"/>
        <v>0.81499999999999773</v>
      </c>
      <c r="K44" s="13">
        <f>H43</f>
        <v>1597.94</v>
      </c>
      <c r="L44">
        <f t="shared" si="22"/>
        <v>1657.37</v>
      </c>
      <c r="M44">
        <f t="shared" si="12"/>
        <v>1.4857499999999959</v>
      </c>
      <c r="N44" s="13">
        <f>H43</f>
        <v>1597.94</v>
      </c>
      <c r="O44">
        <f t="shared" si="21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8"/>
        <v>1.0240000000000009</v>
      </c>
      <c r="E45" s="13">
        <v>1636.2</v>
      </c>
      <c r="F45">
        <v>1653.23</v>
      </c>
      <c r="G45">
        <f t="shared" si="19"/>
        <v>0.85149999999999859</v>
      </c>
      <c r="H45" s="13">
        <f>hillslope_morph!C44</f>
        <v>1626.99</v>
      </c>
      <c r="I45">
        <f>hillslope_morph!C46</f>
        <v>1657.37</v>
      </c>
      <c r="J45">
        <f t="shared" si="20"/>
        <v>0.75949999999999707</v>
      </c>
      <c r="K45" s="13">
        <f t="shared" ref="K45:K48" si="23">H44</f>
        <v>1611.95</v>
      </c>
      <c r="L45">
        <f t="shared" si="22"/>
        <v>1664.78</v>
      </c>
      <c r="M45">
        <f t="shared" si="12"/>
        <v>1.3207499999999981</v>
      </c>
      <c r="N45" s="13">
        <f>H44</f>
        <v>1611.95</v>
      </c>
      <c r="O45">
        <f t="shared" si="21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8"/>
        <v>0.45699999999999363</v>
      </c>
      <c r="E46" s="13">
        <v>1653.24</v>
      </c>
      <c r="F46">
        <v>1661.38</v>
      </c>
      <c r="G46">
        <f t="shared" si="19"/>
        <v>0.40700000000000502</v>
      </c>
      <c r="H46" s="13">
        <f>hillslope_morph!C45</f>
        <v>1644.55</v>
      </c>
      <c r="I46">
        <f>hillslope_morph!C47</f>
        <v>1664.78</v>
      </c>
      <c r="J46">
        <f t="shared" si="20"/>
        <v>0.50575000000000048</v>
      </c>
      <c r="K46" s="13">
        <f t="shared" si="23"/>
        <v>1626.99</v>
      </c>
      <c r="L46">
        <f t="shared" si="22"/>
        <v>1669.24</v>
      </c>
      <c r="M46">
        <f t="shared" si="12"/>
        <v>1.0562499999999999</v>
      </c>
      <c r="N46" s="13">
        <f>H45</f>
        <v>1626.99</v>
      </c>
      <c r="O46">
        <f t="shared" si="21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8"/>
        <v>0.27899999999999636</v>
      </c>
      <c r="E47" s="13">
        <v>1661.4</v>
      </c>
      <c r="F47">
        <v>1667.47</v>
      </c>
      <c r="G47">
        <f t="shared" si="19"/>
        <v>0.30349999999999683</v>
      </c>
      <c r="H47" s="13">
        <f>hillslope_morph!C46</f>
        <v>1657.37</v>
      </c>
      <c r="I47">
        <f>hillslope_morph!C48</f>
        <v>1669.24</v>
      </c>
      <c r="J47">
        <f t="shared" si="20"/>
        <v>0.29675000000000296</v>
      </c>
      <c r="K47" s="13">
        <f t="shared" si="23"/>
        <v>1644.55</v>
      </c>
      <c r="L47">
        <f t="shared" si="22"/>
        <v>1669.6</v>
      </c>
      <c r="M47">
        <f t="shared" si="12"/>
        <v>0.62624999999999886</v>
      </c>
      <c r="N47" s="13">
        <f>H46</f>
        <v>1644.55</v>
      </c>
      <c r="O47">
        <f t="shared" si="21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8"/>
        <v>8.8000000000010917E-2</v>
      </c>
      <c r="E48" s="4">
        <v>1667.46</v>
      </c>
      <c r="F48" s="5">
        <v>1669.66</v>
      </c>
      <c r="G48" s="5">
        <f t="shared" si="19"/>
        <v>0.11000000000000228</v>
      </c>
      <c r="H48" s="4">
        <f>hillslope_morph!C47</f>
        <v>1664.78</v>
      </c>
      <c r="I48" s="5">
        <v>1669.6</v>
      </c>
      <c r="J48" s="5">
        <f t="shared" si="20"/>
        <v>0.12049999999999841</v>
      </c>
      <c r="K48" s="13">
        <f t="shared" si="23"/>
        <v>1657.37</v>
      </c>
      <c r="L48" s="5">
        <f>channel_morph!I6</f>
        <v>1669.37</v>
      </c>
      <c r="M48" s="5">
        <f t="shared" si="12"/>
        <v>0.3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20" t="s">
        <v>140</v>
      </c>
      <c r="B49" s="21">
        <v>1646.24</v>
      </c>
      <c r="C49" s="12">
        <v>1653.57</v>
      </c>
      <c r="D49" s="12">
        <f t="shared" si="0"/>
        <v>0.73299999999999277</v>
      </c>
      <c r="E49" s="21">
        <v>1642.12</v>
      </c>
      <c r="F49" s="12">
        <v>1655.92</v>
      </c>
      <c r="G49" s="12">
        <f t="shared" si="1"/>
        <v>0.69000000000000905</v>
      </c>
      <c r="H49" s="21">
        <f>channel_morph!F7</f>
        <v>1638.22</v>
      </c>
      <c r="I49" s="12">
        <v>1657.65</v>
      </c>
      <c r="J49" s="12">
        <f>(I49-H49)/40</f>
        <v>0.48575000000000157</v>
      </c>
      <c r="K49" s="21">
        <f>channel_morph!F7</f>
        <v>1638.22</v>
      </c>
      <c r="L49" s="12">
        <f>O49</f>
        <v>1663.3999999999999</v>
      </c>
      <c r="M49" s="12">
        <f>(L49-K49)/40</f>
        <v>0.62949999999999595</v>
      </c>
      <c r="N49" s="21">
        <f>channel_morph!F7</f>
        <v>1638.22</v>
      </c>
      <c r="O49" s="12">
        <f>1660.1+3.3</f>
        <v>1663.3999999999999</v>
      </c>
      <c r="P49" s="22">
        <f t="shared" si="4"/>
        <v>0.31474999999999798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141</v>
      </c>
      <c r="B50" s="13">
        <v>1548.32</v>
      </c>
      <c r="C50">
        <v>1554.58</v>
      </c>
      <c r="D50">
        <f t="shared" si="0"/>
        <v>0.62599999999999911</v>
      </c>
      <c r="E50" s="13">
        <v>1546</v>
      </c>
      <c r="F50">
        <v>1557.44</v>
      </c>
      <c r="G50">
        <f t="shared" si="1"/>
        <v>0.57200000000000273</v>
      </c>
      <c r="H50" s="13">
        <f>channel_morph!F8</f>
        <v>1527.14</v>
      </c>
      <c r="I50">
        <f>hillslope_morph!C51</f>
        <v>1563.35</v>
      </c>
      <c r="J50">
        <f>(I50-H50)/40</f>
        <v>0.90524999999999523</v>
      </c>
      <c r="K50" s="13">
        <f>channel_morph!F8</f>
        <v>1527.14</v>
      </c>
      <c r="L50">
        <f>I51</f>
        <v>1576.13</v>
      </c>
      <c r="M50">
        <f>(L50-K50)/40</f>
        <v>1.2247500000000002</v>
      </c>
      <c r="N50" s="13">
        <f>channel_morph!F8</f>
        <v>1527.14</v>
      </c>
      <c r="O50">
        <f t="shared" ref="O50:O62" si="24">I51</f>
        <v>1576.13</v>
      </c>
      <c r="P50" s="15">
        <f t="shared" si="4"/>
        <v>0.61237500000000011</v>
      </c>
      <c r="Q50" s="13"/>
      <c r="S50"/>
      <c r="U50"/>
    </row>
    <row r="51" spans="1:74">
      <c r="A51" t="s">
        <v>142</v>
      </c>
      <c r="B51" s="13">
        <v>1559.98</v>
      </c>
      <c r="C51">
        <v>1566.22</v>
      </c>
      <c r="D51">
        <f t="shared" si="0"/>
        <v>0.62400000000000089</v>
      </c>
      <c r="E51" s="13">
        <v>1557.46</v>
      </c>
      <c r="F51">
        <v>1569.46</v>
      </c>
      <c r="G51">
        <f t="shared" si="1"/>
        <v>0.6</v>
      </c>
      <c r="H51" s="13">
        <f>hillslope_morph!C50</f>
        <v>1551.82</v>
      </c>
      <c r="I51">
        <f>hillslope_morph!C52</f>
        <v>1576.13</v>
      </c>
      <c r="J51">
        <f t="shared" si="2"/>
        <v>0.60775000000000434</v>
      </c>
      <c r="K51" s="13">
        <f>channel_morph!F8</f>
        <v>1527.14</v>
      </c>
      <c r="L51">
        <f t="shared" ref="L51:L62" si="25">I52</f>
        <v>1587.83</v>
      </c>
      <c r="M51">
        <f t="shared" ref="M51:M74" si="26">(L51-K51)/40</f>
        <v>1.5172499999999958</v>
      </c>
      <c r="N51" s="13">
        <f>channel_morph!F8</f>
        <v>1527.14</v>
      </c>
      <c r="O51">
        <f t="shared" si="24"/>
        <v>1587.83</v>
      </c>
      <c r="P51" s="15">
        <f t="shared" si="4"/>
        <v>0.75862499999999788</v>
      </c>
      <c r="Q51" s="13"/>
      <c r="S51"/>
      <c r="U51"/>
    </row>
    <row r="52" spans="1:74">
      <c r="A52" t="s">
        <v>143</v>
      </c>
      <c r="B52" s="13">
        <v>1572.75</v>
      </c>
      <c r="C52">
        <v>1578.4</v>
      </c>
      <c r="D52">
        <f t="shared" si="0"/>
        <v>0.56500000000000905</v>
      </c>
      <c r="E52" s="13">
        <v>1569.51</v>
      </c>
      <c r="F52">
        <v>1581.11</v>
      </c>
      <c r="G52">
        <f t="shared" si="1"/>
        <v>0.57999999999999541</v>
      </c>
      <c r="H52" s="13">
        <f>hillslope_morph!C51</f>
        <v>1563.35</v>
      </c>
      <c r="I52">
        <f>hillslope_morph!C53</f>
        <v>1587.83</v>
      </c>
      <c r="J52">
        <f t="shared" si="2"/>
        <v>0.61200000000000043</v>
      </c>
      <c r="K52" s="13">
        <f>H51</f>
        <v>1551.82</v>
      </c>
      <c r="L52">
        <f t="shared" si="25"/>
        <v>1587.58</v>
      </c>
      <c r="M52">
        <f t="shared" si="26"/>
        <v>0.89399999999999979</v>
      </c>
      <c r="N52" s="13">
        <f t="shared" ref="N52:N63" si="27">H51</f>
        <v>1551.82</v>
      </c>
      <c r="O52">
        <f t="shared" si="24"/>
        <v>1587.58</v>
      </c>
      <c r="P52" s="15">
        <f t="shared" si="4"/>
        <v>0.4469999999999999</v>
      </c>
      <c r="Q52" s="13"/>
      <c r="S52"/>
      <c r="U52"/>
    </row>
    <row r="53" spans="1:74">
      <c r="A53" t="s">
        <v>144</v>
      </c>
      <c r="B53" s="13">
        <v>1585.3</v>
      </c>
      <c r="C53">
        <v>1590.64</v>
      </c>
      <c r="D53">
        <f t="shared" si="0"/>
        <v>0.53400000000001457</v>
      </c>
      <c r="E53" s="13">
        <v>1581.11</v>
      </c>
      <c r="F53">
        <v>1593.3</v>
      </c>
      <c r="G53">
        <f t="shared" si="1"/>
        <v>0.60950000000000271</v>
      </c>
      <c r="H53" s="13">
        <f>hillslope_morph!C52</f>
        <v>1576.13</v>
      </c>
      <c r="I53">
        <f>hillslope_morph!C54</f>
        <v>1587.58</v>
      </c>
      <c r="J53">
        <f t="shared" si="2"/>
        <v>0.28624999999999545</v>
      </c>
      <c r="K53" s="13">
        <f t="shared" ref="K53:K63" si="28">H52</f>
        <v>1563.35</v>
      </c>
      <c r="L53">
        <f t="shared" si="25"/>
        <v>1608.36</v>
      </c>
      <c r="M53">
        <f t="shared" si="26"/>
        <v>1.1252499999999999</v>
      </c>
      <c r="N53" s="13">
        <f t="shared" si="27"/>
        <v>1563.35</v>
      </c>
      <c r="O53">
        <f t="shared" si="24"/>
        <v>1608.36</v>
      </c>
      <c r="P53" s="15">
        <f t="shared" si="4"/>
        <v>0.56262499999999993</v>
      </c>
      <c r="Q53" s="13"/>
      <c r="S53"/>
      <c r="U53"/>
    </row>
    <row r="54" spans="1:74">
      <c r="A54" t="s">
        <v>145</v>
      </c>
      <c r="B54" s="13">
        <v>1595.57</v>
      </c>
      <c r="C54">
        <v>1601.49</v>
      </c>
      <c r="D54">
        <f t="shared" si="0"/>
        <v>0.5920000000000073</v>
      </c>
      <c r="E54" s="13">
        <v>1593.33</v>
      </c>
      <c r="F54">
        <v>1603.82</v>
      </c>
      <c r="G54">
        <f t="shared" si="1"/>
        <v>0.52450000000000041</v>
      </c>
      <c r="H54" s="13">
        <f>hillslope_morph!C53</f>
        <v>1587.83</v>
      </c>
      <c r="I54">
        <f>hillslope_morph!C55</f>
        <v>1608.36</v>
      </c>
      <c r="J54">
        <f t="shared" si="2"/>
        <v>0.51324999999999932</v>
      </c>
      <c r="K54" s="13">
        <f t="shared" si="28"/>
        <v>1576.13</v>
      </c>
      <c r="L54">
        <f t="shared" si="25"/>
        <v>1618.96</v>
      </c>
      <c r="M54">
        <f t="shared" si="26"/>
        <v>1.0707499999999981</v>
      </c>
      <c r="N54" s="13">
        <f t="shared" si="27"/>
        <v>1576.13</v>
      </c>
      <c r="O54">
        <f t="shared" si="24"/>
        <v>1618.96</v>
      </c>
      <c r="P54" s="15">
        <f t="shared" si="4"/>
        <v>0.53537499999999905</v>
      </c>
      <c r="Q54" s="13"/>
      <c r="S54"/>
      <c r="U54"/>
    </row>
    <row r="55" spans="1:74">
      <c r="A55" t="s">
        <v>146</v>
      </c>
      <c r="B55" s="13">
        <v>1607.18</v>
      </c>
      <c r="C55">
        <v>1611.43</v>
      </c>
      <c r="D55">
        <f t="shared" si="0"/>
        <v>0.42499999999999999</v>
      </c>
      <c r="E55" s="13">
        <v>1603.84</v>
      </c>
      <c r="F55">
        <v>1613.59</v>
      </c>
      <c r="G55">
        <f t="shared" si="1"/>
        <v>0.48749999999999999</v>
      </c>
      <c r="H55" s="13">
        <f>hillslope_morph!C54</f>
        <v>1587.58</v>
      </c>
      <c r="I55">
        <f>hillslope_morph!C56</f>
        <v>1618.96</v>
      </c>
      <c r="J55">
        <f t="shared" si="2"/>
        <v>0.78450000000000275</v>
      </c>
      <c r="K55" s="13">
        <f t="shared" si="28"/>
        <v>1587.83</v>
      </c>
      <c r="L55">
        <f t="shared" si="25"/>
        <v>1629.03</v>
      </c>
      <c r="M55">
        <f t="shared" si="26"/>
        <v>1.0300000000000011</v>
      </c>
      <c r="N55" s="13">
        <f t="shared" si="27"/>
        <v>1587.83</v>
      </c>
      <c r="O55">
        <f t="shared" si="24"/>
        <v>1629.03</v>
      </c>
      <c r="P55" s="15">
        <f t="shared" si="4"/>
        <v>0.51500000000000057</v>
      </c>
      <c r="Q55" s="13"/>
      <c r="S55"/>
      <c r="U55"/>
    </row>
    <row r="56" spans="1:74">
      <c r="A56" t="s">
        <v>147</v>
      </c>
      <c r="B56" s="13">
        <v>1616.55</v>
      </c>
      <c r="C56">
        <v>1621.46</v>
      </c>
      <c r="D56">
        <f t="shared" si="0"/>
        <v>0.49100000000000821</v>
      </c>
      <c r="E56" s="13">
        <v>1613.63</v>
      </c>
      <c r="F56">
        <v>1623.68</v>
      </c>
      <c r="G56">
        <f t="shared" si="1"/>
        <v>0.50249999999999773</v>
      </c>
      <c r="H56" s="13">
        <f>hillslope_morph!C55</f>
        <v>1608.36</v>
      </c>
      <c r="I56">
        <f>hillslope_morph!C57</f>
        <v>1629.03</v>
      </c>
      <c r="J56">
        <f t="shared" si="2"/>
        <v>0.51675000000000182</v>
      </c>
      <c r="K56" s="13">
        <f t="shared" si="28"/>
        <v>1587.58</v>
      </c>
      <c r="L56">
        <f t="shared" si="25"/>
        <v>1637.17</v>
      </c>
      <c r="M56">
        <f t="shared" si="26"/>
        <v>1.2397500000000037</v>
      </c>
      <c r="N56" s="13">
        <f t="shared" si="27"/>
        <v>1587.58</v>
      </c>
      <c r="O56">
        <f t="shared" si="24"/>
        <v>1637.17</v>
      </c>
      <c r="P56" s="15">
        <f t="shared" si="4"/>
        <v>0.61987500000000184</v>
      </c>
      <c r="Q56" s="13"/>
      <c r="S56"/>
      <c r="U56"/>
    </row>
    <row r="57" spans="1:74">
      <c r="A57" t="s">
        <v>148</v>
      </c>
      <c r="B57" s="13">
        <v>1626.86</v>
      </c>
      <c r="C57">
        <v>1630.59</v>
      </c>
      <c r="D57">
        <f t="shared" si="0"/>
        <v>0.37300000000000183</v>
      </c>
      <c r="E57" s="13">
        <v>1623.7</v>
      </c>
      <c r="F57">
        <v>1632.35</v>
      </c>
      <c r="G57">
        <f t="shared" si="1"/>
        <v>0.43249999999999317</v>
      </c>
      <c r="H57" s="13">
        <f>hillslope_morph!C56</f>
        <v>1618.96</v>
      </c>
      <c r="I57">
        <f>hillslope_morph!C58</f>
        <v>1637.17</v>
      </c>
      <c r="J57">
        <f t="shared" si="2"/>
        <v>0.45525000000000093</v>
      </c>
      <c r="K57" s="13">
        <f t="shared" si="28"/>
        <v>1608.36</v>
      </c>
      <c r="L57">
        <f t="shared" si="25"/>
        <v>1645.85</v>
      </c>
      <c r="M57">
        <f t="shared" si="26"/>
        <v>0.93725000000000025</v>
      </c>
      <c r="N57" s="13">
        <f t="shared" si="27"/>
        <v>1608.36</v>
      </c>
      <c r="O57">
        <f t="shared" si="24"/>
        <v>1645.85</v>
      </c>
      <c r="P57" s="15">
        <f t="shared" si="4"/>
        <v>0.46862500000000012</v>
      </c>
      <c r="Q57" s="13"/>
      <c r="S57"/>
      <c r="U57"/>
    </row>
    <row r="58" spans="1:74">
      <c r="A58" t="s">
        <v>149</v>
      </c>
      <c r="B58" s="13">
        <v>1634.77</v>
      </c>
      <c r="C58">
        <v>1639.56</v>
      </c>
      <c r="D58">
        <f t="shared" si="0"/>
        <v>0.47899999999999637</v>
      </c>
      <c r="E58" s="13">
        <v>1632.37</v>
      </c>
      <c r="F58">
        <v>1641.77</v>
      </c>
      <c r="G58">
        <f t="shared" si="1"/>
        <v>0.47000000000000453</v>
      </c>
      <c r="H58" s="13">
        <f>hillslope_morph!C57</f>
        <v>1629.03</v>
      </c>
      <c r="I58">
        <f>hillslope_morph!C59</f>
        <v>1645.85</v>
      </c>
      <c r="J58">
        <f t="shared" si="2"/>
        <v>0.42049999999999843</v>
      </c>
      <c r="K58" s="13">
        <f t="shared" si="28"/>
        <v>1618.96</v>
      </c>
      <c r="L58">
        <f t="shared" si="25"/>
        <v>1650.77</v>
      </c>
      <c r="M58">
        <f t="shared" si="26"/>
        <v>0.79524999999999868</v>
      </c>
      <c r="N58" s="13">
        <f t="shared" si="27"/>
        <v>1618.96</v>
      </c>
      <c r="O58">
        <f t="shared" si="24"/>
        <v>1650.77</v>
      </c>
      <c r="P58" s="15">
        <f t="shared" si="4"/>
        <v>0.39762499999999934</v>
      </c>
      <c r="Q58" s="13"/>
      <c r="S58"/>
      <c r="U58"/>
    </row>
    <row r="59" spans="1:74">
      <c r="A59" t="s">
        <v>150</v>
      </c>
      <c r="B59" s="13">
        <v>1644.72</v>
      </c>
      <c r="C59">
        <v>1647.68</v>
      </c>
      <c r="D59">
        <f t="shared" si="0"/>
        <v>0.29600000000000365</v>
      </c>
      <c r="E59" s="13">
        <v>1641.95</v>
      </c>
      <c r="F59">
        <v>1649.05</v>
      </c>
      <c r="G59">
        <f t="shared" si="1"/>
        <v>0.35499999999999543</v>
      </c>
      <c r="H59" s="13">
        <f>hillslope_morph!C58</f>
        <v>1637.17</v>
      </c>
      <c r="I59">
        <f>hillslope_morph!C60</f>
        <v>1650.77</v>
      </c>
      <c r="J59">
        <f t="shared" si="2"/>
        <v>0.33999999999999775</v>
      </c>
      <c r="K59" s="13">
        <f t="shared" si="28"/>
        <v>1629.03</v>
      </c>
      <c r="L59">
        <f t="shared" si="25"/>
        <v>1654.26</v>
      </c>
      <c r="M59">
        <f t="shared" si="26"/>
        <v>0.63075000000000048</v>
      </c>
      <c r="N59" s="13">
        <f t="shared" si="27"/>
        <v>1629.03</v>
      </c>
      <c r="O59">
        <f t="shared" si="24"/>
        <v>1654.26</v>
      </c>
      <c r="P59" s="15">
        <f t="shared" si="4"/>
        <v>0.31537500000000024</v>
      </c>
      <c r="Q59" s="13"/>
      <c r="S59"/>
      <c r="U59"/>
    </row>
    <row r="60" spans="1:74">
      <c r="A60" t="s">
        <v>151</v>
      </c>
      <c r="B60" s="13">
        <v>1649.96</v>
      </c>
      <c r="C60">
        <v>1651.7</v>
      </c>
      <c r="D60">
        <f t="shared" si="0"/>
        <v>0.1740000000000009</v>
      </c>
      <c r="E60" s="13">
        <v>1649.05</v>
      </c>
      <c r="F60">
        <v>1652.2</v>
      </c>
      <c r="G60">
        <f t="shared" si="1"/>
        <v>0.15750000000000455</v>
      </c>
      <c r="H60" s="13">
        <f>hillslope_morph!C59</f>
        <v>1645.85</v>
      </c>
      <c r="I60">
        <f>hillslope_morph!C61</f>
        <v>1654.26</v>
      </c>
      <c r="J60">
        <f t="shared" si="2"/>
        <v>0.21025000000000205</v>
      </c>
      <c r="K60" s="13">
        <f t="shared" si="28"/>
        <v>1637.17</v>
      </c>
      <c r="L60">
        <f t="shared" si="25"/>
        <v>1660.03</v>
      </c>
      <c r="M60">
        <f t="shared" si="26"/>
        <v>0.57149999999999745</v>
      </c>
      <c r="N60" s="13">
        <f t="shared" si="27"/>
        <v>1637.17</v>
      </c>
      <c r="O60">
        <f t="shared" si="24"/>
        <v>1660.03</v>
      </c>
      <c r="P60" s="15">
        <f t="shared" si="4"/>
        <v>0.28574999999999873</v>
      </c>
      <c r="Q60" s="13"/>
      <c r="S60"/>
      <c r="U60"/>
    </row>
    <row r="61" spans="1:74">
      <c r="A61" t="s">
        <v>152</v>
      </c>
      <c r="B61" s="13">
        <v>1653.16</v>
      </c>
      <c r="C61">
        <v>1655.48</v>
      </c>
      <c r="D61">
        <f t="shared" si="0"/>
        <v>0.23199999999999363</v>
      </c>
      <c r="E61" s="13">
        <v>1652.2</v>
      </c>
      <c r="F61">
        <v>1656.98</v>
      </c>
      <c r="G61">
        <f t="shared" si="1"/>
        <v>0.23899999999999863</v>
      </c>
      <c r="H61" s="13">
        <f>hillslope_morph!C60</f>
        <v>1650.77</v>
      </c>
      <c r="I61">
        <f>hillslope_morph!C62</f>
        <v>1660.03</v>
      </c>
      <c r="J61">
        <f t="shared" si="2"/>
        <v>0.23149999999999976</v>
      </c>
      <c r="K61" s="13">
        <f t="shared" si="28"/>
        <v>1645.85</v>
      </c>
      <c r="L61">
        <f t="shared" si="25"/>
        <v>1660.71</v>
      </c>
      <c r="M61">
        <f t="shared" si="26"/>
        <v>0.37150000000000316</v>
      </c>
      <c r="N61" s="13">
        <f t="shared" si="27"/>
        <v>1645.85</v>
      </c>
      <c r="O61">
        <f t="shared" si="24"/>
        <v>1660.71</v>
      </c>
      <c r="P61" s="15">
        <f t="shared" si="4"/>
        <v>0.18575000000000158</v>
      </c>
      <c r="Q61" s="13"/>
      <c r="S61"/>
      <c r="U61"/>
    </row>
    <row r="62" spans="1:74">
      <c r="A62" t="s">
        <v>153</v>
      </c>
      <c r="B62" s="13">
        <v>1657.84</v>
      </c>
      <c r="C62">
        <v>1659.55</v>
      </c>
      <c r="D62">
        <f t="shared" si="0"/>
        <v>0.17100000000000365</v>
      </c>
      <c r="E62" s="13">
        <v>1656.73</v>
      </c>
      <c r="F62">
        <v>1659.95</v>
      </c>
      <c r="G62">
        <f t="shared" si="1"/>
        <v>0.16100000000000136</v>
      </c>
      <c r="H62" s="13">
        <f>hillslope_morph!C61</f>
        <v>1654.26</v>
      </c>
      <c r="I62">
        <f>hillslope_morph!C63</f>
        <v>1660.71</v>
      </c>
      <c r="J62">
        <f t="shared" si="2"/>
        <v>0.16125000000000114</v>
      </c>
      <c r="K62" s="13">
        <f t="shared" si="28"/>
        <v>1650.77</v>
      </c>
      <c r="L62">
        <f t="shared" si="25"/>
        <v>1661.6</v>
      </c>
      <c r="M62">
        <f t="shared" si="26"/>
        <v>0.27074999999999816</v>
      </c>
      <c r="N62" s="13">
        <f t="shared" si="27"/>
        <v>1650.77</v>
      </c>
      <c r="O62">
        <f t="shared" si="24"/>
        <v>1661.6</v>
      </c>
      <c r="P62" s="15">
        <f t="shared" si="4"/>
        <v>0.13537499999999908</v>
      </c>
      <c r="Q62" s="13"/>
      <c r="S62"/>
      <c r="U62"/>
    </row>
    <row r="63" spans="1:74" s="5" customFormat="1">
      <c r="A63" s="5" t="s">
        <v>154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5">
        <v>1661.6</v>
      </c>
      <c r="J63" s="5">
        <f t="shared" si="2"/>
        <v>3.9249999999998411E-2</v>
      </c>
      <c r="K63" s="4">
        <f t="shared" si="28"/>
        <v>1654.26</v>
      </c>
      <c r="L63" s="5">
        <f>O63</f>
        <v>1653.13</v>
      </c>
      <c r="M63" s="5">
        <f t="shared" si="26"/>
        <v>-2.8249999999997045E-2</v>
      </c>
      <c r="N63" s="4">
        <f t="shared" si="27"/>
        <v>1654.26</v>
      </c>
      <c r="O63" s="5">
        <f>1657.13-4</f>
        <v>1653.13</v>
      </c>
      <c r="P63" s="6">
        <f t="shared" si="4"/>
        <v>-1.4124999999998522E-2</v>
      </c>
      <c r="Q63" s="1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74">
      <c r="A64" t="s">
        <v>155</v>
      </c>
      <c r="B64" s="13">
        <v>1557.2</v>
      </c>
      <c r="C64" s="16">
        <v>1563.79</v>
      </c>
      <c r="D64">
        <f t="shared" si="0"/>
        <v>0.65899999999999181</v>
      </c>
      <c r="E64" s="23">
        <v>1554.45</v>
      </c>
      <c r="F64" s="16">
        <v>1567.71</v>
      </c>
      <c r="G64">
        <f t="shared" si="1"/>
        <v>0.66299999999999959</v>
      </c>
      <c r="H64" s="13">
        <f>channel_morph!F9</f>
        <v>1551.02</v>
      </c>
      <c r="I64">
        <f>hillslope_morph!C65</f>
        <v>1574.63</v>
      </c>
      <c r="J64">
        <f t="shared" si="2"/>
        <v>0.59025000000000316</v>
      </c>
      <c r="K64" s="13">
        <f>channel_morph!F9</f>
        <v>1551.02</v>
      </c>
      <c r="L64">
        <f>I65</f>
        <v>1589.09</v>
      </c>
      <c r="M64">
        <f t="shared" si="26"/>
        <v>0.95174999999999843</v>
      </c>
      <c r="N64" s="13">
        <f>channel_morph!F9</f>
        <v>1551.02</v>
      </c>
      <c r="O64">
        <f t="shared" ref="O64:O73" si="29">I65</f>
        <v>1589.09</v>
      </c>
      <c r="P64" s="15">
        <f t="shared" si="4"/>
        <v>0.47587499999999922</v>
      </c>
      <c r="Q64" s="13"/>
      <c r="S64"/>
      <c r="U64"/>
    </row>
    <row r="65" spans="1:21">
      <c r="A65" t="s">
        <v>156</v>
      </c>
      <c r="B65" s="13">
        <v>1571.15</v>
      </c>
      <c r="C65" s="16">
        <v>1578.33</v>
      </c>
      <c r="D65">
        <f t="shared" si="0"/>
        <v>0.71799999999998365</v>
      </c>
      <c r="E65" s="23">
        <v>1567.8</v>
      </c>
      <c r="F65" s="16">
        <v>1582.17</v>
      </c>
      <c r="G65">
        <f t="shared" si="1"/>
        <v>0.71850000000000591</v>
      </c>
      <c r="H65" s="13">
        <f>hillslope_morph!C64</f>
        <v>1559.91</v>
      </c>
      <c r="I65">
        <f>hillslope_morph!C66</f>
        <v>1589.09</v>
      </c>
      <c r="J65">
        <f t="shared" si="2"/>
        <v>0.72949999999999593</v>
      </c>
      <c r="K65" s="13">
        <f>channel_morph!F9</f>
        <v>1551.02</v>
      </c>
      <c r="L65">
        <f t="shared" ref="L65:L73" si="30">I66</f>
        <v>1602.11</v>
      </c>
      <c r="M65">
        <f t="shared" si="26"/>
        <v>1.277249999999998</v>
      </c>
      <c r="N65" s="13">
        <f>channel_morph!F9</f>
        <v>1551.02</v>
      </c>
      <c r="O65">
        <f t="shared" si="29"/>
        <v>1602.11</v>
      </c>
      <c r="P65" s="15">
        <f t="shared" si="4"/>
        <v>0.638624999999999</v>
      </c>
      <c r="Q65" s="13"/>
      <c r="S65"/>
      <c r="U65"/>
    </row>
    <row r="66" spans="1:21">
      <c r="A66" t="s">
        <v>157</v>
      </c>
      <c r="B66" s="13">
        <v>1585.75</v>
      </c>
      <c r="C66" s="16">
        <v>1592.47</v>
      </c>
      <c r="D66">
        <f t="shared" ref="D66:D74" si="31">(C66-B66)/10</f>
        <v>0.67200000000000271</v>
      </c>
      <c r="E66" s="23">
        <v>1582.22</v>
      </c>
      <c r="F66" s="16">
        <v>1595.55</v>
      </c>
      <c r="G66">
        <f t="shared" ref="G66:G74" si="32">(F66-E66)/20</f>
        <v>0.66649999999999632</v>
      </c>
      <c r="H66" s="13">
        <f>hillslope_morph!C65</f>
        <v>1574.63</v>
      </c>
      <c r="I66">
        <f>hillslope_morph!C67</f>
        <v>1602.11</v>
      </c>
      <c r="J66" s="15">
        <f t="shared" ref="J66:J74" si="33">(I66-H66)/40</f>
        <v>0.68699999999999473</v>
      </c>
      <c r="K66" s="13">
        <f>H65</f>
        <v>1559.91</v>
      </c>
      <c r="L66">
        <f t="shared" si="30"/>
        <v>1612.88</v>
      </c>
      <c r="M66" s="15">
        <f t="shared" si="26"/>
        <v>1.3242500000000006</v>
      </c>
      <c r="N66" s="13">
        <f t="shared" ref="N66:N74" si="34">H65</f>
        <v>1559.91</v>
      </c>
      <c r="O66">
        <f t="shared" si="29"/>
        <v>1612.88</v>
      </c>
      <c r="P66" s="15">
        <f t="shared" si="4"/>
        <v>0.6621250000000003</v>
      </c>
      <c r="S66"/>
      <c r="U66"/>
    </row>
    <row r="67" spans="1:21">
      <c r="A67" t="s">
        <v>158</v>
      </c>
      <c r="B67" s="13">
        <v>1599.35</v>
      </c>
      <c r="C67" s="16">
        <v>1604.67</v>
      </c>
      <c r="D67">
        <f t="shared" si="31"/>
        <v>0.53200000000001635</v>
      </c>
      <c r="E67" s="23">
        <v>1595.5</v>
      </c>
      <c r="F67" s="16">
        <v>1607.71</v>
      </c>
      <c r="G67">
        <f t="shared" si="32"/>
        <v>0.61050000000000182</v>
      </c>
      <c r="H67" s="13">
        <f>hillslope_morph!C66</f>
        <v>1589.09</v>
      </c>
      <c r="I67">
        <f>hillslope_morph!C68</f>
        <v>1612.88</v>
      </c>
      <c r="J67" s="15">
        <f t="shared" si="33"/>
        <v>0.59475000000000477</v>
      </c>
      <c r="K67" s="13">
        <f t="shared" ref="K67:K74" si="35">H66</f>
        <v>1574.63</v>
      </c>
      <c r="L67">
        <f t="shared" si="30"/>
        <v>1628.66</v>
      </c>
      <c r="M67" s="15">
        <f t="shared" si="26"/>
        <v>1.3507499999999992</v>
      </c>
      <c r="N67" s="13">
        <f t="shared" si="34"/>
        <v>1574.63</v>
      </c>
      <c r="O67">
        <f t="shared" si="29"/>
        <v>1628.66</v>
      </c>
      <c r="P67" s="15">
        <f t="shared" si="4"/>
        <v>0.67537499999999961</v>
      </c>
      <c r="S67"/>
      <c r="U67"/>
    </row>
    <row r="68" spans="1:21">
      <c r="A68" t="s">
        <v>159</v>
      </c>
      <c r="B68" s="23">
        <v>1610.31</v>
      </c>
      <c r="C68" s="16">
        <v>1616.03</v>
      </c>
      <c r="D68">
        <f t="shared" si="31"/>
        <v>0.57200000000000273</v>
      </c>
      <c r="E68" s="23">
        <v>1607.71</v>
      </c>
      <c r="F68" s="16">
        <v>1619.03</v>
      </c>
      <c r="G68">
        <f t="shared" si="32"/>
        <v>0.56599999999999684</v>
      </c>
      <c r="H68" s="13">
        <f>hillslope_morph!C67</f>
        <v>1602.11</v>
      </c>
      <c r="I68">
        <f>hillslope_morph!C69</f>
        <v>1628.66</v>
      </c>
      <c r="J68" s="15">
        <f t="shared" si="33"/>
        <v>0.6637500000000045</v>
      </c>
      <c r="K68" s="13">
        <f t="shared" si="35"/>
        <v>1589.09</v>
      </c>
      <c r="L68">
        <f t="shared" si="30"/>
        <v>1639.62</v>
      </c>
      <c r="M68" s="15">
        <f t="shared" si="26"/>
        <v>1.2632499999999993</v>
      </c>
      <c r="N68" s="13">
        <f t="shared" si="34"/>
        <v>1589.09</v>
      </c>
      <c r="O68">
        <f t="shared" si="29"/>
        <v>1639.62</v>
      </c>
      <c r="P68" s="15">
        <f t="shared" ref="P68:P74" si="36">(O68-N68)/80</f>
        <v>0.63162499999999966</v>
      </c>
      <c r="S68"/>
      <c r="U68"/>
    </row>
    <row r="69" spans="1:21">
      <c r="A69" t="s">
        <v>160</v>
      </c>
      <c r="B69" s="23">
        <v>1625.22</v>
      </c>
      <c r="C69" s="16">
        <v>1631.22</v>
      </c>
      <c r="D69">
        <f t="shared" si="31"/>
        <v>0.6</v>
      </c>
      <c r="E69" s="23">
        <v>1619</v>
      </c>
      <c r="F69" s="16">
        <v>1634.2</v>
      </c>
      <c r="G69">
        <f t="shared" si="32"/>
        <v>0.76000000000000223</v>
      </c>
      <c r="H69" s="13">
        <f>hillslope_morph!C68</f>
        <v>1612.88</v>
      </c>
      <c r="I69">
        <f>hillslope_morph!C70</f>
        <v>1639.62</v>
      </c>
      <c r="J69" s="15">
        <f t="shared" si="33"/>
        <v>0.66849999999999454</v>
      </c>
      <c r="K69" s="13">
        <f t="shared" si="35"/>
        <v>1602.11</v>
      </c>
      <c r="L69">
        <f t="shared" si="30"/>
        <v>1647.02</v>
      </c>
      <c r="M69" s="15">
        <f t="shared" si="26"/>
        <v>1.1227500000000021</v>
      </c>
      <c r="N69" s="13">
        <f t="shared" si="34"/>
        <v>1602.11</v>
      </c>
      <c r="O69">
        <f t="shared" si="29"/>
        <v>1647.02</v>
      </c>
      <c r="P69" s="15">
        <f t="shared" si="36"/>
        <v>0.56137500000000107</v>
      </c>
      <c r="S69"/>
      <c r="U69"/>
    </row>
    <row r="70" spans="1:21">
      <c r="A70" t="s">
        <v>161</v>
      </c>
      <c r="B70" s="23">
        <v>1638.43</v>
      </c>
      <c r="C70" s="16">
        <v>1642.39</v>
      </c>
      <c r="D70">
        <f t="shared" si="31"/>
        <v>0.39600000000000363</v>
      </c>
      <c r="E70" s="23">
        <v>1634.12</v>
      </c>
      <c r="F70" s="16">
        <v>1644.83</v>
      </c>
      <c r="G70">
        <f t="shared" si="32"/>
        <v>0.53550000000000186</v>
      </c>
      <c r="H70" s="13">
        <f>hillslope_morph!C69</f>
        <v>1628.66</v>
      </c>
      <c r="I70">
        <f>hillslope_morph!C71</f>
        <v>1647.02</v>
      </c>
      <c r="J70" s="15">
        <f t="shared" si="33"/>
        <v>0.45899999999999752</v>
      </c>
      <c r="K70" s="13">
        <f t="shared" si="35"/>
        <v>1612.88</v>
      </c>
      <c r="L70">
        <f t="shared" si="30"/>
        <v>1650.66</v>
      </c>
      <c r="M70" s="15">
        <f t="shared" si="26"/>
        <v>0.94449999999999934</v>
      </c>
      <c r="N70" s="13">
        <f t="shared" si="34"/>
        <v>1612.88</v>
      </c>
      <c r="O70">
        <f t="shared" si="29"/>
        <v>1650.66</v>
      </c>
      <c r="P70" s="15">
        <f t="shared" si="36"/>
        <v>0.47224999999999967</v>
      </c>
      <c r="S70"/>
      <c r="U70"/>
    </row>
    <row r="71" spans="1:21">
      <c r="A71" t="s">
        <v>162</v>
      </c>
      <c r="B71" s="23">
        <v>1645.8</v>
      </c>
      <c r="C71" s="16">
        <v>1647.72</v>
      </c>
      <c r="D71">
        <f t="shared" si="31"/>
        <v>0.19200000000000728</v>
      </c>
      <c r="E71" s="23">
        <v>1644.83</v>
      </c>
      <c r="F71" s="16">
        <v>1648.58</v>
      </c>
      <c r="G71">
        <f t="shared" si="32"/>
        <v>0.1875</v>
      </c>
      <c r="H71" s="13">
        <f>hillslope_morph!C70</f>
        <v>1639.62</v>
      </c>
      <c r="I71">
        <f>hillslope_morph!C72</f>
        <v>1650.66</v>
      </c>
      <c r="J71" s="15">
        <f t="shared" si="33"/>
        <v>0.2760000000000048</v>
      </c>
      <c r="K71" s="13">
        <f t="shared" si="35"/>
        <v>1628.66</v>
      </c>
      <c r="L71">
        <f t="shared" si="30"/>
        <v>1654.58</v>
      </c>
      <c r="M71" s="15">
        <f t="shared" si="26"/>
        <v>0.64799999999999613</v>
      </c>
      <c r="N71" s="13">
        <f t="shared" si="34"/>
        <v>1628.66</v>
      </c>
      <c r="O71">
        <f t="shared" si="29"/>
        <v>1654.58</v>
      </c>
      <c r="P71" s="15">
        <f t="shared" si="36"/>
        <v>0.32399999999999807</v>
      </c>
      <c r="S71"/>
      <c r="U71"/>
    </row>
    <row r="72" spans="1:21">
      <c r="A72" t="s">
        <v>163</v>
      </c>
      <c r="B72" s="23">
        <v>1649.56</v>
      </c>
      <c r="C72" s="16">
        <v>1651.65</v>
      </c>
      <c r="D72">
        <f t="shared" si="31"/>
        <v>0.20900000000001456</v>
      </c>
      <c r="E72" s="23">
        <v>1648.59</v>
      </c>
      <c r="F72" s="16">
        <v>1652.67</v>
      </c>
      <c r="G72">
        <f t="shared" si="32"/>
        <v>0.20400000000000773</v>
      </c>
      <c r="H72" s="13">
        <f>hillslope_morph!C71</f>
        <v>1647.02</v>
      </c>
      <c r="I72">
        <f>hillslope_morph!C73</f>
        <v>1654.58</v>
      </c>
      <c r="J72" s="15">
        <f t="shared" si="33"/>
        <v>0.18899999999999864</v>
      </c>
      <c r="K72" s="13">
        <f t="shared" si="35"/>
        <v>1639.62</v>
      </c>
      <c r="L72">
        <f t="shared" si="30"/>
        <v>1659.76</v>
      </c>
      <c r="M72" s="15">
        <f t="shared" si="26"/>
        <v>0.5035000000000025</v>
      </c>
      <c r="N72" s="13">
        <f t="shared" si="34"/>
        <v>1639.62</v>
      </c>
      <c r="O72">
        <f t="shared" si="29"/>
        <v>1659.76</v>
      </c>
      <c r="P72" s="15">
        <f t="shared" si="36"/>
        <v>0.25175000000000125</v>
      </c>
      <c r="S72"/>
      <c r="U72"/>
    </row>
    <row r="73" spans="1:21">
      <c r="A73" t="s">
        <v>164</v>
      </c>
      <c r="B73" s="23">
        <v>1653.7</v>
      </c>
      <c r="C73" s="16">
        <v>1655.66</v>
      </c>
      <c r="D73">
        <f t="shared" si="31"/>
        <v>0.19600000000000364</v>
      </c>
      <c r="E73" s="23">
        <v>1652.68</v>
      </c>
      <c r="F73" s="16">
        <v>1656.71</v>
      </c>
      <c r="G73">
        <f t="shared" si="32"/>
        <v>0.20149999999999862</v>
      </c>
      <c r="H73" s="13">
        <f>hillslope_morph!C72</f>
        <v>1650.66</v>
      </c>
      <c r="I73">
        <f>hillslope_morph!C74</f>
        <v>1659.76</v>
      </c>
      <c r="J73" s="15">
        <f t="shared" si="33"/>
        <v>0.22749999999999773</v>
      </c>
      <c r="K73" s="13">
        <f t="shared" si="35"/>
        <v>1647.02</v>
      </c>
      <c r="L73">
        <f t="shared" si="30"/>
        <v>1664.55</v>
      </c>
      <c r="M73" s="15">
        <f t="shared" si="26"/>
        <v>0.43824999999999931</v>
      </c>
      <c r="N73" s="13">
        <f t="shared" si="34"/>
        <v>1647.02</v>
      </c>
      <c r="O73">
        <f t="shared" si="29"/>
        <v>1664.55</v>
      </c>
      <c r="P73" s="15">
        <f t="shared" si="36"/>
        <v>0.21912499999999965</v>
      </c>
      <c r="S73"/>
      <c r="U73"/>
    </row>
    <row r="74" spans="1:21">
      <c r="A74" s="5" t="s">
        <v>165</v>
      </c>
      <c r="B74" s="26">
        <v>1658.22</v>
      </c>
      <c r="C74" s="18">
        <v>1660.93</v>
      </c>
      <c r="D74" s="5">
        <f t="shared" si="31"/>
        <v>0.27100000000000363</v>
      </c>
      <c r="E74" s="26">
        <v>1656.72</v>
      </c>
      <c r="F74" s="18">
        <v>1661.13</v>
      </c>
      <c r="G74" s="5">
        <f t="shared" si="32"/>
        <v>0.22050000000000408</v>
      </c>
      <c r="H74" s="4">
        <f>hillslope_morph!C73</f>
        <v>1654.58</v>
      </c>
      <c r="I74" s="4">
        <f>1652.55+12</f>
        <v>1664.55</v>
      </c>
      <c r="J74" s="6">
        <f t="shared" si="33"/>
        <v>0.24925000000000069</v>
      </c>
      <c r="K74" s="4">
        <f t="shared" si="35"/>
        <v>1650.66</v>
      </c>
      <c r="L74" s="5">
        <f>O74</f>
        <v>1669.76</v>
      </c>
      <c r="M74" s="6">
        <f t="shared" si="26"/>
        <v>0.4774999999999977</v>
      </c>
      <c r="N74" s="4">
        <f t="shared" si="34"/>
        <v>1650.66</v>
      </c>
      <c r="O74" s="5">
        <f>1657.76+12</f>
        <v>1669.76</v>
      </c>
      <c r="P74" s="6">
        <f t="shared" si="36"/>
        <v>0.23874999999999885</v>
      </c>
      <c r="S74"/>
      <c r="U74"/>
    </row>
    <row r="75" spans="1:21">
      <c r="B75"/>
      <c r="E75"/>
      <c r="H75"/>
      <c r="J75"/>
      <c r="K75"/>
      <c r="M75"/>
      <c r="N75"/>
      <c r="P75"/>
      <c r="S75"/>
      <c r="U75"/>
    </row>
    <row r="76" spans="1:21">
      <c r="B76"/>
      <c r="E76"/>
      <c r="H76"/>
      <c r="J76"/>
      <c r="K76"/>
      <c r="M76"/>
      <c r="N76"/>
      <c r="P76"/>
      <c r="S76"/>
      <c r="U76"/>
    </row>
    <row r="77" spans="1:21">
      <c r="B77"/>
      <c r="E77"/>
      <c r="H77"/>
      <c r="J77"/>
      <c r="K77"/>
      <c r="M77"/>
      <c r="N77"/>
      <c r="P77"/>
      <c r="S77"/>
      <c r="U77"/>
    </row>
    <row r="78" spans="1:21">
      <c r="B78"/>
      <c r="E78"/>
      <c r="H78"/>
      <c r="J78"/>
      <c r="K78"/>
      <c r="M78"/>
      <c r="N78"/>
      <c r="P78"/>
      <c r="S78"/>
      <c r="U78"/>
    </row>
    <row r="79" spans="1:21">
      <c r="B79"/>
      <c r="E79"/>
      <c r="H79"/>
      <c r="J79"/>
      <c r="K79"/>
      <c r="M79"/>
      <c r="N79"/>
      <c r="P79"/>
      <c r="S79"/>
      <c r="U79"/>
    </row>
    <row r="80" spans="1:21">
      <c r="B80"/>
      <c r="E80"/>
      <c r="H80"/>
      <c r="J80"/>
      <c r="K80"/>
      <c r="M80"/>
      <c r="N80"/>
      <c r="P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</sheetData>
  <mergeCells count="6"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18" sqref="G18"/>
    </sheetView>
  </sheetViews>
  <sheetFormatPr defaultColWidth="11.44140625" defaultRowHeight="14.4"/>
  <cols>
    <col min="1" max="1" width="10.77734375" style="15"/>
    <col min="2" max="2" width="18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2">
        <v>1.2</v>
      </c>
      <c r="B74" s="12">
        <v>17.82</v>
      </c>
      <c r="C74" s="12">
        <v>1649.93</v>
      </c>
      <c r="D74" s="22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9">
        <v>1.85</v>
      </c>
    </row>
    <row r="95" spans="1:149">
      <c r="B95" s="16">
        <v>26.22</v>
      </c>
      <c r="C95" s="16">
        <v>1565.2</v>
      </c>
      <c r="D95" s="29">
        <v>2.29</v>
      </c>
    </row>
    <row r="96" spans="1:149">
      <c r="B96" s="16">
        <v>29.94</v>
      </c>
      <c r="C96" s="16">
        <v>1567.66</v>
      </c>
      <c r="D96" s="29">
        <v>1.47</v>
      </c>
    </row>
    <row r="97" spans="2:4">
      <c r="B97" s="16">
        <v>33.619999999999997</v>
      </c>
      <c r="C97" s="16">
        <v>1570.65</v>
      </c>
      <c r="D97" s="29">
        <v>0.74</v>
      </c>
    </row>
    <row r="98" spans="2:4">
      <c r="B98" s="16">
        <v>43.19</v>
      </c>
      <c r="C98" s="16">
        <v>1577.08</v>
      </c>
      <c r="D98" s="29">
        <v>2.06</v>
      </c>
    </row>
    <row r="99" spans="2:4">
      <c r="B99" s="16">
        <v>49.58</v>
      </c>
      <c r="C99" s="16">
        <v>1581.72</v>
      </c>
      <c r="D99" s="29">
        <v>3.61</v>
      </c>
    </row>
    <row r="100" spans="2:4">
      <c r="B100" s="16">
        <v>58.44</v>
      </c>
      <c r="C100" s="16">
        <v>1588.12</v>
      </c>
      <c r="D100" s="29">
        <v>1.62</v>
      </c>
    </row>
    <row r="101" spans="2:4">
      <c r="B101" s="16">
        <v>63.15</v>
      </c>
      <c r="C101" s="16">
        <v>1591.15</v>
      </c>
      <c r="D101" s="29">
        <v>2.39</v>
      </c>
    </row>
    <row r="102" spans="2:4">
      <c r="B102" s="16">
        <v>68.239999999999995</v>
      </c>
      <c r="C102" s="16">
        <v>1594.36</v>
      </c>
      <c r="D102" s="29">
        <v>0.34</v>
      </c>
    </row>
    <row r="103" spans="2:4">
      <c r="B103" s="16">
        <v>77.06</v>
      </c>
      <c r="C103" s="16">
        <v>1600.15</v>
      </c>
      <c r="D103" s="29">
        <v>1.34</v>
      </c>
    </row>
    <row r="104" spans="2:4">
      <c r="B104" s="16">
        <v>82.93</v>
      </c>
      <c r="C104" s="16">
        <v>1603.53</v>
      </c>
      <c r="D104" s="29">
        <v>1.03</v>
      </c>
    </row>
    <row r="105" spans="2:4">
      <c r="B105" s="16">
        <v>88.52</v>
      </c>
      <c r="C105" s="16">
        <v>1606.79</v>
      </c>
      <c r="D105" s="29">
        <v>0.75</v>
      </c>
    </row>
    <row r="106" spans="2:4">
      <c r="B106" s="16">
        <v>93.47</v>
      </c>
      <c r="C106" s="16">
        <v>1609.79</v>
      </c>
      <c r="D106" s="29">
        <v>1.56</v>
      </c>
    </row>
    <row r="107" spans="2:4">
      <c r="B107" s="16">
        <v>96.22</v>
      </c>
      <c r="C107" s="16">
        <v>1611.02</v>
      </c>
      <c r="D107" s="29">
        <v>0.66</v>
      </c>
    </row>
    <row r="108" spans="2:4">
      <c r="B108" s="16">
        <v>101.55</v>
      </c>
      <c r="C108" s="16">
        <v>1613.63</v>
      </c>
      <c r="D108" s="29">
        <v>1.27</v>
      </c>
    </row>
    <row r="109" spans="2:4">
      <c r="B109" s="16">
        <v>106.28</v>
      </c>
      <c r="C109" s="16">
        <v>1616.62</v>
      </c>
      <c r="D109" s="29">
        <v>2.0499999999999998</v>
      </c>
    </row>
    <row r="110" spans="2:4">
      <c r="B110" s="16">
        <v>112.43</v>
      </c>
      <c r="C110" s="16">
        <v>1623.59</v>
      </c>
      <c r="D110" s="29">
        <v>7.14</v>
      </c>
    </row>
    <row r="111" spans="2:4">
      <c r="B111" s="16">
        <v>121.55</v>
      </c>
      <c r="C111" s="16">
        <v>1629.56</v>
      </c>
      <c r="D111" s="29">
        <v>2.66</v>
      </c>
    </row>
    <row r="112" spans="2:4">
      <c r="B112" s="16">
        <v>127.2</v>
      </c>
      <c r="C112" s="16">
        <v>1633.21</v>
      </c>
      <c r="D112" s="29">
        <v>2.46</v>
      </c>
    </row>
    <row r="113" spans="1:4">
      <c r="B113" s="16">
        <v>132.58000000000001</v>
      </c>
      <c r="C113" s="16">
        <v>1637.05</v>
      </c>
      <c r="D113" s="29">
        <v>4.03</v>
      </c>
    </row>
    <row r="114" spans="1:4">
      <c r="B114" s="16">
        <v>143.71</v>
      </c>
      <c r="C114" s="16">
        <v>1641.42</v>
      </c>
      <c r="D114" s="29">
        <v>2.79</v>
      </c>
    </row>
    <row r="115" spans="1:4">
      <c r="B115" s="16">
        <v>145.66999999999999</v>
      </c>
      <c r="C115" s="16">
        <v>1643.69</v>
      </c>
      <c r="D115" s="29">
        <v>2.2000000000000002</v>
      </c>
    </row>
    <row r="116" spans="1:4">
      <c r="B116" s="16">
        <v>149.47</v>
      </c>
      <c r="C116" s="16">
        <v>1644.64</v>
      </c>
      <c r="D116" s="29">
        <v>1.83</v>
      </c>
    </row>
    <row r="117" spans="1:4">
      <c r="B117" s="16">
        <v>156.56</v>
      </c>
      <c r="C117" s="16">
        <v>1646.18</v>
      </c>
      <c r="D117" s="29">
        <v>2.06</v>
      </c>
    </row>
    <row r="118" spans="1:4">
      <c r="B118" s="16">
        <v>178.29</v>
      </c>
      <c r="C118" s="16">
        <v>1650.42</v>
      </c>
      <c r="D118" s="29">
        <v>0.47</v>
      </c>
    </row>
    <row r="119" spans="1:4">
      <c r="B119" s="16">
        <v>204.13</v>
      </c>
      <c r="C119" s="16">
        <v>1655.44</v>
      </c>
      <c r="D119" s="29">
        <v>0.51</v>
      </c>
    </row>
    <row r="120" spans="1:4">
      <c r="B120" s="16">
        <v>216.16</v>
      </c>
      <c r="C120" s="18">
        <v>1658.48</v>
      </c>
      <c r="D120" s="28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opLeftCell="AC26" zoomScale="55" zoomScaleNormal="55" workbookViewId="0">
      <selection activeCell="G24" sqref="G24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0" t="s">
        <v>65</v>
      </c>
      <c r="B1" s="51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2"/>
      <c r="L1" s="47" t="s">
        <v>18</v>
      </c>
      <c r="M1" s="48"/>
      <c r="N1" s="48"/>
      <c r="O1" s="33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1" t="s">
        <v>273</v>
      </c>
      <c r="BE1" s="51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53">
        <f>(SUM(Outcrop!D2:D15)/(channel_morph!I2-channel_morph!F2))*100</f>
        <v>37.226082308925633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53">
        <f>(SUM(Outcrop!D16:D31)/(channel_morph!I3-channel_morph!F3))*100</f>
        <v>25.971987442646729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53">
        <f>(SUM(Outcrop!D32:D49)/(channel_morph!I4-channel_morph!F4))*100</f>
        <v>30.209730951204033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53">
        <f>(SUM(Outcrop!D50:D61)/(channel_morph!I5-channel_morph!F5))*100</f>
        <v>33.373958968108866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35.720942617494387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1"/>
      <c r="G49" s="22"/>
      <c r="K49" s="22"/>
      <c r="L49" s="4"/>
      <c r="M49" s="5"/>
      <c r="N49" s="5"/>
      <c r="O49" s="6"/>
      <c r="V49" s="21"/>
      <c r="AA49" s="22"/>
      <c r="AB49" s="21"/>
      <c r="AG49" s="22"/>
      <c r="AH49" s="21"/>
      <c r="AI49" s="5"/>
      <c r="AJ49" s="5"/>
      <c r="AK49" s="5"/>
      <c r="AL49" s="5"/>
      <c r="AM49" s="6"/>
      <c r="AN49" s="30"/>
      <c r="AO49" s="24"/>
      <c r="AP49" s="24"/>
      <c r="AQ49" s="24"/>
      <c r="AR49" s="24"/>
      <c r="AS49" s="31"/>
      <c r="AT49" s="35"/>
      <c r="AW49" s="22"/>
      <c r="AX49"/>
      <c r="AY49" s="22"/>
      <c r="AZ49" s="22"/>
      <c r="BA49" s="22"/>
      <c r="BB49"/>
      <c r="BC49"/>
      <c r="BD49" s="22"/>
      <c r="BE49" s="22"/>
      <c r="BF49" s="22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53">
        <f>(SUM(Outcrop!D75:D93)/(channel_morph!I8-channel_morph!F8))*100</f>
        <v>39.732901034429538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 *-1</f>
        <v>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53">
        <f>(SUM(Outcrop!D94:D120)/(channel_morph!I9-channel_morph!F9))*100</f>
        <v>45.200804969813646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A50:BA63"/>
    <mergeCell ref="BA64:BA74"/>
    <mergeCell ref="BA3:BA7"/>
    <mergeCell ref="BA8:BA19"/>
    <mergeCell ref="BA20:BA34"/>
    <mergeCell ref="BA35:BA41"/>
    <mergeCell ref="BA42:BA48"/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  <mergeCell ref="AZ50:AZ63"/>
    <mergeCell ref="AZ64:AZ74"/>
    <mergeCell ref="AZ3:AZ7"/>
    <mergeCell ref="AZ8:AZ19"/>
    <mergeCell ref="AZ20:AZ34"/>
    <mergeCell ref="AZ35:AZ41"/>
    <mergeCell ref="AZ42:AZ48"/>
    <mergeCell ref="AY50:AY63"/>
    <mergeCell ref="AY64:AY74"/>
    <mergeCell ref="AY3:AY7"/>
    <mergeCell ref="AY8:AY19"/>
    <mergeCell ref="AY20:AY34"/>
    <mergeCell ref="AY35:AY41"/>
    <mergeCell ref="AY42:AY48"/>
    <mergeCell ref="BD3:BD7"/>
    <mergeCell ref="BE3:BE7"/>
    <mergeCell ref="BF3:BF7"/>
    <mergeCell ref="BD8:BD19"/>
    <mergeCell ref="BE8:BE19"/>
    <mergeCell ref="BF8:BF19"/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9"/>
  <sheetViews>
    <sheetView zoomScale="67" zoomScaleNormal="100" workbookViewId="0">
      <selection activeCell="E14" sqref="E14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7" t="s">
        <v>184</v>
      </c>
      <c r="C2" s="39" t="s">
        <v>185</v>
      </c>
      <c r="D2" s="39" t="s">
        <v>186</v>
      </c>
      <c r="E2" s="39" t="s">
        <v>187</v>
      </c>
      <c r="F2" s="39" t="s">
        <v>188</v>
      </c>
      <c r="G2" s="39" t="s">
        <v>189</v>
      </c>
      <c r="H2" s="39" t="s">
        <v>190</v>
      </c>
      <c r="I2" s="39" t="s">
        <v>191</v>
      </c>
      <c r="J2" s="39" t="s">
        <v>192</v>
      </c>
      <c r="K2" s="39" t="s">
        <v>193</v>
      </c>
      <c r="L2" s="39" t="s">
        <v>194</v>
      </c>
      <c r="M2" s="39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40">
        <f>AVERAGE('lc1.shallow1'!E5:E832)</f>
        <v>5.3564371980676361E-6</v>
      </c>
      <c r="G3" s="40">
        <f>AVERAGE('lc1.shallow1'!F5:F832)</f>
        <v>3.0036835748792232E-6</v>
      </c>
      <c r="H3">
        <f>AVERAGE('lc1.shallow1'!G5:G832)</f>
        <v>3499.6304347826085</v>
      </c>
      <c r="I3" s="40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40">
        <f>MEDIAN('lc1.shallow1'!E5:E832)</f>
        <v>4.4349999999999999E-6</v>
      </c>
      <c r="G4" s="40">
        <f>MEDIAN('lc1.shallow1'!F5:F832)</f>
        <v>2.4149999999999997E-6</v>
      </c>
      <c r="H4">
        <f>MEDIAN('lc1.shallow1'!G5:G832)</f>
        <v>1710</v>
      </c>
      <c r="I4" s="40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40">
        <f>MAX('lc1.shallow1'!E5:E832)</f>
        <v>3.1300000000000002E-5</v>
      </c>
      <c r="G6" s="40">
        <f>MAX('lc1.shallow1'!F5:F832)</f>
        <v>2.6599999999999999E-5</v>
      </c>
      <c r="H6">
        <f>MAX('lc1.shallow1'!G5:G832)</f>
        <v>90626</v>
      </c>
      <c r="I6" s="40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7" t="s">
        <v>184</v>
      </c>
      <c r="C10" s="39" t="s">
        <v>185</v>
      </c>
      <c r="D10" s="39" t="s">
        <v>186</v>
      </c>
      <c r="E10" s="39" t="s">
        <v>187</v>
      </c>
      <c r="F10" s="39" t="s">
        <v>188</v>
      </c>
      <c r="G10" s="39" t="s">
        <v>189</v>
      </c>
      <c r="H10" s="39" t="s">
        <v>190</v>
      </c>
      <c r="I10" s="39" t="s">
        <v>191</v>
      </c>
      <c r="J10" s="39" t="s">
        <v>192</v>
      </c>
      <c r="K10" s="39" t="s">
        <v>193</v>
      </c>
      <c r="L10" s="39" t="s">
        <v>194</v>
      </c>
      <c r="M10" s="39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40">
        <f>AVERAGE('LC1.Shallow2'!F6:F285)</f>
        <v>4.1016759118817634E-6</v>
      </c>
      <c r="G11" s="40">
        <f>AVERAGE('LC1.Shallow2'!G6:G285)</f>
        <v>2.2973440030555963E-6</v>
      </c>
      <c r="H11">
        <f>AVERAGE('LC1.Shallow2'!H6:H285)</f>
        <v>3352.2767527675278</v>
      </c>
      <c r="I11" s="40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40">
        <f>MEDIAN('LC1.Shallow2'!F6:F285)</f>
        <v>2.97552468445159E-6</v>
      </c>
      <c r="G12" s="40">
        <f>MEDIAN('LC1.Shallow2'!G6:G285)</f>
        <v>1.62754024890528E-6</v>
      </c>
      <c r="H12">
        <f>MEDIAN('LC1.Shallow2'!H6:H285)</f>
        <v>1071</v>
      </c>
      <c r="I12" s="40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40">
        <f>MAX('LC1.Shallow2'!F6:F285)</f>
        <v>2.11859634247333E-5</v>
      </c>
      <c r="G14" s="40">
        <f>MAX('LC1.Shallow2'!G6:G285)</f>
        <v>1.21183577218277E-5</v>
      </c>
      <c r="H14">
        <f>MAX('LC1.Shallow2'!H6:H285)</f>
        <v>43880</v>
      </c>
      <c r="I14" s="40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7" t="s">
        <v>184</v>
      </c>
      <c r="C18" s="39" t="s">
        <v>185</v>
      </c>
      <c r="D18" s="39" t="s">
        <v>186</v>
      </c>
      <c r="E18" s="39" t="s">
        <v>187</v>
      </c>
      <c r="F18" s="39" t="s">
        <v>188</v>
      </c>
      <c r="G18" s="39" t="s">
        <v>189</v>
      </c>
      <c r="H18" s="39" t="s">
        <v>190</v>
      </c>
      <c r="I18" s="39" t="s">
        <v>191</v>
      </c>
      <c r="J18" s="39" t="s">
        <v>192</v>
      </c>
      <c r="K18" s="39" t="s">
        <v>193</v>
      </c>
      <c r="L18" s="39" t="s">
        <v>194</v>
      </c>
      <c r="M18" s="39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40">
        <f>AVERAGE('LC3.shallow2'!F6:F526)</f>
        <v>4.4665776721485434E-6</v>
      </c>
      <c r="G19" s="40">
        <f>AVERAGE('LC3.shallow2'!G6:G526)</f>
        <v>2.4676623888468428E-6</v>
      </c>
      <c r="H19">
        <f>AVERAGE('LC3.shallow2'!H6:H526)</f>
        <v>3247.2876984126983</v>
      </c>
      <c r="I19" s="40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40">
        <f>MEDIAN('LC3.shallow2'!F6:F526)</f>
        <v>3.1779407101737999E-6</v>
      </c>
      <c r="G20" s="40">
        <f>MEDIAN('LC3.shallow2'!G6:G526)</f>
        <v>1.84977404950439E-6</v>
      </c>
      <c r="H20">
        <f>MEDIAN('LC3.shallow2'!H6:H526)</f>
        <v>1124</v>
      </c>
      <c r="I20" s="40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40">
        <f>MAX('LC3.shallow2'!F6:F526)</f>
        <v>3.2370927761809499E-5</v>
      </c>
      <c r="G22" s="40">
        <f>MAX('LC3.shallow2'!G6:G526)</f>
        <v>1.26551201209347E-5</v>
      </c>
      <c r="H22">
        <f>MAX('LC3.shallow2'!H6:H526)</f>
        <v>82427</v>
      </c>
      <c r="I22" s="40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7" t="s">
        <v>184</v>
      </c>
      <c r="C27" s="39" t="s">
        <v>185</v>
      </c>
      <c r="D27" s="39" t="s">
        <v>186</v>
      </c>
      <c r="E27" s="39" t="s">
        <v>187</v>
      </c>
      <c r="F27" s="39" t="s">
        <v>188</v>
      </c>
      <c r="G27" s="39" t="s">
        <v>189</v>
      </c>
      <c r="H27" s="39" t="s">
        <v>190</v>
      </c>
      <c r="I27" s="39" t="s">
        <v>191</v>
      </c>
      <c r="J27" s="39" t="s">
        <v>192</v>
      </c>
      <c r="K27" s="39" t="s">
        <v>193</v>
      </c>
      <c r="L27" s="39" t="s">
        <v>194</v>
      </c>
      <c r="M27" s="39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40">
        <f>AVERAGE('LC3.shallow1'!G5:G56)</f>
        <v>6.2718693108494155E-6</v>
      </c>
      <c r="G28" s="40">
        <f>AVERAGE('LC3.shallow1'!H5:H56)</f>
        <v>3.7433468454189868E-6</v>
      </c>
      <c r="H28">
        <f>AVERAGE('LC3.shallow1'!I5:I56)</f>
        <v>1013.8125</v>
      </c>
      <c r="I28" s="40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40">
        <f>MEDIAN('LC3.shallow1'!G5:G56)</f>
        <v>5.8032661625059801E-6</v>
      </c>
      <c r="G29" s="40">
        <f>MEDIAN('LC3.shallow1'!H5:H56)</f>
        <v>3.5447948202916002E-6</v>
      </c>
      <c r="H29">
        <f>MEDIAN('LC3.shallow1'!I5:I56)</f>
        <v>797</v>
      </c>
      <c r="I29" s="40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40">
        <f>MAX('LC3.shallow1'!G5:G56)</f>
        <v>1.23406008883743E-5</v>
      </c>
      <c r="G31" s="40">
        <f>MAX('LC3.shallow1'!H5:H56)</f>
        <v>9.0885854849022696E-6</v>
      </c>
      <c r="H31">
        <f>MAX('LC3.shallow1'!I5:I56)</f>
        <v>3608</v>
      </c>
      <c r="I31" s="40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1" t="s">
        <v>265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  <c r="N1" s="51" t="s">
        <v>266</v>
      </c>
      <c r="O1" s="51"/>
      <c r="P1" s="51"/>
      <c r="Q1" s="51"/>
      <c r="R1" s="51"/>
      <c r="S1" s="51"/>
      <c r="T1" s="51"/>
      <c r="U1" s="51"/>
      <c r="V1" s="51"/>
      <c r="W1" s="51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2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3">
        <v>487.1</v>
      </c>
      <c r="I3" s="43">
        <f>cum_freq_b!V85</f>
        <v>530.5</v>
      </c>
      <c r="J3" s="43">
        <f>cum_freq_b!X30</f>
        <v>134.03824155939267</v>
      </c>
      <c r="K3">
        <v>924.53948951473865</v>
      </c>
      <c r="L3">
        <v>259.4468177123203</v>
      </c>
      <c r="N3" s="42" t="s">
        <v>203</v>
      </c>
      <c r="O3" s="40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3"/>
      <c r="U3" s="43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3">
        <v>390.1</v>
      </c>
      <c r="I4" s="43">
        <f>cum_freq_b!V134</f>
        <v>168.5</v>
      </c>
      <c r="J4" s="43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40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3"/>
      <c r="U4" s="43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3">
        <v>213.4</v>
      </c>
      <c r="I5" s="43">
        <f>cum_freq_b!V416</f>
        <v>140.4</v>
      </c>
      <c r="J5" s="43">
        <f>cum_freq_b!X142</f>
        <v>259.40439385330575</v>
      </c>
      <c r="K5">
        <v>363.00745077680978</v>
      </c>
      <c r="L5">
        <v>197.1340204903743</v>
      </c>
      <c r="N5" t="s">
        <v>201</v>
      </c>
      <c r="O5" s="40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3"/>
      <c r="U5" s="43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3">
        <v>135.16899785956994</v>
      </c>
      <c r="I6" s="43">
        <f>cum_freq_b!V697</f>
        <v>195.9</v>
      </c>
      <c r="J6" s="43">
        <f>cum_freq_b!X237</f>
        <v>505.55177749939588</v>
      </c>
      <c r="K6">
        <v>256.53742295392158</v>
      </c>
      <c r="L6">
        <v>223.61749454989044</v>
      </c>
      <c r="N6" t="s">
        <v>200</v>
      </c>
      <c r="O6" s="40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3"/>
      <c r="U6" s="43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3">
        <v>124.20206553821464</v>
      </c>
      <c r="I7" s="43">
        <f>cum_freq_b!V747</f>
        <v>118.3</v>
      </c>
      <c r="J7" s="43">
        <f>cum_freq_b!X254</f>
        <v>0</v>
      </c>
      <c r="K7">
        <v>242.10077400943081</v>
      </c>
      <c r="L7">
        <v>220.0857152626414</v>
      </c>
      <c r="N7" t="s">
        <v>199</v>
      </c>
      <c r="O7" s="40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3"/>
      <c r="U7" s="43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2">
        <v>117.7</v>
      </c>
      <c r="H9">
        <v>26</v>
      </c>
      <c r="K9" s="42">
        <v>59.2</v>
      </c>
      <c r="L9" s="42">
        <v>44.8</v>
      </c>
      <c r="R9" s="42"/>
      <c r="V9" s="42"/>
      <c r="W9" s="42"/>
      <c r="X9" s="15"/>
    </row>
    <row r="10" spans="1:24">
      <c r="X10" s="15"/>
    </row>
    <row r="11" spans="1:24">
      <c r="B11">
        <v>24.1</v>
      </c>
      <c r="E11">
        <v>25.6</v>
      </c>
      <c r="K11" s="42"/>
      <c r="V11" s="42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40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40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40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40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40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40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40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40">
        <f>MIN('lc1.shallow1'!H5:H832)</f>
        <v>9.8200000000000006E-13</v>
      </c>
      <c r="H7">
        <f>MIN('LC1.Shallow2'!O6:O285)</f>
        <v>6.6023275113834753E-3</v>
      </c>
      <c r="L7" t="s">
        <v>4</v>
      </c>
      <c r="M7" s="40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40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40">
        <f>MAX('lc1.shallow1'!H5:H832)</f>
        <v>3.2099999999999998E-10</v>
      </c>
      <c r="H8">
        <f>MAX('LC1.Shallow2'!O6:O285)</f>
        <v>1.081007952236966</v>
      </c>
      <c r="L8" t="s">
        <v>5</v>
      </c>
      <c r="M8" s="40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2">
        <v>117.7</v>
      </c>
      <c r="R10" s="42"/>
      <c r="S10" s="42"/>
      <c r="U10">
        <v>26</v>
      </c>
      <c r="V10" s="42">
        <v>53.2</v>
      </c>
      <c r="W10" s="42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2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2">
        <v>117.7</v>
      </c>
      <c r="R17" s="42"/>
      <c r="S17" s="42"/>
      <c r="U17">
        <v>26</v>
      </c>
      <c r="V17" s="42">
        <v>59.2</v>
      </c>
      <c r="W17" s="42">
        <v>44.8</v>
      </c>
    </row>
    <row r="18" spans="1:23">
      <c r="V18" s="42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2022-10-27T17:44:19Z</dcterms:modified>
</cp:coreProperties>
</file>