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6CA5642B-B460-4BE0-BEC2-2EBF9A0A2DA0}" xr6:coauthVersionLast="47" xr6:coauthVersionMax="47" xr10:uidLastSave="{00000000-0000-0000-0000-000000000000}"/>
  <bookViews>
    <workbookView xWindow="-48" yWindow="36" windowWidth="13968" windowHeight="16560" activeTab="1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0" l="1"/>
  <c r="L49" i="10"/>
  <c r="K50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3" i="10"/>
  <c r="M51" i="12"/>
  <c r="M52" i="12"/>
  <c r="M53" i="12"/>
  <c r="M54" i="12"/>
  <c r="L50" i="12"/>
  <c r="L49" i="12"/>
  <c r="K50" i="12"/>
  <c r="M50" i="12" s="1"/>
  <c r="M49" i="12"/>
  <c r="L80" i="12"/>
  <c r="L84" i="12"/>
  <c r="L85" i="12"/>
  <c r="L86" i="12"/>
  <c r="L83" i="12"/>
  <c r="L105" i="12"/>
  <c r="L106" i="12"/>
  <c r="L107" i="12"/>
  <c r="L99" i="12"/>
  <c r="L100" i="12"/>
  <c r="L101" i="12"/>
  <c r="L102" i="12"/>
  <c r="L103" i="12"/>
  <c r="L104" i="12"/>
  <c r="L98" i="12"/>
  <c r="L90" i="12"/>
  <c r="L91" i="12"/>
  <c r="L92" i="12"/>
  <c r="L93" i="12"/>
  <c r="L94" i="12"/>
  <c r="L95" i="12"/>
  <c r="L89" i="12"/>
  <c r="L109" i="10"/>
  <c r="L97" i="10"/>
  <c r="L88" i="10"/>
  <c r="L82" i="10"/>
  <c r="K98" i="10"/>
  <c r="K89" i="10"/>
  <c r="K83" i="10"/>
  <c r="K80" i="10"/>
  <c r="L106" i="10"/>
  <c r="L107" i="10"/>
  <c r="L105" i="10"/>
  <c r="L99" i="10"/>
  <c r="L100" i="10"/>
  <c r="L101" i="10"/>
  <c r="L102" i="10"/>
  <c r="L103" i="10"/>
  <c r="L104" i="10"/>
  <c r="L98" i="10"/>
  <c r="L90" i="10"/>
  <c r="L91" i="10"/>
  <c r="L92" i="10"/>
  <c r="L93" i="10"/>
  <c r="L94" i="10"/>
  <c r="L95" i="10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M57" i="12" s="1"/>
  <c r="K58" i="12"/>
  <c r="K86" i="10"/>
  <c r="K87" i="10"/>
  <c r="K88" i="10"/>
  <c r="K85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M36" i="12" s="1"/>
  <c r="O36" i="5" s="1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M70" i="12" s="1"/>
  <c r="O65" i="5" s="1"/>
  <c r="I70" i="12"/>
  <c r="L69" i="12" s="1"/>
  <c r="M69" i="12" s="1"/>
  <c r="O64" i="5" s="1"/>
  <c r="I69" i="12"/>
  <c r="M72" i="12" l="1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J31" i="12" l="1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K33" i="5" s="1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K48" i="5" s="1"/>
  <c r="N48" i="10"/>
  <c r="P48" i="10" s="1"/>
  <c r="K64" i="10"/>
  <c r="N64" i="10"/>
  <c r="P64" i="10" s="1"/>
  <c r="K79" i="10"/>
  <c r="K74" i="5" s="1"/>
  <c r="N79" i="10"/>
  <c r="P79" i="10" s="1"/>
  <c r="K19" i="10"/>
  <c r="K19" i="5" s="1"/>
  <c r="N19" i="10"/>
  <c r="P19" i="10" s="1"/>
  <c r="L15" i="10"/>
  <c r="O15" i="10"/>
  <c r="L46" i="10"/>
  <c r="O46" i="10"/>
  <c r="K47" i="10"/>
  <c r="K47" i="5" s="1"/>
  <c r="N47" i="10"/>
  <c r="P47" i="10" s="1"/>
  <c r="K41" i="10"/>
  <c r="K41" i="5" s="1"/>
  <c r="N41" i="10"/>
  <c r="P41" i="10" s="1"/>
  <c r="L65" i="10"/>
  <c r="O65" i="10"/>
  <c r="L57" i="10"/>
  <c r="O57" i="10"/>
  <c r="K63" i="10"/>
  <c r="N63" i="10"/>
  <c r="K78" i="10"/>
  <c r="K73" i="5" s="1"/>
  <c r="N78" i="10"/>
  <c r="P78" i="10" s="1"/>
  <c r="L16" i="10"/>
  <c r="O16" i="10"/>
  <c r="L31" i="10"/>
  <c r="O31" i="10"/>
  <c r="L45" i="10"/>
  <c r="O45" i="10"/>
  <c r="K40" i="10"/>
  <c r="K40" i="5" s="1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K35" i="5" s="1"/>
  <c r="O35" i="10"/>
  <c r="P35" i="10" s="1"/>
  <c r="J76" i="10"/>
  <c r="J71" i="5" s="1"/>
  <c r="L4" i="10"/>
  <c r="K4" i="5" s="1"/>
  <c r="O4" i="10"/>
  <c r="P4" i="10" s="1"/>
  <c r="K18" i="10"/>
  <c r="K18" i="5" s="1"/>
  <c r="N18" i="10"/>
  <c r="P18" i="10" s="1"/>
  <c r="L29" i="10"/>
  <c r="O29" i="10"/>
  <c r="L21" i="10"/>
  <c r="K21" i="5" s="1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K50" i="5" s="1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K20" i="5" s="1"/>
  <c r="O20" i="10"/>
  <c r="P20" i="10" s="1"/>
  <c r="K28" i="10"/>
  <c r="N28" i="10"/>
  <c r="L43" i="10"/>
  <c r="K43" i="5" s="1"/>
  <c r="O43" i="10"/>
  <c r="P43" i="10" s="1"/>
  <c r="K38" i="10"/>
  <c r="N38" i="10"/>
  <c r="L62" i="10"/>
  <c r="O62" i="10"/>
  <c r="K68" i="10"/>
  <c r="K63" i="5" s="1"/>
  <c r="N68" i="10"/>
  <c r="P68" i="10" s="1"/>
  <c r="K60" i="10"/>
  <c r="N60" i="10"/>
  <c r="L70" i="10"/>
  <c r="K65" i="5" s="1"/>
  <c r="O70" i="10"/>
  <c r="P70" i="10" s="1"/>
  <c r="K75" i="10"/>
  <c r="N75" i="10"/>
  <c r="K7" i="10"/>
  <c r="K7" i="5" s="1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K42" i="5" s="1"/>
  <c r="O42" i="10"/>
  <c r="P42" i="10" s="1"/>
  <c r="L61" i="10"/>
  <c r="O61" i="10"/>
  <c r="K67" i="10"/>
  <c r="K62" i="5" s="1"/>
  <c r="N67" i="10"/>
  <c r="P67" i="10" s="1"/>
  <c r="K59" i="10"/>
  <c r="N59" i="10"/>
  <c r="L77" i="10"/>
  <c r="O77" i="10"/>
  <c r="L69" i="10"/>
  <c r="K64" i="5" s="1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K34" i="5" s="1"/>
  <c r="N34" i="10"/>
  <c r="P34" i="10" s="1"/>
  <c r="K26" i="10"/>
  <c r="N26" i="10"/>
  <c r="K44" i="10"/>
  <c r="N44" i="10"/>
  <c r="L39" i="10"/>
  <c r="K39" i="5" s="1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K8" i="5" s="1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AV37" i="5"/>
  <c r="L36" i="10"/>
  <c r="AV69" i="5"/>
  <c r="L73" i="10"/>
  <c r="AV15" i="5"/>
  <c r="L14" i="10"/>
  <c r="AV60" i="5"/>
  <c r="L64" i="10"/>
  <c r="AV52" i="5"/>
  <c r="L56" i="10"/>
  <c r="AV68" i="5"/>
  <c r="L72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P39" i="10" l="1"/>
  <c r="K57" i="5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K12" i="5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K72" i="5"/>
  <c r="P11" i="10"/>
  <c r="K70" i="5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K52" i="5"/>
  <c r="P65" i="10"/>
  <c r="K31" i="5"/>
  <c r="P76" i="10"/>
  <c r="P16" i="10"/>
  <c r="P29" i="10"/>
  <c r="K44" i="5"/>
  <c r="P10" i="10"/>
  <c r="P23" i="10"/>
  <c r="P38" i="10"/>
  <c r="K22" i="5"/>
  <c r="P28" i="10"/>
  <c r="K5" i="5"/>
  <c r="K29" i="5"/>
  <c r="P27" i="10"/>
  <c r="K28" i="5"/>
  <c r="P12" i="10"/>
  <c r="P17" i="10"/>
  <c r="P77" i="10"/>
  <c r="P15" i="10"/>
  <c r="P75" i="10"/>
  <c r="P30" i="10"/>
  <c r="P61" i="10"/>
  <c r="P44" i="10"/>
  <c r="K60" i="5"/>
  <c r="P45" i="10"/>
  <c r="P59" i="10"/>
  <c r="P60" i="10"/>
  <c r="P5" i="10"/>
  <c r="P22" i="10"/>
  <c r="K55" i="5"/>
  <c r="P63" i="10"/>
  <c r="K17" i="5"/>
  <c r="K58" i="5"/>
  <c r="P31" i="10"/>
  <c r="P46" i="10"/>
  <c r="P26" i="10"/>
  <c r="P71" i="10"/>
  <c r="K56" i="5"/>
  <c r="K59" i="5"/>
  <c r="K54" i="5"/>
  <c r="K30" i="5"/>
  <c r="K46" i="5"/>
  <c r="K26" i="5"/>
  <c r="K10" i="5"/>
  <c r="K27" i="5"/>
  <c r="K66" i="5"/>
  <c r="K16" i="5"/>
  <c r="K15" i="5"/>
  <c r="K38" i="5"/>
  <c r="K11" i="5"/>
  <c r="K6" i="5"/>
  <c r="K45" i="5"/>
  <c r="K71" i="5"/>
  <c r="K37" i="5"/>
  <c r="K67" i="5"/>
  <c r="K24" i="5"/>
  <c r="K51" i="5"/>
  <c r="K53" i="5"/>
  <c r="K32" i="5"/>
  <c r="K69" i="5"/>
  <c r="K68" i="5"/>
  <c r="K36" i="5"/>
  <c r="K61" i="5"/>
  <c r="K25" i="5"/>
  <c r="K13" i="5"/>
  <c r="K14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<sst xmlns="http://schemas.openxmlformats.org/spreadsheetml/2006/main" count="972" uniqueCount="366">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</sst>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1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3"/>
  <sheetViews>
    <sheetView topLeftCell="A63" zoomScale="70" zoomScaleNormal="70" workbookViewId="0">
      <pane xSplit="1" topLeftCell="F1" activePane="topRight" state="frozen"/>
      <selection pane="topRight" activeCell="N44" sqref="N44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 t="e">
        <f>(Q3-P3)/channel_morph!J2</f>
        <v>#DIV/0!</v>
      </c>
      <c r="S3" s="13">
        <f>Q3</f>
        <v>91.26</v>
      </c>
      <c r="T3">
        <f>18.09</f>
        <v>18.09</v>
      </c>
      <c r="U3" s="15" t="e">
        <f>(T3-S3)/channel_morph!K2</f>
        <v>#DIV/0!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 t="e">
        <f>(Q4-P4)/channel_morph!J3</f>
        <v>#DIV/0!</v>
      </c>
      <c r="S4" s="13">
        <f t="shared" ref="S4:S10" si="4">Q4</f>
        <v>130.34</v>
      </c>
      <c r="T4">
        <v>2.57</v>
      </c>
      <c r="U4" s="15" t="e">
        <f>(T4-S4)/channel_morph!K3</f>
        <v>#DIV/0!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 t="e">
        <f>(Q5-P5)/channel_morph!J4</f>
        <v>#DIV/0!</v>
      </c>
      <c r="S5" s="13">
        <f t="shared" si="4"/>
        <v>174.69</v>
      </c>
      <c r="T5">
        <v>157.12</v>
      </c>
      <c r="U5" s="15" t="e">
        <f>(T5-S5)/channel_morph!K4</f>
        <v>#DIV/0!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 t="e">
        <f>(Q6-P6)/channel_morph!J5</f>
        <v>#DIV/0!</v>
      </c>
      <c r="S6" s="13">
        <f t="shared" si="4"/>
        <v>34.07</v>
      </c>
      <c r="T6">
        <v>46.73</v>
      </c>
      <c r="U6" s="15" t="e">
        <f>(T6-S6)/channel_morph!K5</f>
        <v>#DIV/0!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 t="e">
        <f>(Q7-P7)/channel_morph!J6</f>
        <v>#DIV/0!</v>
      </c>
      <c r="S7" s="13">
        <f t="shared" si="4"/>
        <v>15.79</v>
      </c>
      <c r="T7">
        <v>3.3</v>
      </c>
      <c r="U7" t="e">
        <f>(T7-S7)/channel_morph!K6</f>
        <v>#DIV/0!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 t="e">
        <f>(Q8-P8)/channel_morph!J7</f>
        <v>#DIV/0!</v>
      </c>
      <c r="S8" s="13">
        <f t="shared" si="4"/>
        <v>65.680000000000007</v>
      </c>
      <c r="T8">
        <v>6.85</v>
      </c>
      <c r="U8" s="15" t="e">
        <f>(T8-S8)/channel_morph!K7</f>
        <v>#DIV/0!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 t="e">
        <f>(Q9-P9)/channel_morph!J8</f>
        <v>#DIV/0!</v>
      </c>
      <c r="S9" s="13">
        <f t="shared" si="4"/>
        <v>79.34</v>
      </c>
      <c r="T9">
        <v>11.68</v>
      </c>
      <c r="U9" s="15" t="e">
        <f>(T9-S9)/channel_morph!K8</f>
        <v>#DIV/0!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 t="e">
        <f>(Q10-P10)/channel_morph!J9</f>
        <v>#DIV/0!</v>
      </c>
      <c r="S10" s="4">
        <f t="shared" si="4"/>
        <v>21.01</v>
      </c>
      <c r="T10" s="5">
        <v>2.94</v>
      </c>
      <c r="U10" s="6" t="e">
        <f>(T10-S10)/channel_morph!K9</f>
        <v>#DIV/0!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322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323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324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325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79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295</v>
      </c>
      <c r="B80"/>
      <c r="E80"/>
      <c r="H80"/>
      <c r="J80"/>
      <c r="K80" s="1">
        <v>5.58</v>
      </c>
      <c r="L80">
        <f>K82</f>
        <v>33.49</v>
      </c>
      <c r="M80" s="2"/>
      <c r="N80" s="13"/>
      <c r="O80"/>
      <c r="P80"/>
      <c r="R80"/>
      <c r="S80"/>
      <c r="U80"/>
    </row>
    <row r="81" spans="1:21">
      <c r="A81" s="15" t="s">
        <v>296</v>
      </c>
      <c r="B81"/>
      <c r="E81"/>
      <c r="H81"/>
      <c r="J81"/>
      <c r="K81" s="13">
        <v>31.71</v>
      </c>
      <c r="L81">
        <v>40.159999999999997</v>
      </c>
      <c r="M81"/>
      <c r="N81" s="13"/>
      <c r="O81"/>
      <c r="P81"/>
      <c r="R81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5"/>
      <c r="N82" s="13"/>
      <c r="O82"/>
      <c r="P82"/>
      <c r="R82"/>
      <c r="S82"/>
      <c r="U82"/>
    </row>
    <row r="83" spans="1:21">
      <c r="A83" s="15" t="s">
        <v>299</v>
      </c>
      <c r="B83"/>
      <c r="E83"/>
      <c r="H83"/>
      <c r="J83"/>
      <c r="K83" s="13">
        <v>33.35</v>
      </c>
      <c r="L83">
        <f>K85</f>
        <v>31.65</v>
      </c>
      <c r="M83"/>
      <c r="N83" s="13"/>
      <c r="O83"/>
      <c r="P83"/>
      <c r="R83"/>
      <c r="S83"/>
      <c r="U83"/>
    </row>
    <row r="84" spans="1:21">
      <c r="A84" s="15" t="s">
        <v>298</v>
      </c>
      <c r="B84"/>
      <c r="E84"/>
      <c r="H84"/>
      <c r="J84"/>
      <c r="K84" s="13">
        <v>28.09</v>
      </c>
      <c r="L84">
        <f t="shared" ref="L84:L86" si="28">K86</f>
        <v>39.21</v>
      </c>
      <c r="M84"/>
      <c r="N84" s="13"/>
      <c r="O84"/>
      <c r="P84"/>
      <c r="R84"/>
      <c r="S84"/>
      <c r="U84"/>
    </row>
    <row r="85" spans="1:21">
      <c r="A85" s="15" t="s">
        <v>300</v>
      </c>
      <c r="B85"/>
      <c r="E85"/>
      <c r="H85"/>
      <c r="J85"/>
      <c r="K85" s="13">
        <v>31.65</v>
      </c>
      <c r="L85">
        <f t="shared" si="28"/>
        <v>34.020000000000003</v>
      </c>
      <c r="M85"/>
      <c r="N85" s="13"/>
      <c r="O85"/>
      <c r="P85"/>
      <c r="R85"/>
      <c r="S85"/>
      <c r="U85"/>
    </row>
    <row r="86" spans="1:21">
      <c r="A86" s="15" t="s">
        <v>301</v>
      </c>
      <c r="B86"/>
      <c r="E86"/>
      <c r="H86"/>
      <c r="J86"/>
      <c r="K86" s="13">
        <v>39.21</v>
      </c>
      <c r="L86">
        <f t="shared" si="28"/>
        <v>32.28</v>
      </c>
      <c r="M86"/>
      <c r="N86" s="13"/>
      <c r="O86"/>
      <c r="P86"/>
      <c r="R86"/>
      <c r="S86"/>
      <c r="U86"/>
    </row>
    <row r="87" spans="1:21">
      <c r="A87" s="15" t="s">
        <v>302</v>
      </c>
      <c r="B87"/>
      <c r="E87"/>
      <c r="H87"/>
      <c r="J87"/>
      <c r="K87" s="13">
        <v>34.020000000000003</v>
      </c>
      <c r="L87">
        <v>33.31</v>
      </c>
      <c r="M87"/>
      <c r="N87" s="13"/>
      <c r="O87"/>
      <c r="P87"/>
      <c r="R87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5"/>
      <c r="N88" s="13"/>
      <c r="O88"/>
      <c r="P88"/>
      <c r="R88"/>
      <c r="S88"/>
      <c r="U88"/>
    </row>
    <row r="89" spans="1:21">
      <c r="A89" s="15" t="s">
        <v>304</v>
      </c>
      <c r="B89"/>
      <c r="E89"/>
      <c r="H89"/>
      <c r="J89"/>
      <c r="K89" s="1">
        <v>19.239999999999998</v>
      </c>
      <c r="L89">
        <f>K91</f>
        <v>33.29</v>
      </c>
      <c r="M89" s="2"/>
      <c r="N89" s="13"/>
      <c r="O89"/>
      <c r="P89"/>
      <c r="R89"/>
      <c r="S89"/>
      <c r="U89"/>
    </row>
    <row r="90" spans="1:21">
      <c r="A90" s="15" t="s">
        <v>305</v>
      </c>
      <c r="B90"/>
      <c r="E90"/>
      <c r="H90"/>
      <c r="J90"/>
      <c r="K90" s="13">
        <v>32.4</v>
      </c>
      <c r="L90">
        <f t="shared" ref="L90:L95" si="29">K92</f>
        <v>27.34</v>
      </c>
      <c r="M90"/>
      <c r="N90" s="13"/>
      <c r="O90"/>
      <c r="P90"/>
      <c r="R90"/>
      <c r="S90"/>
      <c r="U90"/>
    </row>
    <row r="91" spans="1:21">
      <c r="A91" s="15" t="s">
        <v>306</v>
      </c>
      <c r="B91"/>
      <c r="E91"/>
      <c r="H91"/>
      <c r="J91"/>
      <c r="K91" s="13">
        <v>33.29</v>
      </c>
      <c r="L91">
        <f t="shared" si="29"/>
        <v>17.21</v>
      </c>
      <c r="M91"/>
      <c r="N91" s="13"/>
      <c r="O91"/>
      <c r="P91"/>
      <c r="R91"/>
      <c r="S91"/>
      <c r="U91"/>
    </row>
    <row r="92" spans="1:21">
      <c r="A92" s="15" t="s">
        <v>307</v>
      </c>
      <c r="B92"/>
      <c r="E92"/>
      <c r="H92"/>
      <c r="J92"/>
      <c r="K92" s="13">
        <v>27.34</v>
      </c>
      <c r="L92">
        <f t="shared" si="29"/>
        <v>14.86</v>
      </c>
      <c r="M92"/>
      <c r="N92" s="13"/>
      <c r="O92"/>
      <c r="P92"/>
      <c r="R92"/>
      <c r="S92"/>
      <c r="U92"/>
    </row>
    <row r="93" spans="1:21">
      <c r="A93" s="15" t="s">
        <v>308</v>
      </c>
      <c r="B93"/>
      <c r="E93"/>
      <c r="H93"/>
      <c r="J93"/>
      <c r="K93" s="13">
        <v>17.21</v>
      </c>
      <c r="L93">
        <f t="shared" si="29"/>
        <v>8.5399999999999991</v>
      </c>
      <c r="M93"/>
      <c r="N93" s="13"/>
      <c r="O93"/>
      <c r="P93"/>
      <c r="R93"/>
      <c r="S93"/>
      <c r="U93"/>
    </row>
    <row r="94" spans="1:21">
      <c r="A94" s="15" t="s">
        <v>309</v>
      </c>
      <c r="B94"/>
      <c r="E94"/>
      <c r="H94"/>
      <c r="J94"/>
      <c r="K94" s="13">
        <v>14.86</v>
      </c>
      <c r="L94">
        <f t="shared" si="29"/>
        <v>12.23</v>
      </c>
      <c r="M94"/>
      <c r="N94" s="13"/>
      <c r="O94"/>
      <c r="P94"/>
      <c r="R94"/>
      <c r="S94"/>
      <c r="U94"/>
    </row>
    <row r="95" spans="1:21">
      <c r="A95" s="15" t="s">
        <v>310</v>
      </c>
      <c r="B95"/>
      <c r="E95"/>
      <c r="H95"/>
      <c r="J95"/>
      <c r="K95" s="13">
        <v>8.5399999999999991</v>
      </c>
      <c r="L95">
        <f t="shared" si="29"/>
        <v>12.56</v>
      </c>
      <c r="M95"/>
      <c r="N95" s="13"/>
      <c r="O95"/>
      <c r="P95"/>
      <c r="R95"/>
      <c r="S95"/>
      <c r="U95"/>
    </row>
    <row r="96" spans="1:21">
      <c r="A96" s="15" t="s">
        <v>311</v>
      </c>
      <c r="B96"/>
      <c r="E96"/>
      <c r="H96"/>
      <c r="J96"/>
      <c r="K96" s="13">
        <v>12.23</v>
      </c>
      <c r="L96">
        <v>5.59</v>
      </c>
      <c r="M96"/>
      <c r="N96" s="13"/>
      <c r="O96"/>
      <c r="P96"/>
      <c r="R96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5"/>
      <c r="N97" s="13"/>
      <c r="O97"/>
      <c r="P97"/>
      <c r="R97"/>
      <c r="S97"/>
      <c r="U97"/>
    </row>
    <row r="98" spans="1:21">
      <c r="A98" s="15" t="s">
        <v>315</v>
      </c>
      <c r="B98"/>
      <c r="E98"/>
      <c r="H98"/>
      <c r="J98"/>
      <c r="K98" s="13">
        <v>22.81</v>
      </c>
      <c r="L98">
        <f>K100</f>
        <v>18.739999999999998</v>
      </c>
      <c r="M98"/>
      <c r="N98" s="13"/>
      <c r="O98"/>
      <c r="P98"/>
      <c r="R98"/>
      <c r="S98"/>
      <c r="U98"/>
    </row>
    <row r="99" spans="1:21">
      <c r="A99" s="15" t="s">
        <v>313</v>
      </c>
      <c r="B99"/>
      <c r="E99"/>
      <c r="H99"/>
      <c r="J99"/>
      <c r="K99" s="13">
        <v>17.47</v>
      </c>
      <c r="L99">
        <f t="shared" ref="L99:L107" si="30">K101</f>
        <v>10.77</v>
      </c>
      <c r="M99"/>
      <c r="N99" s="13"/>
      <c r="O99"/>
      <c r="P99"/>
      <c r="R99"/>
      <c r="S99"/>
      <c r="U99"/>
    </row>
    <row r="100" spans="1:21">
      <c r="A100" s="15" t="s">
        <v>314</v>
      </c>
      <c r="B100"/>
      <c r="E100"/>
      <c r="H100"/>
      <c r="J100"/>
      <c r="K100" s="13">
        <v>18.739999999999998</v>
      </c>
      <c r="L100">
        <f t="shared" si="30"/>
        <v>10.67</v>
      </c>
      <c r="M100"/>
      <c r="N100" s="13"/>
      <c r="O100"/>
      <c r="P100"/>
      <c r="R100"/>
      <c r="S100"/>
      <c r="U100"/>
    </row>
    <row r="101" spans="1:21">
      <c r="A101" s="15" t="s">
        <v>316</v>
      </c>
      <c r="B101"/>
      <c r="E101"/>
      <c r="H101"/>
      <c r="J101"/>
      <c r="K101" s="13">
        <v>10.77</v>
      </c>
      <c r="L101">
        <f t="shared" si="30"/>
        <v>8.27</v>
      </c>
      <c r="M101"/>
      <c r="N101" s="13"/>
      <c r="O101"/>
      <c r="P101"/>
      <c r="R101"/>
      <c r="S101"/>
      <c r="U101"/>
    </row>
    <row r="102" spans="1:21">
      <c r="A102" s="15" t="s">
        <v>317</v>
      </c>
      <c r="B102"/>
      <c r="E102"/>
      <c r="H102"/>
      <c r="J102"/>
      <c r="K102" s="13">
        <v>10.67</v>
      </c>
      <c r="L102">
        <f t="shared" si="30"/>
        <v>6.22</v>
      </c>
      <c r="M102"/>
      <c r="N102" s="13"/>
      <c r="O102"/>
      <c r="P102"/>
      <c r="R102"/>
      <c r="S102"/>
      <c r="U102"/>
    </row>
    <row r="103" spans="1:21">
      <c r="A103" s="15" t="s">
        <v>318</v>
      </c>
      <c r="B103"/>
      <c r="E103"/>
      <c r="H103"/>
      <c r="J103"/>
      <c r="K103" s="13">
        <v>8.27</v>
      </c>
      <c r="L103">
        <f t="shared" si="30"/>
        <v>16.239999999999998</v>
      </c>
      <c r="M103"/>
      <c r="N103" s="13"/>
      <c r="O103"/>
      <c r="P103"/>
      <c r="R103"/>
      <c r="S103"/>
      <c r="U103"/>
    </row>
    <row r="104" spans="1:21">
      <c r="A104" s="15" t="s">
        <v>319</v>
      </c>
      <c r="B104"/>
      <c r="E104"/>
      <c r="H104"/>
      <c r="J104"/>
      <c r="K104" s="13">
        <v>6.22</v>
      </c>
      <c r="L104">
        <f t="shared" si="30"/>
        <v>16.79</v>
      </c>
      <c r="M104"/>
      <c r="N104" s="13"/>
      <c r="O104"/>
      <c r="P104"/>
      <c r="R104"/>
      <c r="S104"/>
      <c r="U104"/>
    </row>
    <row r="105" spans="1:21">
      <c r="A105" s="15" t="s">
        <v>320</v>
      </c>
      <c r="B105"/>
      <c r="E105"/>
      <c r="H105"/>
      <c r="J105"/>
      <c r="K105" s="13">
        <v>16.239999999999998</v>
      </c>
      <c r="L105">
        <f t="shared" si="30"/>
        <v>17.34</v>
      </c>
      <c r="M105"/>
      <c r="N105" s="13"/>
      <c r="O105"/>
      <c r="P105"/>
      <c r="R105"/>
      <c r="S105"/>
      <c r="U105"/>
    </row>
    <row r="106" spans="1:21">
      <c r="A106" t="s">
        <v>321</v>
      </c>
      <c r="B106"/>
      <c r="E106"/>
      <c r="H106"/>
      <c r="K106">
        <v>16.79</v>
      </c>
      <c r="L106">
        <f t="shared" si="30"/>
        <v>12.43</v>
      </c>
      <c r="O106"/>
      <c r="P106"/>
      <c r="R106"/>
      <c r="S106"/>
      <c r="U106"/>
    </row>
    <row r="107" spans="1:21">
      <c r="A107" t="s">
        <v>327</v>
      </c>
      <c r="B107"/>
      <c r="E107"/>
      <c r="H107"/>
      <c r="J107"/>
      <c r="K107" s="13">
        <v>17.34</v>
      </c>
      <c r="L107">
        <f t="shared" si="30"/>
        <v>12.43</v>
      </c>
      <c r="O107"/>
      <c r="P107"/>
      <c r="R107"/>
      <c r="S107"/>
      <c r="U107"/>
    </row>
    <row r="108" spans="1:21">
      <c r="A108" t="s">
        <v>328</v>
      </c>
      <c r="B108"/>
      <c r="E108"/>
      <c r="H108"/>
      <c r="J108"/>
      <c r="K108" s="13">
        <v>12.43</v>
      </c>
      <c r="L108">
        <v>4.72</v>
      </c>
      <c r="O108"/>
      <c r="P108"/>
      <c r="R108"/>
      <c r="S108"/>
      <c r="U108"/>
    </row>
    <row r="109" spans="1:21">
      <c r="A109" s="5" t="s">
        <v>329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/>
      <c r="O109"/>
      <c r="P109"/>
      <c r="R109"/>
      <c r="S109"/>
      <c r="U109"/>
    </row>
    <row r="110" spans="1:21">
      <c r="B110"/>
      <c r="E110"/>
      <c r="H110"/>
      <c r="J110"/>
      <c r="K110"/>
      <c r="M110"/>
      <c r="O110"/>
      <c r="P110"/>
      <c r="R110"/>
      <c r="S110"/>
      <c r="U110"/>
    </row>
    <row r="111" spans="1:21">
      <c r="B111"/>
      <c r="E111"/>
      <c r="H111"/>
      <c r="J111"/>
      <c r="K111"/>
      <c r="M111"/>
      <c r="O111"/>
      <c r="P111"/>
      <c r="R111"/>
      <c r="S111"/>
      <c r="U111"/>
    </row>
    <row r="112" spans="1:21">
      <c r="B112"/>
      <c r="E112"/>
      <c r="H112"/>
      <c r="J112"/>
      <c r="K112"/>
      <c r="M112"/>
      <c r="O112"/>
      <c r="P112"/>
      <c r="R112"/>
      <c r="S112"/>
      <c r="U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6"/>
  <sheetViews>
    <sheetView tabSelected="1" topLeftCell="A18" zoomScale="68" workbookViewId="0">
      <pane xSplit="1" topLeftCell="F1" activePane="topRight" state="frozen"/>
      <selection activeCell="A41" sqref="A41"/>
      <selection pane="topRight" activeCell="A146" sqref="A146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322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323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324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325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326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295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296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297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299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298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300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301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302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303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304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305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306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307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308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309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310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311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312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315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313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314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316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317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318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319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320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321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327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328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329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66" t="s">
        <v>330</v>
      </c>
      <c r="B110"/>
      <c r="E110"/>
      <c r="H110"/>
      <c r="J110"/>
      <c r="K110"/>
      <c r="M110"/>
      <c r="N110"/>
      <c r="P110"/>
      <c r="S110"/>
      <c r="U110"/>
    </row>
    <row r="111" spans="1:21">
      <c r="A111" t="s">
        <v>331</v>
      </c>
      <c r="B111"/>
      <c r="E111"/>
      <c r="H111"/>
      <c r="J111"/>
      <c r="K111"/>
      <c r="M111"/>
      <c r="N111"/>
      <c r="P111"/>
      <c r="S111"/>
      <c r="U111"/>
    </row>
    <row r="112" spans="1:21">
      <c r="A112" t="s">
        <v>332</v>
      </c>
      <c r="B112"/>
      <c r="E112"/>
      <c r="H112"/>
      <c r="J112"/>
      <c r="K112"/>
      <c r="M112"/>
      <c r="N112"/>
      <c r="P112"/>
      <c r="S112"/>
      <c r="U112"/>
    </row>
    <row r="113" spans="1:16" customFormat="1">
      <c r="A113" t="s">
        <v>333</v>
      </c>
    </row>
    <row r="114" spans="1:16" customFormat="1">
      <c r="A114" t="s">
        <v>334</v>
      </c>
    </row>
    <row r="115" spans="1:16" customFormat="1">
      <c r="A115" t="s">
        <v>335</v>
      </c>
    </row>
    <row r="116" spans="1:16" customFormat="1">
      <c r="A116" t="s">
        <v>336</v>
      </c>
    </row>
    <row r="117" spans="1:16" customFormat="1">
      <c r="A117" t="s">
        <v>337</v>
      </c>
    </row>
    <row r="118" spans="1:16" customFormat="1">
      <c r="A118" t="s">
        <v>338</v>
      </c>
    </row>
    <row r="119" spans="1:16" customFormat="1">
      <c r="A119" t="s">
        <v>339</v>
      </c>
    </row>
    <row r="120" spans="1:16" customFormat="1">
      <c r="A120" s="5" t="s">
        <v>340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customFormat="1">
      <c r="A121" s="67" t="s">
        <v>341</v>
      </c>
    </row>
    <row r="122" spans="1:16" customFormat="1">
      <c r="A122" s="67" t="s">
        <v>342</v>
      </c>
    </row>
    <row r="123" spans="1:16" customFormat="1">
      <c r="A123" s="67" t="s">
        <v>343</v>
      </c>
    </row>
    <row r="124" spans="1:16" customFormat="1">
      <c r="A124" s="67" t="s">
        <v>344</v>
      </c>
    </row>
    <row r="125" spans="1:16" customFormat="1">
      <c r="A125" s="67" t="s">
        <v>345</v>
      </c>
    </row>
    <row r="126" spans="1:16" customFormat="1">
      <c r="A126" s="67" t="s">
        <v>346</v>
      </c>
    </row>
    <row r="127" spans="1:16" customFormat="1">
      <c r="A127" s="67" t="s">
        <v>347</v>
      </c>
    </row>
    <row r="128" spans="1:16" customFormat="1">
      <c r="A128" s="67" t="s">
        <v>348</v>
      </c>
    </row>
    <row r="129" spans="1:16" customFormat="1">
      <c r="A129" s="67" t="s">
        <v>349</v>
      </c>
    </row>
    <row r="130" spans="1:16" customFormat="1">
      <c r="A130" s="67" t="s">
        <v>350</v>
      </c>
    </row>
    <row r="131" spans="1:16" customFormat="1">
      <c r="A131" s="5" t="s">
        <v>351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customFormat="1">
      <c r="A132" s="67" t="s">
        <v>352</v>
      </c>
    </row>
    <row r="133" spans="1:16" customFormat="1">
      <c r="A133" s="67" t="s">
        <v>353</v>
      </c>
    </row>
    <row r="134" spans="1:16" customFormat="1">
      <c r="A134" s="67" t="s">
        <v>354</v>
      </c>
    </row>
    <row r="135" spans="1:16" customFormat="1">
      <c r="A135" s="67" t="s">
        <v>355</v>
      </c>
    </row>
    <row r="136" spans="1:16" customFormat="1">
      <c r="A136" s="67" t="s">
        <v>356</v>
      </c>
    </row>
    <row r="137" spans="1:16" customFormat="1">
      <c r="A137" s="67" t="s">
        <v>357</v>
      </c>
    </row>
    <row r="138" spans="1:16" customFormat="1">
      <c r="A138" s="67" t="s">
        <v>358</v>
      </c>
    </row>
    <row r="139" spans="1:16" customFormat="1">
      <c r="A139" s="67" t="s">
        <v>359</v>
      </c>
    </row>
    <row r="140" spans="1:16" customFormat="1">
      <c r="A140" s="67" t="s">
        <v>360</v>
      </c>
    </row>
    <row r="141" spans="1:16" customFormat="1">
      <c r="A141" s="67" t="s">
        <v>361</v>
      </c>
    </row>
    <row r="142" spans="1:16" customFormat="1">
      <c r="A142" s="67" t="s">
        <v>362</v>
      </c>
    </row>
    <row r="143" spans="1:16" customFormat="1">
      <c r="A143" s="67" t="s">
        <v>363</v>
      </c>
    </row>
    <row r="144" spans="1:16" customFormat="1">
      <c r="A144" s="67" t="s">
        <v>364</v>
      </c>
    </row>
    <row r="145" spans="1:16" customFormat="1">
      <c r="A145" s="5" t="s">
        <v>365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customFormat="1"/>
    <row r="147" spans="1:16" customFormat="1"/>
    <row r="148" spans="1:16" customFormat="1"/>
    <row r="149" spans="1:16" customFormat="1"/>
    <row r="150" spans="1:16" customFormat="1"/>
    <row r="151" spans="1:16" customFormat="1"/>
    <row r="152" spans="1:16" customFormat="1"/>
    <row r="153" spans="1:16" customFormat="1"/>
    <row r="154" spans="1:16" customFormat="1"/>
    <row r="155" spans="1:16" customFormat="1"/>
    <row r="156" spans="1:16" customFormat="1"/>
    <row r="157" spans="1:16" customFormat="1"/>
    <row r="158" spans="1:16" customFormat="1"/>
    <row r="159" spans="1:16" customFormat="1"/>
    <row r="160" spans="1:16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16" zoomScale="55" zoomScaleNormal="55" workbookViewId="0">
      <selection activeCell="M91" sqref="M9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F8" sqref="F8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I2">
        <v>1634.33</v>
      </c>
      <c r="K2" s="17"/>
      <c r="L2" t="e">
        <f>(G2-F2)/J2</f>
        <v>#DIV/0!</v>
      </c>
      <c r="M2" t="e">
        <f>Curvature!R3</f>
        <v>#DIV/0!</v>
      </c>
      <c r="N2" t="e">
        <f>(I2-G2)/K2</f>
        <v>#DIV/0!</v>
      </c>
      <c r="O2" s="15" t="e">
        <f>Curvature!U3</f>
        <v>#DIV/0!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H3">
        <v>2.5</v>
      </c>
      <c r="I3">
        <v>1637.86</v>
      </c>
      <c r="L3" t="e">
        <f t="shared" ref="L3:L9" si="1">(G3-F3)/J3</f>
        <v>#DIV/0!</v>
      </c>
      <c r="M3" t="e">
        <f>Curvature!R4</f>
        <v>#DIV/0!</v>
      </c>
      <c r="N3" t="e">
        <f>(I3-G3)/K3</f>
        <v>#DIV/0!</v>
      </c>
      <c r="O3" s="15" t="e">
        <f>Curvature!U4</f>
        <v>#DIV/0!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I4">
        <v>1616.83</v>
      </c>
      <c r="K4" s="16"/>
      <c r="L4" t="e">
        <f t="shared" si="1"/>
        <v>#DIV/0!</v>
      </c>
      <c r="M4" t="e">
        <f>Curvature!R5</f>
        <v>#DIV/0!</v>
      </c>
      <c r="N4" t="e">
        <f>(I4-G4)/K4</f>
        <v>#DIV/0!</v>
      </c>
      <c r="O4" s="15" t="e">
        <f>Curvature!U5</f>
        <v>#DIV/0!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I5">
        <v>1671.76</v>
      </c>
      <c r="L5" t="e">
        <f t="shared" si="1"/>
        <v>#DIV/0!</v>
      </c>
      <c r="M5" t="e">
        <f>Curvature!R6</f>
        <v>#DIV/0!</v>
      </c>
      <c r="N5" t="e">
        <f t="shared" ref="N5:N9" si="2">(I5-G5)/K5</f>
        <v>#DIV/0!</v>
      </c>
      <c r="O5" s="35" t="e">
        <f>Curvature!U6</f>
        <v>#DIV/0!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I6">
        <v>1665.03</v>
      </c>
      <c r="L6" t="e">
        <f t="shared" si="1"/>
        <v>#DIV/0!</v>
      </c>
      <c r="M6" t="e">
        <f>Curvature!R7</f>
        <v>#DIV/0!</v>
      </c>
      <c r="N6" t="e">
        <f t="shared" si="2"/>
        <v>#DIV/0!</v>
      </c>
      <c r="O6" s="15" t="e">
        <f>Curvature!U7</f>
        <v>#DIV/0!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H7">
        <v>3.3</v>
      </c>
      <c r="I7">
        <v>1671.49</v>
      </c>
      <c r="L7" t="e">
        <f t="shared" si="1"/>
        <v>#DIV/0!</v>
      </c>
      <c r="M7" t="e">
        <f>Curvature!R8</f>
        <v>#DIV/0!</v>
      </c>
      <c r="N7" t="e">
        <f t="shared" si="2"/>
        <v>#DIV/0!</v>
      </c>
      <c r="O7" s="15" t="e">
        <f>Curvature!U8</f>
        <v>#DIV/0!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H8">
        <v>-4</v>
      </c>
      <c r="I8">
        <v>1658.59</v>
      </c>
      <c r="L8" t="e">
        <f t="shared" si="1"/>
        <v>#DIV/0!</v>
      </c>
      <c r="M8" t="e">
        <f>Curvature!R9</f>
        <v>#DIV/0!</v>
      </c>
      <c r="N8" t="e">
        <f t="shared" si="2"/>
        <v>#DIV/0!</v>
      </c>
      <c r="O8" s="15" t="e">
        <f>Curvature!U9</f>
        <v>#DIV/0!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I9" s="5">
        <v>1662.88</v>
      </c>
      <c r="L9" s="5" t="e">
        <f t="shared" si="1"/>
        <v>#DIV/0!</v>
      </c>
      <c r="M9" s="5" t="e">
        <f>Curvature!R10</f>
        <v>#DIV/0!</v>
      </c>
      <c r="N9" s="5" t="e">
        <f t="shared" si="2"/>
        <v>#DIV/0!</v>
      </c>
      <c r="O9" s="6" t="e">
        <f>Curvature!U10</f>
        <v>#DIV/0!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</row>
    <row r="11" spans="1:68">
      <c r="A11" s="13" t="s">
        <v>276</v>
      </c>
      <c r="E11">
        <v>273.08</v>
      </c>
      <c r="F11">
        <v>1440.99</v>
      </c>
      <c r="I11">
        <v>1574.19</v>
      </c>
    </row>
    <row r="12" spans="1:68">
      <c r="A12" s="13" t="s">
        <v>277</v>
      </c>
      <c r="E12">
        <v>399.22</v>
      </c>
      <c r="F12">
        <v>1509.91</v>
      </c>
      <c r="I12">
        <v>1631.67</v>
      </c>
    </row>
    <row r="13" spans="1:68">
      <c r="A13" s="13" t="s">
        <v>278</v>
      </c>
      <c r="E13">
        <v>493.23</v>
      </c>
      <c r="F13">
        <v>1544.59</v>
      </c>
      <c r="I13">
        <v>1637.28</v>
      </c>
    </row>
    <row r="14" spans="1:68">
      <c r="A14" s="13" t="s">
        <v>279</v>
      </c>
      <c r="E14">
        <v>440.79</v>
      </c>
      <c r="F14">
        <v>1561.42</v>
      </c>
      <c r="I14">
        <v>1633.82</v>
      </c>
    </row>
    <row r="15" spans="1:68">
      <c r="A15" s="13" t="s">
        <v>280</v>
      </c>
      <c r="E15">
        <v>481.75</v>
      </c>
      <c r="F15">
        <v>1564.69</v>
      </c>
      <c r="I15">
        <v>1634.54</v>
      </c>
    </row>
    <row r="16" spans="1:68">
      <c r="A16" s="13" t="s">
        <v>281</v>
      </c>
      <c r="E16">
        <v>564.28</v>
      </c>
      <c r="F16">
        <v>1580.75</v>
      </c>
      <c r="I16">
        <v>1643.3</v>
      </c>
    </row>
    <row r="17" spans="1:9">
      <c r="A17" s="13" t="s">
        <v>282</v>
      </c>
      <c r="E17">
        <v>376.08</v>
      </c>
      <c r="F17">
        <v>1597.44</v>
      </c>
      <c r="I17">
        <v>1648.22</v>
      </c>
    </row>
    <row r="18" spans="1:9">
      <c r="A18" s="13" t="s">
        <v>283</v>
      </c>
      <c r="E18">
        <v>221.75</v>
      </c>
      <c r="F18">
        <v>1613.88</v>
      </c>
      <c r="I18">
        <v>1662.42</v>
      </c>
    </row>
    <row r="19" spans="1:9">
      <c r="A19" s="13" t="s">
        <v>284</v>
      </c>
      <c r="E19">
        <v>141.33000000000001</v>
      </c>
      <c r="F19">
        <v>1641.14</v>
      </c>
      <c r="I19">
        <v>1673.82</v>
      </c>
    </row>
    <row r="20" spans="1:9">
      <c r="A20" s="13" t="s">
        <v>285</v>
      </c>
      <c r="E20">
        <v>82.53</v>
      </c>
      <c r="F20">
        <v>1525.3</v>
      </c>
      <c r="I20">
        <v>1572.18</v>
      </c>
    </row>
    <row r="21" spans="1:9">
      <c r="A21" s="13" t="s">
        <v>286</v>
      </c>
      <c r="E21">
        <v>342.86</v>
      </c>
      <c r="F21">
        <v>1533.83</v>
      </c>
      <c r="I21">
        <v>1660.47</v>
      </c>
    </row>
    <row r="22" spans="1:9">
      <c r="A22" s="13" t="s">
        <v>287</v>
      </c>
      <c r="E22">
        <v>345.95</v>
      </c>
      <c r="F22">
        <v>1539.59</v>
      </c>
      <c r="I22">
        <v>1662.44</v>
      </c>
    </row>
    <row r="23" spans="1:9">
      <c r="A23" s="13" t="s">
        <v>288</v>
      </c>
      <c r="E23">
        <v>289.67</v>
      </c>
      <c r="F23">
        <v>1558.05</v>
      </c>
      <c r="I23">
        <v>1663.21</v>
      </c>
    </row>
    <row r="24" spans="1:9">
      <c r="A24" s="13" t="s">
        <v>289</v>
      </c>
      <c r="E24">
        <v>211.86</v>
      </c>
      <c r="F24">
        <v>1574.22</v>
      </c>
      <c r="I24">
        <v>1663.92</v>
      </c>
    </row>
    <row r="25" spans="1:9">
      <c r="A25" s="13" t="s">
        <v>290</v>
      </c>
      <c r="E25">
        <v>226.67</v>
      </c>
      <c r="F25">
        <v>1604.56</v>
      </c>
      <c r="I25">
        <v>1666.8</v>
      </c>
    </row>
    <row r="26" spans="1:9">
      <c r="A26" s="13" t="s">
        <v>291</v>
      </c>
      <c r="E26">
        <v>178.84</v>
      </c>
      <c r="F26">
        <v>1622.86</v>
      </c>
      <c r="I26">
        <v>1668.73</v>
      </c>
    </row>
    <row r="27" spans="1:9">
      <c r="A27" s="13" t="s">
        <v>292</v>
      </c>
      <c r="E27">
        <v>129.76</v>
      </c>
      <c r="F27">
        <v>1641.24</v>
      </c>
      <c r="I27">
        <v>1673.58</v>
      </c>
    </row>
    <row r="28" spans="1:9">
      <c r="A28" s="13" t="s">
        <v>293</v>
      </c>
      <c r="E28">
        <v>166.11</v>
      </c>
      <c r="F28">
        <v>1651.17</v>
      </c>
      <c r="I28">
        <v>1677.52</v>
      </c>
    </row>
    <row r="29" spans="1:9">
      <c r="A29" t="s">
        <v>294</v>
      </c>
      <c r="E29">
        <v>176.16</v>
      </c>
      <c r="F29">
        <v>1661.24</v>
      </c>
      <c r="I29">
        <v>1682.81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2022-11-11T20:35:19Z</dcterms:modified>
</cp:coreProperties>
</file>