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data\"/>
    </mc:Choice>
  </mc:AlternateContent>
  <xr:revisionPtr revIDLastSave="0" documentId="13_ncr:1_{9EC7AE6B-3B46-491F-8F3D-680E2EEB1749}" xr6:coauthVersionLast="47" xr6:coauthVersionMax="47" xr10:uidLastSave="{00000000-0000-0000-0000-000000000000}"/>
  <bookViews>
    <workbookView xWindow="-108" yWindow="-108" windowWidth="23256" windowHeight="12456" xr2:uid="{128AE9C5-A4E0-44D6-AEE2-927BDFCAF5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B39" i="1"/>
  <c r="B37" i="1"/>
  <c r="B36" i="1"/>
  <c r="G29" i="2"/>
  <c r="G3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D20" i="2"/>
  <c r="D21" i="2"/>
  <c r="D22" i="2"/>
  <c r="D23" i="2"/>
  <c r="D24" i="2"/>
  <c r="D25" i="2"/>
  <c r="D26" i="2"/>
  <c r="D27" i="2"/>
  <c r="D28" i="2"/>
  <c r="D29" i="2"/>
  <c r="D3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</author>
    <author>tc={564D6E31-AE58-4D81-AC58-1A304551AA1C}</author>
    <author>tc={24AC5A2D-01E0-4389-9D52-157A1D2EF760}</author>
    <author>tc={68888920-769C-43C4-89F1-6AF92A61A1C5}</author>
    <author>tc={3096B471-F14E-481A-8E4D-04B3A8360A3B}</author>
    <author>tc={6B2056C4-5FF7-4442-BC9A-05B0EE155E94}</author>
    <author>tc={BB446C5E-1200-48FF-AA32-F48111E4EF7D}</author>
  </authors>
  <commentList>
    <comment ref="A12" authorId="0" shapeId="0" xr:uid="{5B7412A3-D946-42D6-BF64-CC9103A8CF77}">
      <text>
        <r>
          <rPr>
            <b/>
            <sz val="9"/>
            <color indexed="81"/>
            <rFont val="Tahoma"/>
            <family val="2"/>
          </rPr>
          <t>Sophia:</t>
        </r>
        <r>
          <rPr>
            <sz val="9"/>
            <color indexed="81"/>
            <rFont val="Tahoma"/>
            <family val="2"/>
          </rPr>
          <t xml:space="preserve">
This soil put is right in the middle of an outcrop
</t>
        </r>
      </text>
    </comment>
    <comment ref="A14" authorId="1" shapeId="0" xr:uid="{564D6E31-AE58-4D81-AC58-1A304551AA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point is on the edge of ortho/DEM, hard to get values</t>
      </text>
    </comment>
    <comment ref="A15" authorId="2" shapeId="0" xr:uid="{24AC5A2D-01E0-4389-9D52-157A1D2EF7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point is off the edge of the ortho/DEM</t>
      </text>
    </comment>
    <comment ref="A22" authorId="3" shapeId="0" xr:uid="{68888920-769C-43C4-89F1-6AF92A61A1C5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edge of Ortho</t>
      </text>
    </comment>
    <comment ref="A23" authorId="4" shapeId="0" xr:uid="{3096B471-F14E-481A-8E4D-04B3A8360A3B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edge of Ortho</t>
      </text>
    </comment>
    <comment ref="A24" authorId="5" shapeId="0" xr:uid="{6B2056C4-5FF7-4442-BC9A-05B0EE155E94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edge of Ortho</t>
      </text>
    </comment>
    <comment ref="A30" authorId="6" shapeId="0" xr:uid="{BB446C5E-1200-48FF-AA32-F48111E4EF7D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the edge of the Ortho</t>
      </text>
    </comment>
  </commentList>
</comments>
</file>

<file path=xl/sharedStrings.xml><?xml version="1.0" encoding="utf-8"?>
<sst xmlns="http://schemas.openxmlformats.org/spreadsheetml/2006/main" count="96" uniqueCount="66">
  <si>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</si>
  <si>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</si>
  <si>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</si>
  <si>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</si>
  <si>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</si>
  <si>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</si>
  <si>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</si>
  <si>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</si>
  <si>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</si>
  <si>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Hs3.4</t>
  </si>
  <si>
    <t>Hs3.3</t>
  </si>
  <si>
    <t>Hs3.2</t>
  </si>
  <si>
    <t>Hs3.1</t>
  </si>
  <si>
    <t>Hs3.5</t>
  </si>
  <si>
    <t>Hs3.6</t>
  </si>
  <si>
    <t>Hs3.7</t>
  </si>
  <si>
    <t>Hs3.8</t>
  </si>
  <si>
    <t>Hs3.9</t>
  </si>
  <si>
    <t>Hs3.10</t>
  </si>
  <si>
    <t>Hs3.11</t>
  </si>
  <si>
    <t>Wpt 10/26/21</t>
  </si>
  <si>
    <t>LC3.steep.1</t>
  </si>
  <si>
    <t>LC3.steep.2</t>
  </si>
  <si>
    <t>LC3.steep.3</t>
  </si>
  <si>
    <t>Bedrock</t>
  </si>
  <si>
    <t>LC3.steep.4</t>
  </si>
  <si>
    <t>depth 1 (cm)</t>
  </si>
  <si>
    <t>depth 2 (cm)</t>
  </si>
  <si>
    <t>depth 3 (cm)</t>
  </si>
  <si>
    <t>Hs1.1</t>
  </si>
  <si>
    <t>Hs1.2</t>
  </si>
  <si>
    <t>Hs1.1.1</t>
  </si>
  <si>
    <t>NA</t>
  </si>
  <si>
    <t>Hs1.1.2</t>
  </si>
  <si>
    <t>Hs1.1.3</t>
  </si>
  <si>
    <t>Bedding plane widths (cm)</t>
  </si>
  <si>
    <t>Depth to saprolite</t>
  </si>
  <si>
    <t>28, 10, 9, 30</t>
  </si>
  <si>
    <t>10, 5, 35, 1, 5, 3, 18, 10, 9, 0.5</t>
  </si>
  <si>
    <t>Depth to Bedrock (cm)</t>
  </si>
  <si>
    <t>greater than 80, topped by 23, 40, 30</t>
  </si>
  <si>
    <t>no saprolite</t>
  </si>
  <si>
    <t>35, 5, 11</t>
  </si>
  <si>
    <t>ONLY BEDROCK</t>
  </si>
  <si>
    <t>6, 2, 3, 4</t>
  </si>
  <si>
    <t>EXPOSED BEDROCK</t>
  </si>
  <si>
    <t>12, 25, 22, 9, 8</t>
  </si>
  <si>
    <t>HS1.1500.1</t>
  </si>
  <si>
    <t>HS1.1500.2</t>
  </si>
  <si>
    <t>cccc</t>
  </si>
  <si>
    <t>Lower Slope</t>
  </si>
  <si>
    <t>Lower Elevation</t>
  </si>
  <si>
    <t>Higher Elevation</t>
  </si>
  <si>
    <t>Slope</t>
  </si>
  <si>
    <t>Higher Slope</t>
  </si>
  <si>
    <t>Curvature</t>
  </si>
  <si>
    <t>Hs3.steep.3</t>
  </si>
  <si>
    <t>HS 1.steep.2</t>
  </si>
  <si>
    <t>HS 1.steep.3</t>
  </si>
  <si>
    <t>&lt; outcrop thickness</t>
  </si>
  <si>
    <t>c</t>
  </si>
  <si>
    <t>32.234341, -104.701547</t>
  </si>
  <si>
    <t>depth to bedrock</t>
  </si>
  <si>
    <t>stddev</t>
  </si>
  <si>
    <t>stdev</t>
  </si>
  <si>
    <t xml:space="preserve">&lt; outcrop thickness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</si>
</sst>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8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Sheet1!$C$3:$C$31</c:f>
              <c:strCache>
                <c:ptCount val="29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no saprolite</c:v>
                </c:pt>
                <c:pt idx="6">
                  <c:v>1</c:v>
                </c:pt>
                <c:pt idx="7">
                  <c:v>5</c:v>
                </c:pt>
                <c:pt idx="9">
                  <c:v>ONLY BEDROCK</c:v>
                </c:pt>
                <c:pt idx="13">
                  <c:v>2</c:v>
                </c:pt>
                <c:pt idx="14">
                  <c:v>10</c:v>
                </c:pt>
                <c:pt idx="19">
                  <c:v>10</c:v>
                </c:pt>
                <c:pt idx="20">
                  <c:v>8</c:v>
                </c:pt>
                <c:pt idx="21">
                  <c:v>0</c:v>
                </c:pt>
                <c:pt idx="22">
                  <c:v>6</c:v>
                </c:pt>
                <c:pt idx="23">
                  <c:v>11</c:v>
                </c:pt>
                <c:pt idx="24">
                  <c:v>EXPOSED BEDROCK</c:v>
                </c:pt>
                <c:pt idx="26">
                  <c:v>5</c:v>
                </c:pt>
                <c:pt idx="28">
                  <c:v>25</c:v>
                </c:pt>
              </c:strCache>
            </c:strRef>
          </c:xVal>
          <c:yVal>
            <c:numRef>
              <c:f>Sheet1!$H$3:$H$31</c:f>
              <c:numCache>
                <c:formatCode>General</c:formatCode>
                <c:ptCount val="29"/>
                <c:pt idx="0">
                  <c:v>54.46</c:v>
                </c:pt>
                <c:pt idx="1">
                  <c:v>90.6</c:v>
                </c:pt>
                <c:pt idx="2">
                  <c:v>127.61</c:v>
                </c:pt>
                <c:pt idx="3">
                  <c:v>151.08000000000001</c:v>
                </c:pt>
                <c:pt idx="4">
                  <c:v>394.08</c:v>
                </c:pt>
                <c:pt idx="5">
                  <c:v>439.02</c:v>
                </c:pt>
                <c:pt idx="6">
                  <c:v>462.8</c:v>
                </c:pt>
                <c:pt idx="7">
                  <c:v>484.6</c:v>
                </c:pt>
                <c:pt idx="8">
                  <c:v>469.16</c:v>
                </c:pt>
                <c:pt idx="9">
                  <c:v>438.28</c:v>
                </c:pt>
                <c:pt idx="10">
                  <c:v>395.22</c:v>
                </c:pt>
                <c:pt idx="11">
                  <c:v>322.16000000000003</c:v>
                </c:pt>
                <c:pt idx="12">
                  <c:v>51.29</c:v>
                </c:pt>
                <c:pt idx="13">
                  <c:v>85.64</c:v>
                </c:pt>
                <c:pt idx="14">
                  <c:v>171.43</c:v>
                </c:pt>
                <c:pt idx="15">
                  <c:v>141.91999999999999</c:v>
                </c:pt>
                <c:pt idx="17">
                  <c:v>100.05</c:v>
                </c:pt>
                <c:pt idx="19">
                  <c:v>34.840000000000003</c:v>
                </c:pt>
                <c:pt idx="20">
                  <c:v>84.24</c:v>
                </c:pt>
                <c:pt idx="21">
                  <c:v>57.31</c:v>
                </c:pt>
                <c:pt idx="22">
                  <c:v>95.93</c:v>
                </c:pt>
                <c:pt idx="23">
                  <c:v>119.23</c:v>
                </c:pt>
                <c:pt idx="24">
                  <c:v>25.66</c:v>
                </c:pt>
                <c:pt idx="25">
                  <c:v>56.92</c:v>
                </c:pt>
                <c:pt idx="26">
                  <c:v>52.57</c:v>
                </c:pt>
                <c:pt idx="27">
                  <c:v>68.89</c:v>
                </c:pt>
                <c:pt idx="28">
                  <c:v>110.33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A-4114-9D1B-76A1F71D8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290880"/>
        <c:axId val="1811292320"/>
      </c:scatterChart>
      <c:valAx>
        <c:axId val="18112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92320"/>
        <c:crosses val="autoZero"/>
        <c:crossBetween val="midCat"/>
      </c:valAx>
      <c:valAx>
        <c:axId val="18112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766704</xdr:colOff>
      <xdr:row>37</xdr:row>
      <xdr:rowOff>147696</xdr:rowOff>
    </xdr:from>
    <xdr:to>
      <xdr:col>8</xdr:col>
      <xdr:colOff>2177815</xdr:colOff>
      <xdr:row>53</xdr:row>
      <xdr:rowOff>31044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64D061-DD6A-0207-2EED-C341C3D68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ieler, Sophia T" id="{3C00207A-793E-4989-8468-C3D416A15065}" userId="S::sbrieler@tulane.edu::0a4a75ea-7397-44a8-b866-7dd7503034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3-02-06T20:43:28.95" personId="{3C00207A-793E-4989-8468-C3D416A15065}" id="{564D6E31-AE58-4D81-AC58-1A304551AA1C}">
    <text>This point is on the edge of ortho/DEM, hard to get values</text>
  </threadedComment>
  <threadedComment ref="A15" dT="2023-02-06T20:43:48.73" personId="{3C00207A-793E-4989-8468-C3D416A15065}" id="{24AC5A2D-01E0-4389-9D52-157A1D2EF760}">
    <text>This point is off the edge of the ortho/DEM</text>
  </threadedComment>
  <threadedComment ref="A22" dT="2023-02-24T19:38:21.52" personId="{3C00207A-793E-4989-8468-C3D416A15065}" id="{68888920-769C-43C4-89F1-6AF92A61A1C5}">
    <text>Off edge of Ortho</text>
  </threadedComment>
  <threadedComment ref="A23" dT="2023-02-24T19:38:33.28" personId="{3C00207A-793E-4989-8468-C3D416A15065}" id="{3096B471-F14E-481A-8E4D-04B3A8360A3B}">
    <text>Off edge of Ortho</text>
  </threadedComment>
  <threadedComment ref="A24" dT="2023-02-24T19:28:28.42" personId="{3C00207A-793E-4989-8468-C3D416A15065}" id="{6B2056C4-5FF7-4442-BC9A-05B0EE155E94}">
    <text>Off edge of Ortho</text>
  </threadedComment>
  <threadedComment ref="A30" dT="2023-02-24T19:20:27.44" personId="{3C00207A-793E-4989-8468-C3D416A15065}" id="{BB446C5E-1200-48FF-AA32-F48111E4EF7D}">
    <text>Off the edge of the Ortho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P43"/>
  <sheetViews>
    <sheetView tabSelected="1" zoomScale="81" zoomScaleNormal="102" workbookViewId="0">
      <pane xSplit="1" topLeftCell="B1" activePane="topRight" state="frozen"/>
      <selection pane="topRight" activeCell="C14" sqref="C14"/>
    </sheetView>
  </sheetViews>
  <sheetFormatPr defaultRowHeight="14.4" x14ac:dyDescent="0.3"/>
  <cols>
    <col min="1" max="1" width="12.77734375" style="7" customWidth="1"/>
    <col min="2" max="2" width="32.88671875" bestFit="1" customWidth="1"/>
    <col min="3" max="3" width="17.44140625" bestFit="1" customWidth="1"/>
    <col min="4" max="5" width="11.6640625" bestFit="1" customWidth="1"/>
    <col min="6" max="6" width="20.5546875" bestFit="1" customWidth="1"/>
    <col min="7" max="7" width="22.6640625" bestFit="1" customWidth="1"/>
    <col min="8" max="8" width="23.44140625" customWidth="1"/>
    <col min="9" max="9" width="38.44140625" bestFit="1" customWidth="1"/>
    <col min="10" max="10" width="24.44140625" customWidth="1"/>
    <col min="11" max="11" width="40" customWidth="1"/>
    <col min="12" max="12" width="17.77734375" customWidth="1"/>
    <col min="13" max="13" width="12.33203125" bestFit="1" customWidth="1"/>
    <col min="14" max="14" width="9.6640625" bestFit="1" customWidth="1"/>
    <col min="15" max="15" width="16.88671875" customWidth="1"/>
    <col min="16" max="16" width="13.33203125" bestFit="1" customWidth="1"/>
  </cols>
  <sheetData>
    <row r="1" spans="1:16" x14ac:dyDescent="0.3">
      <c r="A1" s="5"/>
      <c r="C1" s="8" t="s">
        <v>36</v>
      </c>
      <c r="D1" s="9"/>
      <c r="E1" s="10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6" t="s">
        <v>0</v>
      </c>
      <c r="B2" s="1" t="s">
        <v>35</v>
      </c>
      <c r="C2" s="2" t="s">
        <v>26</v>
      </c>
      <c r="D2" s="3" t="s">
        <v>27</v>
      </c>
      <c r="E2" s="4" t="s">
        <v>28</v>
      </c>
      <c r="F2" s="1" t="s">
        <v>39</v>
      </c>
      <c r="G2" s="1" t="s">
        <v>1</v>
      </c>
      <c r="H2" s="1" t="s">
        <v>2</v>
      </c>
      <c r="I2" s="1" t="s">
        <v>3</v>
      </c>
      <c r="J2" s="1" t="s">
        <v>65</v>
      </c>
      <c r="K2" s="1" t="s">
        <v>4</v>
      </c>
      <c r="L2" s="1" t="s">
        <v>59</v>
      </c>
      <c r="M2" s="1" t="s">
        <v>5</v>
      </c>
      <c r="N2" s="1" t="s">
        <v>8</v>
      </c>
      <c r="O2" s="1" t="s">
        <v>6</v>
      </c>
      <c r="P2" s="1" t="s">
        <v>7</v>
      </c>
    </row>
    <row r="3" spans="1:16" x14ac:dyDescent="0.3">
      <c r="A3" s="7" t="s">
        <v>12</v>
      </c>
      <c r="C3">
        <v>5</v>
      </c>
      <c r="F3">
        <v>32</v>
      </c>
      <c r="G3">
        <v>125.59</v>
      </c>
      <c r="H3">
        <v>54.46</v>
      </c>
      <c r="I3">
        <v>11.2</v>
      </c>
      <c r="J3">
        <v>0.92</v>
      </c>
      <c r="K3">
        <v>2.27</v>
      </c>
      <c r="L3">
        <v>0.28000000000000003</v>
      </c>
      <c r="M3">
        <v>11.09</v>
      </c>
      <c r="N3">
        <v>0.18574999999999875</v>
      </c>
      <c r="P3">
        <v>-0.12725</v>
      </c>
    </row>
    <row r="4" spans="1:16" x14ac:dyDescent="0.3">
      <c r="A4" s="7" t="s">
        <v>11</v>
      </c>
      <c r="B4" t="s">
        <v>40</v>
      </c>
      <c r="C4">
        <v>5</v>
      </c>
      <c r="F4">
        <v>50</v>
      </c>
      <c r="G4">
        <v>91.38</v>
      </c>
      <c r="H4">
        <v>90.6</v>
      </c>
      <c r="I4">
        <v>8.25</v>
      </c>
      <c r="J4">
        <v>0.72</v>
      </c>
      <c r="K4">
        <v>3.12</v>
      </c>
      <c r="L4">
        <v>0.48</v>
      </c>
      <c r="M4">
        <v>15.46</v>
      </c>
      <c r="N4">
        <v>0.33400000000000035</v>
      </c>
      <c r="P4">
        <v>-0.21400000000000002</v>
      </c>
    </row>
    <row r="5" spans="1:16" x14ac:dyDescent="0.3">
      <c r="A5" s="7" t="s">
        <v>10</v>
      </c>
      <c r="B5" t="s">
        <v>32</v>
      </c>
      <c r="C5">
        <v>3</v>
      </c>
      <c r="F5">
        <v>24</v>
      </c>
      <c r="G5">
        <v>51.07</v>
      </c>
      <c r="H5">
        <v>127.61</v>
      </c>
      <c r="I5">
        <v>5.93</v>
      </c>
      <c r="J5">
        <v>0.71</v>
      </c>
      <c r="K5">
        <v>1.62</v>
      </c>
      <c r="L5">
        <v>1.26</v>
      </c>
      <c r="M5">
        <v>33.840000000000003</v>
      </c>
      <c r="N5">
        <v>0.45800000000000124</v>
      </c>
      <c r="P5">
        <v>-3.1625000000000014E-2</v>
      </c>
    </row>
    <row r="6" spans="1:16" x14ac:dyDescent="0.3">
      <c r="A6" s="7" t="s">
        <v>9</v>
      </c>
      <c r="C6">
        <v>3</v>
      </c>
      <c r="F6">
        <v>40</v>
      </c>
      <c r="G6">
        <v>25.18</v>
      </c>
      <c r="H6">
        <v>151.08000000000001</v>
      </c>
      <c r="I6">
        <v>1.06</v>
      </c>
      <c r="J6">
        <v>0.51</v>
      </c>
      <c r="K6">
        <v>2.4</v>
      </c>
      <c r="L6">
        <v>1.1499999999999999</v>
      </c>
      <c r="M6">
        <v>26.59</v>
      </c>
      <c r="N6">
        <v>0.30587500000000034</v>
      </c>
      <c r="P6">
        <v>-2.0999999999999998E-2</v>
      </c>
    </row>
    <row r="7" spans="1:16" x14ac:dyDescent="0.3">
      <c r="A7" s="7" t="s">
        <v>13</v>
      </c>
      <c r="C7">
        <v>5</v>
      </c>
      <c r="F7">
        <v>16</v>
      </c>
      <c r="G7">
        <v>113.63</v>
      </c>
      <c r="H7">
        <v>394.08</v>
      </c>
      <c r="I7">
        <v>7.68</v>
      </c>
      <c r="J7">
        <v>0.61</v>
      </c>
      <c r="K7">
        <v>4.3</v>
      </c>
      <c r="L7">
        <v>0.71</v>
      </c>
      <c r="M7">
        <v>16.89</v>
      </c>
      <c r="N7">
        <v>0.2559999999999974</v>
      </c>
      <c r="P7">
        <v>-0.29912499999999997</v>
      </c>
    </row>
    <row r="8" spans="1:16" x14ac:dyDescent="0.3">
      <c r="A8" s="7" t="s">
        <v>14</v>
      </c>
      <c r="B8" t="s">
        <v>42</v>
      </c>
      <c r="C8" t="s">
        <v>41</v>
      </c>
      <c r="F8">
        <v>5</v>
      </c>
      <c r="G8">
        <v>69.83</v>
      </c>
      <c r="H8">
        <v>439.02</v>
      </c>
      <c r="I8">
        <v>0.45</v>
      </c>
      <c r="J8">
        <v>1.41</v>
      </c>
      <c r="K8">
        <v>11.84</v>
      </c>
      <c r="L8">
        <v>1.25</v>
      </c>
      <c r="M8">
        <v>24.36</v>
      </c>
      <c r="N8">
        <v>0.41212500000000035</v>
      </c>
      <c r="P8">
        <v>-0.10125000000000002</v>
      </c>
    </row>
    <row r="9" spans="1:16" x14ac:dyDescent="0.3">
      <c r="A9" s="7" t="s">
        <v>15</v>
      </c>
      <c r="B9" t="s">
        <v>49</v>
      </c>
      <c r="C9">
        <v>1</v>
      </c>
      <c r="F9">
        <v>1</v>
      </c>
      <c r="G9">
        <v>46.29</v>
      </c>
      <c r="H9">
        <v>462.8</v>
      </c>
      <c r="I9">
        <v>2.4500000000000002</v>
      </c>
      <c r="J9">
        <v>0.79</v>
      </c>
      <c r="K9">
        <v>2.89</v>
      </c>
      <c r="L9">
        <v>0.43</v>
      </c>
      <c r="M9">
        <v>25.38</v>
      </c>
      <c r="N9">
        <v>0.38700000000000045</v>
      </c>
      <c r="P9">
        <v>0.21412499999999998</v>
      </c>
    </row>
    <row r="10" spans="1:16" x14ac:dyDescent="0.3">
      <c r="A10" s="7" t="s">
        <v>16</v>
      </c>
      <c r="C10">
        <v>5</v>
      </c>
      <c r="F10">
        <v>38</v>
      </c>
      <c r="G10">
        <v>24.71</v>
      </c>
      <c r="H10">
        <v>484.6</v>
      </c>
      <c r="I10">
        <v>3.74</v>
      </c>
      <c r="J10">
        <v>1.34</v>
      </c>
      <c r="K10">
        <v>19.2</v>
      </c>
      <c r="L10">
        <v>0.79</v>
      </c>
      <c r="M10">
        <v>24.95</v>
      </c>
      <c r="N10">
        <v>0.20250000000000057</v>
      </c>
      <c r="P10">
        <v>-5.6000000000000008E-2</v>
      </c>
    </row>
    <row r="11" spans="1:16" x14ac:dyDescent="0.3">
      <c r="A11" s="7" t="s">
        <v>17</v>
      </c>
      <c r="B11">
        <v>65</v>
      </c>
      <c r="F11">
        <v>10</v>
      </c>
      <c r="G11">
        <v>29.38</v>
      </c>
      <c r="H11">
        <v>469.16</v>
      </c>
      <c r="I11">
        <v>1.86</v>
      </c>
      <c r="J11">
        <v>1.17</v>
      </c>
      <c r="K11">
        <v>5.22</v>
      </c>
      <c r="L11">
        <v>2.3199999999999998</v>
      </c>
      <c r="M11">
        <v>20.54</v>
      </c>
      <c r="N11">
        <v>0.33799999999999952</v>
      </c>
      <c r="P11">
        <v>0.13537499999999997</v>
      </c>
    </row>
    <row r="12" spans="1:16" x14ac:dyDescent="0.3">
      <c r="A12" s="7" t="s">
        <v>18</v>
      </c>
      <c r="C12" t="s">
        <v>43</v>
      </c>
      <c r="F12">
        <v>0</v>
      </c>
      <c r="G12">
        <v>61.99</v>
      </c>
      <c r="H12">
        <v>438.28</v>
      </c>
      <c r="J12">
        <v>5.73</v>
      </c>
      <c r="L12">
        <v>5.73</v>
      </c>
      <c r="M12">
        <v>30.84</v>
      </c>
      <c r="N12">
        <v>0.36537500000000023</v>
      </c>
      <c r="P12">
        <v>-0.18725</v>
      </c>
    </row>
    <row r="13" spans="1:16" x14ac:dyDescent="0.3">
      <c r="A13" s="7" t="s">
        <v>19</v>
      </c>
      <c r="B13" t="s">
        <v>44</v>
      </c>
      <c r="F13">
        <v>2</v>
      </c>
      <c r="G13">
        <v>111.31</v>
      </c>
      <c r="H13">
        <v>395.22</v>
      </c>
      <c r="I13">
        <v>5.53</v>
      </c>
      <c r="J13">
        <v>0.32</v>
      </c>
      <c r="K13">
        <v>3.41</v>
      </c>
      <c r="L13">
        <v>0.35</v>
      </c>
      <c r="M13">
        <v>6.74</v>
      </c>
      <c r="N13">
        <v>0.15900000000000034</v>
      </c>
      <c r="P13">
        <v>-0.38737500000000002</v>
      </c>
    </row>
    <row r="14" spans="1:16" x14ac:dyDescent="0.3">
      <c r="A14" s="7" t="s">
        <v>20</v>
      </c>
      <c r="G14">
        <v>194.47</v>
      </c>
      <c r="H14">
        <v>322.16000000000003</v>
      </c>
      <c r="M14">
        <v>8.2200000000000006</v>
      </c>
      <c r="N14">
        <v>1.912499999999966E-2</v>
      </c>
      <c r="P14">
        <v>4.2125000000000003E-2</v>
      </c>
    </row>
    <row r="15" spans="1:16" x14ac:dyDescent="0.3">
      <c r="A15" s="7" t="s">
        <v>21</v>
      </c>
      <c r="F15">
        <v>28</v>
      </c>
      <c r="G15">
        <v>464.36</v>
      </c>
      <c r="H15">
        <v>51.29</v>
      </c>
      <c r="M15">
        <v>4.68</v>
      </c>
      <c r="N15">
        <v>0.10374999999999943</v>
      </c>
      <c r="P15">
        <v>-0.14424999999999999</v>
      </c>
    </row>
    <row r="16" spans="1:16" x14ac:dyDescent="0.3">
      <c r="A16" s="7" t="s">
        <v>22</v>
      </c>
      <c r="C16">
        <v>2</v>
      </c>
      <c r="F16">
        <v>34</v>
      </c>
      <c r="G16">
        <v>336.62</v>
      </c>
      <c r="H16">
        <v>85.64</v>
      </c>
      <c r="I16">
        <v>9.91</v>
      </c>
      <c r="J16">
        <v>2.2400000000000002</v>
      </c>
      <c r="K16">
        <v>2.95</v>
      </c>
      <c r="L16">
        <v>0.59</v>
      </c>
      <c r="M16">
        <v>10.57</v>
      </c>
      <c r="N16">
        <v>0.11525000000000034</v>
      </c>
      <c r="P16">
        <v>-5.2249999999999998E-2</v>
      </c>
    </row>
    <row r="17" spans="1:16" x14ac:dyDescent="0.3">
      <c r="A17" s="7" t="s">
        <v>23</v>
      </c>
      <c r="C17">
        <v>10</v>
      </c>
      <c r="F17">
        <v>24</v>
      </c>
      <c r="G17">
        <v>259.38</v>
      </c>
      <c r="H17">
        <v>171.43</v>
      </c>
      <c r="I17">
        <v>3.07</v>
      </c>
      <c r="J17">
        <v>0.93</v>
      </c>
      <c r="K17">
        <v>12.18</v>
      </c>
      <c r="L17">
        <v>0.38</v>
      </c>
      <c r="M17">
        <v>6.78</v>
      </c>
      <c r="N17">
        <v>0.24062500000000001</v>
      </c>
      <c r="P17">
        <v>-0.10700000000000001</v>
      </c>
    </row>
    <row r="18" spans="1:16" s="12" customFormat="1" x14ac:dyDescent="0.3">
      <c r="A18" s="11" t="s">
        <v>25</v>
      </c>
      <c r="F18" s="12">
        <v>9</v>
      </c>
      <c r="G18" s="12">
        <v>227.07</v>
      </c>
      <c r="H18" s="12">
        <v>141.91999999999999</v>
      </c>
      <c r="I18" s="12">
        <v>4.5</v>
      </c>
      <c r="J18" s="12">
        <v>0.85</v>
      </c>
      <c r="K18" s="12">
        <v>2.19</v>
      </c>
      <c r="L18" s="12">
        <v>0.75</v>
      </c>
      <c r="M18" s="12">
        <v>24.23</v>
      </c>
      <c r="N18" s="12">
        <v>0.36162500000000081</v>
      </c>
      <c r="P18" s="12">
        <v>-9.7499999999999962E-2</v>
      </c>
    </row>
    <row r="20" spans="1:16" x14ac:dyDescent="0.3">
      <c r="A20" s="7" t="s">
        <v>24</v>
      </c>
      <c r="G20">
        <v>185.16</v>
      </c>
      <c r="H20">
        <v>100.05</v>
      </c>
      <c r="I20">
        <v>1.68</v>
      </c>
      <c r="J20">
        <v>0.6</v>
      </c>
      <c r="K20">
        <v>1.44</v>
      </c>
      <c r="L20">
        <v>0.56000000000000005</v>
      </c>
      <c r="M20">
        <v>19.54</v>
      </c>
      <c r="N20">
        <v>0.31212500000000032</v>
      </c>
      <c r="P20">
        <v>-0.16275000000000001</v>
      </c>
    </row>
    <row r="22" spans="1:16" x14ac:dyDescent="0.3">
      <c r="A22" s="7" t="s">
        <v>29</v>
      </c>
      <c r="B22">
        <v>6.5</v>
      </c>
      <c r="C22">
        <v>10</v>
      </c>
      <c r="D22">
        <v>5</v>
      </c>
      <c r="E22">
        <v>11</v>
      </c>
      <c r="G22">
        <v>101.26</v>
      </c>
      <c r="H22">
        <v>34.840000000000003</v>
      </c>
      <c r="M22">
        <v>6.64</v>
      </c>
      <c r="N22">
        <v>0.10625</v>
      </c>
      <c r="P22">
        <v>-0.17775000000000002</v>
      </c>
    </row>
    <row r="23" spans="1:16" x14ac:dyDescent="0.3">
      <c r="A23" s="7" t="s">
        <v>30</v>
      </c>
      <c r="B23">
        <v>37</v>
      </c>
      <c r="C23">
        <v>8</v>
      </c>
      <c r="D23">
        <v>3</v>
      </c>
      <c r="E23">
        <v>0</v>
      </c>
      <c r="G23">
        <v>51.92</v>
      </c>
      <c r="H23">
        <v>84.24</v>
      </c>
      <c r="M23">
        <v>18.14</v>
      </c>
      <c r="N23">
        <v>0.38974999999999793</v>
      </c>
      <c r="P23">
        <v>-0.434</v>
      </c>
    </row>
    <row r="24" spans="1:16" x14ac:dyDescent="0.3">
      <c r="A24" s="7" t="s">
        <v>31</v>
      </c>
      <c r="B24" t="s">
        <v>32</v>
      </c>
      <c r="C24">
        <v>0</v>
      </c>
      <c r="D24">
        <v>2</v>
      </c>
      <c r="E24">
        <v>5</v>
      </c>
      <c r="G24">
        <v>169.52</v>
      </c>
      <c r="H24">
        <v>57.31</v>
      </c>
      <c r="M24">
        <v>1.4</v>
      </c>
      <c r="N24">
        <v>1.8999999999999774E-2</v>
      </c>
      <c r="P24">
        <v>-3.0374999999999996E-2</v>
      </c>
    </row>
    <row r="25" spans="1:16" x14ac:dyDescent="0.3">
      <c r="A25" s="7" t="s">
        <v>33</v>
      </c>
      <c r="B25" t="s">
        <v>37</v>
      </c>
      <c r="C25">
        <v>6</v>
      </c>
      <c r="D25">
        <v>0</v>
      </c>
      <c r="E25">
        <v>4</v>
      </c>
      <c r="G25">
        <v>116.31</v>
      </c>
      <c r="H25">
        <v>95.93</v>
      </c>
      <c r="I25">
        <v>3.04</v>
      </c>
      <c r="J25">
        <v>0.79</v>
      </c>
      <c r="K25">
        <v>1.07</v>
      </c>
      <c r="L25">
        <v>0.53</v>
      </c>
      <c r="M25">
        <v>18.079999999999998</v>
      </c>
      <c r="N25">
        <v>0.36737500000000123</v>
      </c>
      <c r="P25">
        <v>-0.55337499999999995</v>
      </c>
    </row>
    <row r="26" spans="1:16" x14ac:dyDescent="0.3">
      <c r="A26" s="7" t="s">
        <v>34</v>
      </c>
      <c r="B26" t="s">
        <v>38</v>
      </c>
      <c r="C26">
        <v>11</v>
      </c>
      <c r="G26">
        <v>97.44</v>
      </c>
      <c r="H26">
        <v>119.23</v>
      </c>
      <c r="I26" t="s">
        <v>60</v>
      </c>
      <c r="J26">
        <v>3.95</v>
      </c>
      <c r="K26">
        <v>0.2</v>
      </c>
      <c r="L26">
        <v>0.37</v>
      </c>
      <c r="M26">
        <v>23.25</v>
      </c>
      <c r="N26">
        <v>0.53524999999999923</v>
      </c>
      <c r="P26">
        <v>-0.35124999999999995</v>
      </c>
    </row>
    <row r="27" spans="1:16" x14ac:dyDescent="0.3">
      <c r="A27" s="7" t="s">
        <v>56</v>
      </c>
      <c r="B27" t="s">
        <v>46</v>
      </c>
      <c r="C27" t="s">
        <v>45</v>
      </c>
      <c r="F27">
        <v>0</v>
      </c>
      <c r="G27">
        <v>241.53</v>
      </c>
      <c r="H27">
        <v>25.66</v>
      </c>
      <c r="I27">
        <v>4.95</v>
      </c>
      <c r="J27">
        <v>0.26</v>
      </c>
      <c r="K27">
        <v>0.2</v>
      </c>
      <c r="L27">
        <v>0.11</v>
      </c>
      <c r="M27">
        <v>8.69</v>
      </c>
      <c r="N27">
        <v>0.21212500000000034</v>
      </c>
      <c r="P27">
        <v>-0.37187500000000001</v>
      </c>
    </row>
    <row r="28" spans="1:16" x14ac:dyDescent="0.3">
      <c r="A28" s="7" t="s">
        <v>57</v>
      </c>
      <c r="F28">
        <v>11</v>
      </c>
      <c r="G28">
        <v>194.29</v>
      </c>
      <c r="H28">
        <v>56.92</v>
      </c>
      <c r="I28">
        <v>8.19</v>
      </c>
      <c r="J28">
        <v>2.7</v>
      </c>
      <c r="K28">
        <v>10.09</v>
      </c>
      <c r="L28">
        <v>1.1499999999999999</v>
      </c>
      <c r="M28">
        <v>23.16</v>
      </c>
      <c r="N28">
        <v>0.42325000000000157</v>
      </c>
      <c r="P28">
        <v>-0.13974999999999999</v>
      </c>
    </row>
    <row r="29" spans="1:16" x14ac:dyDescent="0.3">
      <c r="A29" s="7" t="s">
        <v>58</v>
      </c>
      <c r="B29">
        <v>25</v>
      </c>
      <c r="C29">
        <v>5</v>
      </c>
      <c r="F29">
        <v>36</v>
      </c>
      <c r="G29">
        <v>211.51</v>
      </c>
      <c r="H29">
        <v>52.57</v>
      </c>
      <c r="I29">
        <v>4.32</v>
      </c>
      <c r="J29">
        <v>2.0099999999999998</v>
      </c>
      <c r="K29">
        <v>6.8</v>
      </c>
      <c r="L29">
        <v>0.71</v>
      </c>
      <c r="M29">
        <v>20.99</v>
      </c>
      <c r="N29">
        <v>0.32100000000000078</v>
      </c>
      <c r="P29">
        <v>-0.13187500000000002</v>
      </c>
    </row>
    <row r="30" spans="1:16" x14ac:dyDescent="0.3">
      <c r="A30" s="7" t="s">
        <v>47</v>
      </c>
      <c r="F30">
        <v>10</v>
      </c>
      <c r="G30">
        <v>177.4</v>
      </c>
      <c r="H30">
        <v>68.89</v>
      </c>
      <c r="M30">
        <v>6.56</v>
      </c>
      <c r="N30">
        <v>9.8749999999998297E-2</v>
      </c>
      <c r="P30">
        <v>-0.22750000000000004</v>
      </c>
    </row>
    <row r="31" spans="1:16" x14ac:dyDescent="0.3">
      <c r="A31" s="7" t="s">
        <v>48</v>
      </c>
      <c r="C31">
        <v>25</v>
      </c>
      <c r="F31">
        <v>32</v>
      </c>
      <c r="G31">
        <v>136.66999999999999</v>
      </c>
      <c r="H31">
        <v>110.33</v>
      </c>
      <c r="I31">
        <v>7.99</v>
      </c>
      <c r="J31">
        <v>0.54</v>
      </c>
      <c r="K31">
        <v>1.47</v>
      </c>
      <c r="L31">
        <v>0.18</v>
      </c>
      <c r="M31">
        <v>21.48</v>
      </c>
      <c r="N31">
        <v>0.37874999999999942</v>
      </c>
      <c r="P31">
        <v>-0.23825000000000002</v>
      </c>
    </row>
    <row r="33" spans="1:12" x14ac:dyDescent="0.3">
      <c r="A33" s="7" t="s">
        <v>61</v>
      </c>
      <c r="I33">
        <v>0.98</v>
      </c>
      <c r="J33">
        <v>1.38</v>
      </c>
      <c r="K33">
        <v>6.92</v>
      </c>
      <c r="L33">
        <v>5.65</v>
      </c>
    </row>
    <row r="36" spans="1:12" x14ac:dyDescent="0.3">
      <c r="A36" t="s">
        <v>36</v>
      </c>
      <c r="B36">
        <f>AVERAGE(C3:E31)</f>
        <v>5.583333333333333</v>
      </c>
    </row>
    <row r="37" spans="1:12" x14ac:dyDescent="0.3">
      <c r="A37" t="s">
        <v>63</v>
      </c>
      <c r="B37">
        <f>STDEV(C3:E31)</f>
        <v>5.2990291700393142</v>
      </c>
    </row>
    <row r="38" spans="1:12" x14ac:dyDescent="0.3">
      <c r="A38"/>
    </row>
    <row r="39" spans="1:12" x14ac:dyDescent="0.3">
      <c r="A39" t="s">
        <v>62</v>
      </c>
      <c r="B39">
        <f>AVERAGE(F3:F31)</f>
        <v>20.100000000000001</v>
      </c>
    </row>
    <row r="40" spans="1:12" x14ac:dyDescent="0.3">
      <c r="A40" t="s">
        <v>64</v>
      </c>
      <c r="B40">
        <f>STDEV(F3:F31)</f>
        <v>15.539084847401305</v>
      </c>
    </row>
    <row r="41" spans="1:12" x14ac:dyDescent="0.3">
      <c r="A41"/>
    </row>
    <row r="42" spans="1:12" x14ac:dyDescent="0.3">
      <c r="A42"/>
    </row>
    <row r="43" spans="1:12" x14ac:dyDescent="0.3">
      <c r="A43"/>
    </row>
  </sheetData>
  <mergeCells count="1">
    <mergeCell ref="C1:E1"/>
  </mergeCells>
  <phoneticPr fontId="2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660-D605-4205-8E2A-C9F13A4AEB76}">
  <dimension ref="A1:G30"/>
  <sheetViews>
    <sheetView workbookViewId="0">
      <pane xSplit="1" topLeftCell="B1" activePane="topRight" state="frozen"/>
      <selection activeCell="A5" sqref="A5"/>
      <selection pane="topRight" activeCell="H26" sqref="H26"/>
    </sheetView>
  </sheetViews>
  <sheetFormatPr defaultRowHeight="14.4" x14ac:dyDescent="0.3"/>
  <cols>
    <col min="1" max="1" width="12.88671875" customWidth="1"/>
    <col min="2" max="2" width="15" customWidth="1"/>
    <col min="3" max="3" width="15.6640625" customWidth="1"/>
    <col min="5" max="6" width="12.109375" customWidth="1"/>
    <col min="7" max="7" width="9.6640625" customWidth="1"/>
  </cols>
  <sheetData>
    <row r="1" spans="1:7" x14ac:dyDescent="0.3">
      <c r="A1" s="6" t="s">
        <v>0</v>
      </c>
      <c r="B1" t="s">
        <v>51</v>
      </c>
      <c r="C1" t="s">
        <v>52</v>
      </c>
      <c r="D1" t="s">
        <v>53</v>
      </c>
      <c r="E1" t="s">
        <v>50</v>
      </c>
      <c r="F1" t="s">
        <v>54</v>
      </c>
      <c r="G1" t="s">
        <v>55</v>
      </c>
    </row>
    <row r="2" spans="1:7" x14ac:dyDescent="0.3">
      <c r="A2" s="7" t="s">
        <v>12</v>
      </c>
      <c r="B2">
        <v>1656.47</v>
      </c>
      <c r="C2">
        <v>1671.33</v>
      </c>
      <c r="D2">
        <f>(C2-B2)/80</f>
        <v>0.18574999999999875</v>
      </c>
      <c r="E2">
        <v>14.29</v>
      </c>
      <c r="F2">
        <v>4.1100000000000003</v>
      </c>
      <c r="G2">
        <f>(F2-E2)/80</f>
        <v>-0.12725</v>
      </c>
    </row>
    <row r="3" spans="1:7" x14ac:dyDescent="0.3">
      <c r="A3" s="7" t="s">
        <v>11</v>
      </c>
      <c r="B3">
        <v>1640.56</v>
      </c>
      <c r="C3">
        <v>1667.28</v>
      </c>
      <c r="D3">
        <f t="shared" ref="D3:D30" si="0">(C3-B3)/80</f>
        <v>0.33400000000000035</v>
      </c>
      <c r="E3">
        <v>28.01</v>
      </c>
      <c r="F3">
        <v>10.89</v>
      </c>
      <c r="G3">
        <f t="shared" ref="G3:G30" si="1">(F3-E3)/80</f>
        <v>-0.21400000000000002</v>
      </c>
    </row>
    <row r="4" spans="1:7" x14ac:dyDescent="0.3">
      <c r="A4" s="7" t="s">
        <v>10</v>
      </c>
      <c r="B4">
        <v>1622.03</v>
      </c>
      <c r="C4">
        <v>1658.67</v>
      </c>
      <c r="D4">
        <f t="shared" si="0"/>
        <v>0.45800000000000124</v>
      </c>
      <c r="E4">
        <v>20.18</v>
      </c>
      <c r="F4">
        <v>17.649999999999999</v>
      </c>
      <c r="G4">
        <f t="shared" si="1"/>
        <v>-3.1625000000000014E-2</v>
      </c>
    </row>
    <row r="5" spans="1:7" x14ac:dyDescent="0.3">
      <c r="A5" s="7" t="s">
        <v>9</v>
      </c>
      <c r="B5">
        <v>1626.32</v>
      </c>
      <c r="C5">
        <v>1650.79</v>
      </c>
      <c r="D5">
        <f t="shared" si="0"/>
        <v>0.30587500000000034</v>
      </c>
      <c r="E5">
        <v>24.02</v>
      </c>
      <c r="F5">
        <v>22.34</v>
      </c>
      <c r="G5">
        <f t="shared" si="1"/>
        <v>-2.0999999999999998E-2</v>
      </c>
    </row>
    <row r="6" spans="1:7" x14ac:dyDescent="0.3">
      <c r="A6" s="7" t="s">
        <v>13</v>
      </c>
      <c r="B6">
        <v>1614.13</v>
      </c>
      <c r="C6">
        <v>1634.61</v>
      </c>
      <c r="D6">
        <f t="shared" si="0"/>
        <v>0.2559999999999974</v>
      </c>
      <c r="E6">
        <v>27.83</v>
      </c>
      <c r="F6">
        <v>3.9</v>
      </c>
      <c r="G6">
        <f t="shared" si="1"/>
        <v>-0.29912499999999997</v>
      </c>
    </row>
    <row r="7" spans="1:7" x14ac:dyDescent="0.3">
      <c r="A7" s="7" t="s">
        <v>14</v>
      </c>
      <c r="B7">
        <v>1594.18</v>
      </c>
      <c r="C7">
        <v>1627.15</v>
      </c>
      <c r="D7">
        <f t="shared" si="0"/>
        <v>0.41212500000000035</v>
      </c>
      <c r="E7">
        <v>24.39</v>
      </c>
      <c r="F7">
        <v>16.29</v>
      </c>
      <c r="G7">
        <f t="shared" si="1"/>
        <v>-0.10125000000000002</v>
      </c>
    </row>
    <row r="8" spans="1:7" x14ac:dyDescent="0.3">
      <c r="A8" s="7" t="s">
        <v>15</v>
      </c>
      <c r="B8">
        <v>1588.43</v>
      </c>
      <c r="C8">
        <v>1619.39</v>
      </c>
      <c r="D8">
        <f t="shared" si="0"/>
        <v>0.38700000000000045</v>
      </c>
      <c r="E8">
        <v>3.7</v>
      </c>
      <c r="F8">
        <v>20.83</v>
      </c>
      <c r="G8">
        <f t="shared" si="1"/>
        <v>0.21412499999999998</v>
      </c>
    </row>
    <row r="9" spans="1:7" x14ac:dyDescent="0.3">
      <c r="A9" s="7" t="s">
        <v>16</v>
      </c>
      <c r="B9">
        <v>1592.95</v>
      </c>
      <c r="C9">
        <v>1609.15</v>
      </c>
      <c r="D9">
        <f t="shared" si="0"/>
        <v>0.20250000000000057</v>
      </c>
      <c r="E9">
        <v>27.7</v>
      </c>
      <c r="F9">
        <v>23.22</v>
      </c>
      <c r="G9">
        <f t="shared" si="1"/>
        <v>-5.6000000000000008E-2</v>
      </c>
    </row>
    <row r="10" spans="1:7" x14ac:dyDescent="0.3">
      <c r="A10" s="7" t="s">
        <v>17</v>
      </c>
      <c r="B10">
        <v>1547.54</v>
      </c>
      <c r="C10">
        <v>1574.58</v>
      </c>
      <c r="D10">
        <f t="shared" si="0"/>
        <v>0.33799999999999952</v>
      </c>
      <c r="E10">
        <v>6.66</v>
      </c>
      <c r="F10">
        <v>17.489999999999998</v>
      </c>
      <c r="G10">
        <f t="shared" si="1"/>
        <v>0.13537499999999997</v>
      </c>
    </row>
    <row r="11" spans="1:7" x14ac:dyDescent="0.3">
      <c r="A11" s="7" t="s">
        <v>18</v>
      </c>
      <c r="B11">
        <v>1552.47</v>
      </c>
      <c r="C11">
        <v>1581.7</v>
      </c>
      <c r="D11">
        <f t="shared" si="0"/>
        <v>0.36537500000000023</v>
      </c>
      <c r="E11">
        <v>19.55</v>
      </c>
      <c r="F11">
        <v>4.57</v>
      </c>
      <c r="G11">
        <f t="shared" si="1"/>
        <v>-0.18725</v>
      </c>
    </row>
    <row r="12" spans="1:7" x14ac:dyDescent="0.3">
      <c r="A12" s="7" t="s">
        <v>19</v>
      </c>
      <c r="B12">
        <v>1573.34</v>
      </c>
      <c r="C12">
        <v>1586.06</v>
      </c>
      <c r="D12">
        <f t="shared" si="0"/>
        <v>0.15900000000000034</v>
      </c>
      <c r="E12">
        <v>34.06</v>
      </c>
      <c r="F12">
        <v>3.07</v>
      </c>
      <c r="G12">
        <f t="shared" si="1"/>
        <v>-0.38737500000000002</v>
      </c>
    </row>
    <row r="13" spans="1:7" x14ac:dyDescent="0.3">
      <c r="A13" s="7" t="s">
        <v>20</v>
      </c>
      <c r="B13">
        <v>1586.14</v>
      </c>
      <c r="C13">
        <v>1587.67</v>
      </c>
      <c r="D13">
        <f t="shared" si="0"/>
        <v>1.912499999999966E-2</v>
      </c>
      <c r="E13">
        <v>3.16</v>
      </c>
      <c r="F13">
        <v>6.53</v>
      </c>
      <c r="G13">
        <f t="shared" si="1"/>
        <v>4.2125000000000003E-2</v>
      </c>
    </row>
    <row r="14" spans="1:7" x14ac:dyDescent="0.3">
      <c r="A14" s="7" t="s">
        <v>21</v>
      </c>
      <c r="B14">
        <v>1630.65</v>
      </c>
      <c r="C14">
        <v>1638.95</v>
      </c>
      <c r="D14">
        <f t="shared" si="0"/>
        <v>0.10374999999999943</v>
      </c>
      <c r="E14">
        <v>12.5</v>
      </c>
      <c r="F14">
        <v>0.96</v>
      </c>
      <c r="G14">
        <f t="shared" si="1"/>
        <v>-0.14424999999999999</v>
      </c>
    </row>
    <row r="15" spans="1:7" x14ac:dyDescent="0.3">
      <c r="A15" s="7" t="s">
        <v>22</v>
      </c>
      <c r="B15">
        <v>1619.36</v>
      </c>
      <c r="C15">
        <v>1628.58</v>
      </c>
      <c r="D15">
        <f t="shared" si="0"/>
        <v>0.11525000000000034</v>
      </c>
      <c r="E15">
        <v>9.6999999999999993</v>
      </c>
      <c r="F15">
        <v>5.52</v>
      </c>
      <c r="G15">
        <f t="shared" si="1"/>
        <v>-5.2249999999999998E-2</v>
      </c>
    </row>
    <row r="16" spans="1:7" x14ac:dyDescent="0.3">
      <c r="A16" s="7" t="s">
        <v>23</v>
      </c>
      <c r="B16">
        <v>1599.45</v>
      </c>
      <c r="C16">
        <v>1618.7</v>
      </c>
      <c r="D16">
        <f t="shared" si="0"/>
        <v>0.24062500000000001</v>
      </c>
      <c r="E16">
        <v>17.8</v>
      </c>
      <c r="F16">
        <v>9.24</v>
      </c>
      <c r="G16">
        <f t="shared" si="1"/>
        <v>-0.10700000000000001</v>
      </c>
    </row>
    <row r="17" spans="1:7" x14ac:dyDescent="0.3">
      <c r="A17" s="7" t="s">
        <v>25</v>
      </c>
      <c r="B17">
        <v>1568.49</v>
      </c>
      <c r="C17">
        <v>1597.42</v>
      </c>
      <c r="D17">
        <f t="shared" si="0"/>
        <v>0.36162500000000081</v>
      </c>
      <c r="E17">
        <v>25.58</v>
      </c>
      <c r="F17">
        <v>17.78</v>
      </c>
      <c r="G17">
        <f t="shared" si="1"/>
        <v>-9.7499999999999962E-2</v>
      </c>
    </row>
    <row r="18" spans="1:7" x14ac:dyDescent="0.3">
      <c r="A18" s="7"/>
      <c r="D18">
        <f t="shared" si="0"/>
        <v>0</v>
      </c>
      <c r="G18">
        <f t="shared" si="1"/>
        <v>0</v>
      </c>
    </row>
    <row r="19" spans="1:7" x14ac:dyDescent="0.3">
      <c r="A19" s="7" t="s">
        <v>24</v>
      </c>
      <c r="B19">
        <v>1584.79</v>
      </c>
      <c r="C19">
        <v>1609.76</v>
      </c>
      <c r="D19">
        <f t="shared" si="0"/>
        <v>0.31212500000000032</v>
      </c>
      <c r="E19">
        <v>26.35</v>
      </c>
      <c r="F19">
        <v>13.33</v>
      </c>
      <c r="G19">
        <f t="shared" si="1"/>
        <v>-0.16275000000000001</v>
      </c>
    </row>
    <row r="20" spans="1:7" x14ac:dyDescent="0.3">
      <c r="A20" s="7"/>
      <c r="D20">
        <f>(C20-B20)/80</f>
        <v>0</v>
      </c>
      <c r="G20">
        <f t="shared" si="1"/>
        <v>0</v>
      </c>
    </row>
    <row r="21" spans="1:7" x14ac:dyDescent="0.3">
      <c r="A21" s="7" t="s">
        <v>29</v>
      </c>
      <c r="B21">
        <v>1663.42</v>
      </c>
      <c r="C21">
        <v>1671.92</v>
      </c>
      <c r="D21">
        <f t="shared" si="0"/>
        <v>0.10625</v>
      </c>
      <c r="E21">
        <v>16.510000000000002</v>
      </c>
      <c r="F21">
        <v>2.29</v>
      </c>
      <c r="G21">
        <f t="shared" si="1"/>
        <v>-0.17775000000000002</v>
      </c>
    </row>
    <row r="22" spans="1:7" x14ac:dyDescent="0.3">
      <c r="A22" s="7" t="s">
        <v>30</v>
      </c>
      <c r="B22">
        <v>1639.16</v>
      </c>
      <c r="C22">
        <v>1670.34</v>
      </c>
      <c r="D22">
        <f t="shared" si="0"/>
        <v>0.38974999999999793</v>
      </c>
      <c r="E22">
        <v>37.659999999999997</v>
      </c>
      <c r="F22">
        <v>2.94</v>
      </c>
      <c r="G22">
        <f t="shared" si="1"/>
        <v>-0.434</v>
      </c>
    </row>
    <row r="23" spans="1:7" x14ac:dyDescent="0.3">
      <c r="A23" s="7" t="s">
        <v>31</v>
      </c>
      <c r="B23">
        <v>1664.45</v>
      </c>
      <c r="C23">
        <v>1665.97</v>
      </c>
      <c r="D23">
        <f t="shared" si="0"/>
        <v>1.8999999999999774E-2</v>
      </c>
      <c r="E23">
        <v>3.88</v>
      </c>
      <c r="F23">
        <v>1.45</v>
      </c>
      <c r="G23">
        <f t="shared" si="1"/>
        <v>-3.0374999999999996E-2</v>
      </c>
    </row>
    <row r="24" spans="1:7" x14ac:dyDescent="0.3">
      <c r="A24" s="7" t="s">
        <v>33</v>
      </c>
      <c r="B24">
        <v>1634.06</v>
      </c>
      <c r="C24">
        <v>1663.45</v>
      </c>
      <c r="D24">
        <f t="shared" si="0"/>
        <v>0.36737500000000123</v>
      </c>
      <c r="E24">
        <v>47.69</v>
      </c>
      <c r="F24">
        <v>3.42</v>
      </c>
      <c r="G24">
        <f t="shared" si="1"/>
        <v>-0.55337499999999995</v>
      </c>
    </row>
    <row r="25" spans="1:7" x14ac:dyDescent="0.3">
      <c r="A25" s="7" t="s">
        <v>34</v>
      </c>
      <c r="B25">
        <v>1619.44</v>
      </c>
      <c r="C25">
        <v>1662.26</v>
      </c>
      <c r="D25">
        <f t="shared" si="0"/>
        <v>0.53524999999999923</v>
      </c>
      <c r="E25">
        <v>37.94</v>
      </c>
      <c r="F25">
        <v>9.84</v>
      </c>
      <c r="G25">
        <f t="shared" si="1"/>
        <v>-0.35124999999999995</v>
      </c>
    </row>
    <row r="26" spans="1:7" x14ac:dyDescent="0.3">
      <c r="A26" s="7" t="s">
        <v>56</v>
      </c>
      <c r="B26">
        <v>1638.98</v>
      </c>
      <c r="C26">
        <v>1655.95</v>
      </c>
      <c r="D26">
        <f t="shared" si="0"/>
        <v>0.21212500000000034</v>
      </c>
      <c r="E26">
        <v>36.61</v>
      </c>
      <c r="F26">
        <v>6.86</v>
      </c>
      <c r="G26">
        <f t="shared" si="1"/>
        <v>-0.37187500000000001</v>
      </c>
    </row>
    <row r="27" spans="1:7" x14ac:dyDescent="0.3">
      <c r="A27" s="7" t="s">
        <v>57</v>
      </c>
      <c r="B27">
        <v>1612.37</v>
      </c>
      <c r="C27">
        <v>1646.23</v>
      </c>
      <c r="D27">
        <f t="shared" si="0"/>
        <v>0.42325000000000157</v>
      </c>
      <c r="E27">
        <v>27.74</v>
      </c>
      <c r="F27">
        <v>16.559999999999999</v>
      </c>
      <c r="G27">
        <f t="shared" si="1"/>
        <v>-0.13974999999999999</v>
      </c>
    </row>
    <row r="28" spans="1:7" x14ac:dyDescent="0.3">
      <c r="A28" s="7" t="s">
        <v>58</v>
      </c>
      <c r="B28">
        <v>1625.03</v>
      </c>
      <c r="C28">
        <v>1650.71</v>
      </c>
      <c r="D28">
        <f t="shared" si="0"/>
        <v>0.32100000000000078</v>
      </c>
      <c r="E28">
        <v>21.62</v>
      </c>
      <c r="F28">
        <v>11.07</v>
      </c>
      <c r="G28">
        <f t="shared" si="1"/>
        <v>-0.13187500000000002</v>
      </c>
    </row>
    <row r="29" spans="1:7" x14ac:dyDescent="0.3">
      <c r="A29" s="7" t="s">
        <v>47</v>
      </c>
      <c r="B29">
        <v>1652.39</v>
      </c>
      <c r="C29">
        <v>1660.29</v>
      </c>
      <c r="D29">
        <f t="shared" si="0"/>
        <v>9.8749999999998297E-2</v>
      </c>
      <c r="E29">
        <v>22.62</v>
      </c>
      <c r="F29">
        <v>4.42</v>
      </c>
      <c r="G29">
        <f>(F29-E29)/80</f>
        <v>-0.22750000000000004</v>
      </c>
    </row>
    <row r="30" spans="1:7" x14ac:dyDescent="0.3">
      <c r="A30" s="7" t="s">
        <v>48</v>
      </c>
      <c r="B30">
        <v>1628.66</v>
      </c>
      <c r="C30">
        <v>1658.96</v>
      </c>
      <c r="D30">
        <f t="shared" si="0"/>
        <v>0.37874999999999942</v>
      </c>
      <c r="E30">
        <v>26.14</v>
      </c>
      <c r="F30">
        <v>7.08</v>
      </c>
      <c r="G30">
        <f t="shared" si="1"/>
        <v>-0.23825000000000002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Anderson, Samuel R</cp:lastModifiedBy>
  <dcterms:created xsi:type="dcterms:W3CDTF">2022-12-02T18:45:51Z</dcterms:created>
  <dcterms:modified xsi:type="dcterms:W3CDTF">2023-12-30T17:04:06Z</dcterms:modified>
</cp:coreProperties>
</file>