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DELL\Desktop\university system\"/>
    </mc:Choice>
  </mc:AlternateContent>
  <bookViews>
    <workbookView minimized="1" xWindow="0" yWindow="0" windowWidth="17256" windowHeight="5772"/>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8" i="11" l="1"/>
  <c r="K29" i="11"/>
  <c r="K30" i="11"/>
  <c r="K31" i="11"/>
  <c r="K18" i="11"/>
  <c r="K19" i="11"/>
  <c r="K20" i="11"/>
  <c r="K21" i="11"/>
  <c r="K22" i="11"/>
  <c r="K23" i="11"/>
  <c r="K24" i="11"/>
  <c r="K25" i="11"/>
  <c r="K26" i="11"/>
  <c r="K27" i="11"/>
  <c r="K7" i="11"/>
  <c r="K9" i="11"/>
  <c r="K10" i="11"/>
  <c r="K11" i="11"/>
  <c r="K12" i="11"/>
  <c r="K13" i="11"/>
  <c r="K14" i="11"/>
  <c r="K15" i="11"/>
  <c r="K16" i="11"/>
  <c r="K17" i="11"/>
  <c r="H7" i="11" l="1"/>
  <c r="Q1" i="11" l="1"/>
  <c r="E9" i="11" s="1"/>
  <c r="E21" i="11" s="1"/>
  <c r="F21" i="11" l="1"/>
  <c r="E22" i="11" s="1"/>
  <c r="E23" i="11" s="1"/>
  <c r="E27" i="11"/>
  <c r="F9" i="11"/>
  <c r="E10" i="11" s="1"/>
  <c r="I5" i="11"/>
  <c r="H33" i="11"/>
  <c r="H32" i="11"/>
  <c r="H26" i="11"/>
  <c r="H20" i="11"/>
  <c r="H14" i="11"/>
  <c r="H8" i="11"/>
  <c r="H21" i="11" l="1"/>
  <c r="F22" i="11"/>
  <c r="H22" i="11" s="1"/>
  <c r="F27" i="11"/>
  <c r="E28" i="11" s="1"/>
  <c r="E30" i="11"/>
  <c r="E31" i="11"/>
  <c r="H9" i="11"/>
  <c r="F23" i="11"/>
  <c r="E25" i="11"/>
  <c r="F10" i="11"/>
  <c r="E11" i="11" s="1"/>
  <c r="E13" i="11"/>
  <c r="E15" i="11" s="1"/>
  <c r="E16" i="11" s="1"/>
  <c r="I6" i="11"/>
  <c r="F31" i="11" l="1"/>
  <c r="H31" i="11" s="1"/>
  <c r="F28" i="11"/>
  <c r="E29" i="11" s="1"/>
  <c r="F30" i="11"/>
  <c r="H30" i="11" s="1"/>
  <c r="H27" i="11"/>
  <c r="F25" i="11"/>
  <c r="H25" i="11" s="1"/>
  <c r="H10" i="11"/>
  <c r="E24" i="11"/>
  <c r="H23" i="11"/>
  <c r="F16" i="11"/>
  <c r="F15" i="11"/>
  <c r="H15" i="11" s="1"/>
  <c r="F13" i="11"/>
  <c r="H13" i="11" s="1"/>
  <c r="F11" i="11"/>
  <c r="E12" i="11" s="1"/>
  <c r="J5" i="11"/>
  <c r="I4" i="11"/>
  <c r="K5" i="11" l="1"/>
  <c r="H28" i="11"/>
  <c r="F29" i="11"/>
  <c r="H29" i="11" s="1"/>
  <c r="F24" i="11"/>
  <c r="H24" i="11" s="1"/>
  <c r="H16" i="11"/>
  <c r="E17" i="11"/>
  <c r="E18" i="11" s="1"/>
  <c r="E19" i="11" s="1"/>
  <c r="H11" i="11"/>
  <c r="F12" i="11"/>
  <c r="H12" i="11" s="1"/>
  <c r="J6" i="11"/>
  <c r="K6" i="11" s="1"/>
  <c r="L5" i="11" l="1"/>
  <c r="M5" i="11" s="1"/>
  <c r="N5" i="11" s="1"/>
  <c r="O5" i="11" s="1"/>
  <c r="P5" i="11" s="1"/>
  <c r="F19" i="11"/>
  <c r="H19" i="11" s="1"/>
  <c r="F18" i="11"/>
  <c r="H18" i="11" s="1"/>
  <c r="F17" i="11"/>
  <c r="H17" i="11" s="1"/>
  <c r="P4" i="11" l="1"/>
  <c r="Q5" i="11"/>
  <c r="R5" i="11" s="1"/>
  <c r="S5" i="11" s="1"/>
  <c r="L6" i="11"/>
  <c r="S6" i="11" l="1"/>
  <c r="T5" i="11"/>
  <c r="M6" i="11"/>
  <c r="T6" i="11" l="1"/>
  <c r="U5" i="11"/>
  <c r="N6" i="11"/>
  <c r="V5" i="11" l="1"/>
  <c r="U6" i="11"/>
  <c r="O6" i="11"/>
  <c r="W5" i="11" l="1"/>
  <c r="V6" i="11"/>
  <c r="X5" i="11" l="1"/>
  <c r="Y5" i="11" s="1"/>
  <c r="Z5" i="11" s="1"/>
  <c r="AA5" i="11" s="1"/>
  <c r="AB5" i="11" s="1"/>
  <c r="AC5" i="11" s="1"/>
  <c r="AD5" i="11" s="1"/>
  <c r="W6" i="11"/>
  <c r="W4" i="11"/>
  <c r="P6" i="11"/>
  <c r="Q6" i="11"/>
  <c r="AE5" i="11" l="1"/>
  <c r="AF5" i="11" s="1"/>
  <c r="AG5" i="11" s="1"/>
  <c r="AH5" i="11" s="1"/>
  <c r="AI5" i="11" s="1"/>
  <c r="AJ5" i="11" s="1"/>
  <c r="AK5" i="11" s="1"/>
  <c r="AD4" i="11"/>
  <c r="R6" i="11"/>
  <c r="AL5" i="11" l="1"/>
  <c r="AM5" i="11" s="1"/>
  <c r="AN5" i="11" s="1"/>
  <c r="AO5" i="11" s="1"/>
  <c r="AP5" i="11" s="1"/>
  <c r="AQ5" i="11" s="1"/>
  <c r="AR5" i="11" s="1"/>
  <c r="AK4" i="11"/>
  <c r="AS5" i="11" l="1"/>
  <c r="AR4" i="11"/>
  <c r="AT5" i="11" l="1"/>
  <c r="AS6" i="11"/>
  <c r="AU5" i="11" l="1"/>
  <c r="AT6" i="11"/>
  <c r="AV5" i="11" l="1"/>
  <c r="AU6" i="11"/>
  <c r="AW5" i="11" l="1"/>
  <c r="AV6" i="11"/>
  <c r="X6" i="11"/>
  <c r="AX5" i="11" l="1"/>
  <c r="AW6" i="11"/>
  <c r="Y6" i="11"/>
  <c r="AY5" i="11" l="1"/>
  <c r="AX6" i="11"/>
  <c r="Z6" i="11"/>
  <c r="AZ5" i="11" l="1"/>
  <c r="AY4" i="11"/>
  <c r="AY6" i="11"/>
  <c r="AA6" i="11"/>
  <c r="BA5" i="11" l="1"/>
  <c r="AZ6" i="11"/>
  <c r="AB6" i="11"/>
  <c r="BB5" i="11" l="1"/>
  <c r="BA6" i="11"/>
  <c r="AC6" i="11"/>
  <c r="BB6" i="11" l="1"/>
  <c r="BC5" i="11"/>
  <c r="AD6" i="11"/>
  <c r="BC6" i="11" l="1"/>
  <c r="BD5" i="11"/>
  <c r="AE6" i="11"/>
  <c r="BD6" i="11" l="1"/>
  <c r="BE5" i="11"/>
  <c r="AF6" i="11"/>
  <c r="BE6" i="11" l="1"/>
  <c r="BF5" i="11"/>
  <c r="AG6" i="11"/>
  <c r="BG5" i="11" l="1"/>
  <c r="BF4" i="11"/>
  <c r="BF6" i="11"/>
  <c r="AH6" i="11"/>
  <c r="BG6" i="11" l="1"/>
  <c r="BH5" i="11"/>
  <c r="AI6" i="11"/>
  <c r="BH6" i="11" l="1"/>
  <c r="BI5" i="11"/>
  <c r="AJ6" i="11"/>
  <c r="BJ5" i="11" l="1"/>
  <c r="BI6" i="11"/>
  <c r="AK6" i="11"/>
  <c r="BK5" i="11" l="1"/>
  <c r="BJ6" i="11"/>
  <c r="AL6" i="11"/>
  <c r="BK6" i="11" l="1"/>
  <c r="BL5" i="11"/>
  <c r="BL6" i="11" s="1"/>
  <c r="AM6" i="11"/>
  <c r="AN6" i="11" l="1"/>
  <c r="AO6" i="11" l="1"/>
  <c r="AP6" i="11" l="1"/>
  <c r="AQ6" i="11" l="1"/>
  <c r="AR6" i="11" l="1"/>
</calcChain>
</file>

<file path=xl/sharedStrings.xml><?xml version="1.0" encoding="utf-8"?>
<sst xmlns="http://schemas.openxmlformats.org/spreadsheetml/2006/main" count="69" uniqueCount="54">
  <si>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</si>
  <si>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</si>
  <si>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</si>
  <si>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</si>
  <si>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</si>
  <si>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</si>
  <si>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</si>
  <si>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</si>
  <si>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</si>
  <si>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</si>
  <si>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</si>
  <si>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</si>
  <si>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</si>
  <si>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</si>
  <si>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</si>
  <si>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</si>
  <si>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</si>
  <si>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</si>
  <si>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</si>
  <si>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</si>
  <si>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Initiation</t>
  </si>
  <si>
    <t>Define goals</t>
  </si>
  <si>
    <t>Conduct studies</t>
  </si>
  <si>
    <t>Establish comms</t>
  </si>
  <si>
    <t>Develop charter</t>
  </si>
  <si>
    <t>Set up team</t>
  </si>
  <si>
    <t>Planning and design</t>
  </si>
  <si>
    <t>Create schedule</t>
  </si>
  <si>
    <t>Identify deliverables</t>
  </si>
  <si>
    <t>Develop budget</t>
  </si>
  <si>
    <t>Define scope</t>
  </si>
  <si>
    <t>Identify risks</t>
  </si>
  <si>
    <t>Execution</t>
  </si>
  <si>
    <t>Execute tasks</t>
  </si>
  <si>
    <t>Monitor progress</t>
  </si>
  <si>
    <t>Manage resources</t>
  </si>
  <si>
    <t>Provide updates</t>
  </si>
  <si>
    <t>Testing and validation</t>
  </si>
  <si>
    <t>Track expenses</t>
  </si>
  <si>
    <t>Evaluate progress</t>
  </si>
  <si>
    <t>Address risks</t>
  </si>
  <si>
    <t>Gather feedback</t>
  </si>
  <si>
    <t>Project start:</t>
  </si>
  <si>
    <t>Display week:</t>
  </si>
  <si>
    <t>ASSIGNED TO</t>
  </si>
  <si>
    <t>UNIVERSITY SYSTEM</t>
  </si>
  <si>
    <t xml:space="preserve">Youssef Refaat </t>
  </si>
  <si>
    <t>Youssef Refaat</t>
  </si>
  <si>
    <t>Youssef Hazem</t>
  </si>
  <si>
    <t>Abdel-Rahman</t>
  </si>
  <si>
    <t>Youssef Saad</t>
  </si>
  <si>
    <t>Mostafa Mohamed</t>
  </si>
  <si>
    <t>Evaluation &amp; closure</t>
  </si>
  <si>
    <t xml:space="preserve"> Abdel-Rahman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</si>
</sst>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m/d/yy;@"/>
    <numFmt numFmtId="165" formatCode="ddd\,\ m/d/yyyy"/>
    <numFmt numFmtId="166" formatCode="mmm\ d\,\ yyyy"/>
    <numFmt numFmtId="167" formatCode="d"/>
  </numFmts>
  <fonts count="33"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sz val="11"/>
      <color rgb="FF006100"/>
      <name val="Arial"/>
      <family val="2"/>
      <scheme val="minor"/>
    </font>
    <font>
      <b/>
      <sz val="30"/>
      <color theme="9"/>
      <name val="Arial Black"/>
      <family val="2"/>
      <scheme val="maj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rgb="FFC6EFCE"/>
      </patternFill>
    </fill>
  </fills>
  <borders count="45">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theme="0" tint="-0.14993743705557422"/>
      </left>
      <right/>
      <top/>
      <bottom/>
      <diagonal/>
    </border>
    <border>
      <left style="thin">
        <color theme="0" tint="-4.9989318521683403E-2"/>
      </left>
      <right/>
      <top style="thin">
        <color theme="0" tint="-4.9989318521683403E-2"/>
      </top>
      <bottom style="thin">
        <color theme="0" tint="-4.9989318521683403E-2"/>
      </bottom>
      <diagonal/>
    </border>
    <border>
      <left/>
      <right style="thin">
        <color theme="0" tint="-0.14993743705557422"/>
      </right>
      <top/>
      <bottom/>
      <diagonal/>
    </border>
    <border>
      <left/>
      <right style="thin">
        <color theme="0" tint="-4.9989318521683403E-2"/>
      </right>
      <top style="thin">
        <color theme="0" tint="-4.9989318521683403E-2"/>
      </top>
      <bottom style="thin">
        <color theme="0" tint="-4.9989318521683403E-2"/>
      </bottom>
      <diagonal/>
    </border>
    <border>
      <left/>
      <right style="thin">
        <color theme="0"/>
      </right>
      <top/>
      <bottom style="thin">
        <color theme="1" tint="0.499984740745262"/>
      </bottom>
      <diagonal/>
    </border>
    <border>
      <left/>
      <right style="thin">
        <color theme="0"/>
      </right>
      <top style="thin">
        <color theme="1" tint="0.499984740745262"/>
      </top>
      <bottom style="thin">
        <color theme="1" tint="0.499984740745262"/>
      </bottom>
      <diagonal/>
    </border>
    <border>
      <left/>
      <right style="thin">
        <color theme="0"/>
      </right>
      <top style="thin">
        <color theme="1" tint="0.499984740745262"/>
      </top>
      <bottom/>
      <diagonal/>
    </border>
    <border>
      <left style="thin">
        <color theme="0"/>
      </left>
      <right style="thin">
        <color theme="0"/>
      </right>
      <top style="thin">
        <color theme="0"/>
      </top>
      <bottom style="thin">
        <color theme="1" tint="0.499984740745262"/>
      </bottom>
      <diagonal/>
    </border>
    <border>
      <left style="thin">
        <color theme="0"/>
      </left>
      <right style="thin">
        <color theme="0"/>
      </right>
      <top style="thin">
        <color theme="1" tint="0.499984740745262"/>
      </top>
      <bottom style="thin">
        <color theme="1" tint="0.499984740745262"/>
      </bottom>
      <diagonal/>
    </border>
    <border>
      <left style="thin">
        <color theme="0"/>
      </left>
      <right style="thin">
        <color theme="0"/>
      </right>
      <top style="thin">
        <color theme="1" tint="0.499984740745262"/>
      </top>
      <bottom style="thin">
        <color theme="0"/>
      </bottom>
      <diagonal/>
    </border>
    <border>
      <left style="thin">
        <color theme="0"/>
      </left>
      <right style="thin">
        <color theme="1" tint="0.499984740745262"/>
      </right>
      <top style="thin">
        <color theme="0"/>
      </top>
      <bottom/>
      <diagonal/>
    </border>
    <border>
      <left/>
      <right style="thin">
        <color theme="0"/>
      </right>
      <top style="thin">
        <color theme="0"/>
      </top>
      <bottom style="thin">
        <color theme="1" tint="0.499984740745262"/>
      </bottom>
      <diagonal/>
    </border>
    <border>
      <left style="thin">
        <color theme="0"/>
      </left>
      <right style="thin">
        <color theme="0" tint="-0.14993743705557422"/>
      </right>
      <top/>
      <bottom/>
      <diagonal/>
    </border>
    <border>
      <left style="thin">
        <color theme="0"/>
      </left>
      <right/>
      <top style="thin">
        <color theme="0" tint="-4.9989318521683403E-2"/>
      </top>
      <bottom/>
      <diagonal/>
    </border>
    <border>
      <left style="thin">
        <color theme="0"/>
      </left>
      <right/>
      <top style="thin">
        <color theme="0" tint="-4.9989318521683403E-2"/>
      </top>
      <bottom style="thin">
        <color theme="0" tint="-4.9989318521683403E-2"/>
      </bottom>
      <diagonal/>
    </border>
    <border>
      <left style="thin">
        <color theme="0"/>
      </left>
      <right/>
      <top/>
      <bottom/>
      <diagonal/>
    </border>
    <border>
      <left style="thin">
        <color theme="0"/>
      </left>
      <right style="thin">
        <color theme="0" tint="-4.9989318521683403E-2"/>
      </right>
      <top style="thin">
        <color theme="0" tint="-4.9989318521683403E-2"/>
      </top>
      <bottom style="thin">
        <color theme="0" tint="-4.9989318521683403E-2"/>
      </bottom>
      <diagonal/>
    </border>
    <border>
      <left style="thin">
        <color theme="0"/>
      </left>
      <right/>
      <top/>
      <bottom style="thin">
        <color theme="0" tint="-4.9989318521683403E-2"/>
      </bottom>
      <diagonal/>
    </border>
    <border>
      <left/>
      <right style="thin">
        <color theme="0"/>
      </right>
      <top style="thin">
        <color theme="0" tint="-4.9989318521683403E-2"/>
      </top>
      <bottom/>
      <diagonal/>
    </border>
    <border>
      <left/>
      <right style="thin">
        <color theme="0"/>
      </right>
      <top/>
      <bottom/>
      <diagonal/>
    </border>
    <border>
      <left style="thin">
        <color theme="0"/>
      </left>
      <right/>
      <top/>
      <bottom style="thin">
        <color theme="0"/>
      </bottom>
      <diagonal/>
    </border>
    <border>
      <left/>
      <right style="thin">
        <color theme="0"/>
      </right>
      <top/>
      <bottom style="thin">
        <color theme="0"/>
      </bottom>
      <diagonal/>
    </border>
    <border>
      <left style="thin">
        <color theme="0"/>
      </left>
      <right style="thin">
        <color theme="0"/>
      </right>
      <top style="thin">
        <color theme="0" tint="-4.9989318521683403E-2"/>
      </top>
      <bottom style="thin">
        <color theme="0" tint="-4.9989318521683403E-2"/>
      </bottom>
      <diagonal/>
    </border>
  </borders>
  <cellStyleXfs count="14">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xf numFmtId="0" fontId="31" fillId="13" borderId="0" applyNumberFormat="0" applyBorder="0" applyAlignment="0" applyProtection="0"/>
  </cellStyleXfs>
  <cellXfs count="150">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29" fillId="0" borderId="0" xfId="0" applyFont="1" applyAlignment="1">
      <alignment horizontal="left" vertical="top" wrapText="1" indent="1"/>
    </xf>
    <xf numFmtId="0" fontId="0" fillId="0" borderId="0" xfId="0" applyAlignment="1">
      <alignment horizontal="left" vertical="top" wrapText="1" indent="1"/>
    </xf>
    <xf numFmtId="0" fontId="30" fillId="0" borderId="0" xfId="1" applyFont="1" applyAlignment="1" applyProtection="1">
      <alignment horizontal="left" vertical="top" indent="1"/>
    </xf>
    <xf numFmtId="0" fontId="1" fillId="0" borderId="0" xfId="0" applyFont="1" applyAlignment="1">
      <alignment horizontal="left" vertical="top" indent="1"/>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xf numFmtId="0" fontId="32" fillId="0" borderId="0" xfId="5" applyFont="1" applyAlignment="1">
      <alignment horizontal="left"/>
    </xf>
    <xf numFmtId="0" fontId="4" fillId="0" borderId="22"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25" xfId="0" applyFont="1" applyBorder="1" applyAlignment="1">
      <alignment vertical="center"/>
    </xf>
    <xf numFmtId="0" fontId="4" fillId="0" borderId="26" xfId="0" applyFont="1" applyBorder="1"/>
    <xf numFmtId="167" fontId="31" fillId="13" borderId="27" xfId="13" applyNumberFormat="1" applyBorder="1" applyAlignment="1">
      <alignment horizontal="center" vertical="center"/>
    </xf>
    <xf numFmtId="167" fontId="31" fillId="13" borderId="28" xfId="13" applyNumberFormat="1" applyBorder="1" applyAlignment="1">
      <alignment horizontal="center" vertical="center"/>
    </xf>
    <xf numFmtId="167" fontId="31" fillId="13" borderId="29" xfId="13" applyNumberFormat="1" applyBorder="1" applyAlignment="1">
      <alignment horizontal="center" vertical="center"/>
    </xf>
    <xf numFmtId="167" fontId="31" fillId="13" borderId="30" xfId="13" applyNumberFormat="1" applyBorder="1" applyAlignment="1">
      <alignment horizontal="center" vertical="center"/>
    </xf>
    <xf numFmtId="167" fontId="31" fillId="13" borderId="31" xfId="13" applyNumberFormat="1" applyBorder="1" applyAlignment="1">
      <alignment horizontal="center" vertical="center"/>
    </xf>
    <xf numFmtId="0" fontId="22" fillId="2" borderId="16" xfId="0" applyFont="1" applyFill="1" applyBorder="1" applyAlignment="1">
      <alignment horizontal="center" vertical="center" shrinkToFit="1"/>
    </xf>
    <xf numFmtId="167" fontId="21" fillId="12" borderId="16" xfId="0" applyNumberFormat="1" applyFont="1" applyFill="1" applyBorder="1" applyAlignment="1">
      <alignment horizontal="center" vertical="center"/>
    </xf>
    <xf numFmtId="167" fontId="31" fillId="13" borderId="16" xfId="13" applyNumberFormat="1" applyBorder="1" applyAlignment="1">
      <alignment horizontal="center" vertical="center"/>
    </xf>
    <xf numFmtId="0" fontId="22" fillId="2" borderId="32" xfId="0" applyFont="1" applyFill="1" applyBorder="1" applyAlignment="1">
      <alignment horizontal="center" vertical="center" shrinkToFit="1"/>
    </xf>
    <xf numFmtId="167" fontId="31" fillId="13" borderId="33" xfId="13" applyNumberFormat="1" applyBorder="1" applyAlignment="1">
      <alignment horizontal="center" vertical="center"/>
    </xf>
    <xf numFmtId="0" fontId="4" fillId="0" borderId="34" xfId="0" applyFont="1" applyBorder="1" applyAlignment="1">
      <alignment vertical="center"/>
    </xf>
    <xf numFmtId="0" fontId="4" fillId="0" borderId="35" xfId="0" applyFont="1" applyBorder="1" applyAlignment="1">
      <alignment vertical="center"/>
    </xf>
    <xf numFmtId="0" fontId="4" fillId="0" borderId="36" xfId="0" applyFont="1" applyBorder="1" applyAlignment="1">
      <alignment vertical="center"/>
    </xf>
    <xf numFmtId="0" fontId="4" fillId="0" borderId="37" xfId="0" applyFont="1" applyBorder="1" applyAlignment="1">
      <alignment vertical="center"/>
    </xf>
    <xf numFmtId="0" fontId="4" fillId="0" borderId="38" xfId="0" applyFont="1" applyBorder="1" applyAlignment="1">
      <alignment vertical="center"/>
    </xf>
    <xf numFmtId="167" fontId="31" fillId="13" borderId="26" xfId="13" applyNumberFormat="1" applyBorder="1" applyAlignment="1">
      <alignment horizontal="center" vertical="center"/>
    </xf>
    <xf numFmtId="0" fontId="4" fillId="0" borderId="39" xfId="0" applyFont="1" applyBorder="1" applyAlignment="1">
      <alignment vertical="center"/>
    </xf>
    <xf numFmtId="0" fontId="4" fillId="0" borderId="40" xfId="0" applyFont="1" applyBorder="1" applyAlignment="1">
      <alignment vertical="center"/>
    </xf>
    <xf numFmtId="0" fontId="4" fillId="2" borderId="37" xfId="0" applyFont="1" applyFill="1" applyBorder="1" applyAlignment="1">
      <alignment vertical="center"/>
    </xf>
    <xf numFmtId="0" fontId="4" fillId="2" borderId="41" xfId="0" applyFont="1" applyFill="1" applyBorder="1" applyAlignment="1">
      <alignment vertical="center"/>
    </xf>
    <xf numFmtId="0" fontId="0" fillId="0" borderId="37" xfId="0" applyBorder="1"/>
    <xf numFmtId="0" fontId="0" fillId="0" borderId="41" xfId="0" applyBorder="1"/>
    <xf numFmtId="0" fontId="0" fillId="0" borderId="42" xfId="0" applyBorder="1"/>
    <xf numFmtId="0" fontId="0" fillId="0" borderId="43" xfId="0" applyBorder="1"/>
    <xf numFmtId="0" fontId="4" fillId="0" borderId="44" xfId="0" applyFont="1" applyBorder="1" applyAlignment="1">
      <alignment vertical="center"/>
    </xf>
  </cellXfs>
  <cellStyles count="14">
    <cellStyle name="Comma" xfId="4" builtinId="3" customBuiltin="1"/>
    <cellStyle name="Date" xfId="10"/>
    <cellStyle name="Good" xfId="13" builtinId="26"/>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27">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62"/>
  <sheetViews>
    <sheetView showGridLines="0" tabSelected="1" showRuler="0" topLeftCell="A6" zoomScale="85" zoomScaleNormal="85" zoomScalePageLayoutView="70" workbookViewId="0">
      <selection activeCell="K8" sqref="K8:L20"/>
    </sheetView>
  </sheetViews>
  <sheetFormatPr defaultColWidth="8.69921875" defaultRowHeight="30" customHeight="1" x14ac:dyDescent="0.25"/>
  <cols>
    <col min="1" max="1" width="2.69921875" style="13" customWidth="1"/>
    <col min="2" max="2" width="22.69921875"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90" customHeight="1" x14ac:dyDescent="1.05">
      <c r="A1" s="14"/>
      <c r="B1" s="119" t="s">
        <v>45</v>
      </c>
      <c r="C1" s="18"/>
      <c r="D1" s="19"/>
      <c r="E1" s="20"/>
      <c r="F1" s="21"/>
      <c r="H1" s="1"/>
      <c r="I1" s="114" t="s">
        <v>42</v>
      </c>
      <c r="J1" s="115"/>
      <c r="K1" s="115"/>
      <c r="L1" s="115"/>
      <c r="M1" s="115"/>
      <c r="N1" s="115"/>
      <c r="O1" s="115"/>
      <c r="P1" s="24"/>
      <c r="Q1" s="113">
        <f ca="1">TODAY()</f>
        <v>45644</v>
      </c>
      <c r="R1" s="112"/>
      <c r="S1" s="112"/>
      <c r="T1" s="112"/>
      <c r="U1" s="112"/>
      <c r="V1" s="112"/>
      <c r="W1" s="112"/>
      <c r="X1" s="112"/>
      <c r="Y1" s="112"/>
      <c r="Z1" s="112"/>
    </row>
    <row r="2" spans="1:64" ht="30" customHeight="1" x14ac:dyDescent="0.6">
      <c r="B2" s="96" t="s">
        <v>46</v>
      </c>
      <c r="C2" s="97" t="s">
        <v>19</v>
      </c>
      <c r="D2" s="22"/>
      <c r="E2" s="23"/>
      <c r="F2" s="22"/>
      <c r="I2" s="114" t="s">
        <v>43</v>
      </c>
      <c r="J2" s="115"/>
      <c r="K2" s="115"/>
      <c r="L2" s="115"/>
      <c r="M2" s="115"/>
      <c r="N2" s="115"/>
      <c r="O2" s="115"/>
      <c r="P2" s="24"/>
      <c r="Q2" s="111">
        <v>1</v>
      </c>
      <c r="R2" s="112"/>
      <c r="S2" s="112"/>
      <c r="T2" s="112"/>
      <c r="U2" s="112"/>
      <c r="V2" s="112"/>
      <c r="W2" s="112"/>
      <c r="X2" s="112"/>
      <c r="Y2" s="112"/>
      <c r="Z2" s="112"/>
    </row>
    <row r="3" spans="1:64" s="26" customFormat="1" ht="30" customHeight="1" x14ac:dyDescent="0.25">
      <c r="A3" s="13"/>
      <c r="B3" s="25"/>
      <c r="D3" s="27"/>
      <c r="E3" s="28"/>
    </row>
    <row r="4" spans="1:64" s="26" customFormat="1" ht="30" customHeight="1" x14ac:dyDescent="0.25">
      <c r="A4" s="14"/>
      <c r="B4" s="29"/>
      <c r="E4" s="30"/>
      <c r="F4" s="124"/>
      <c r="I4" s="118">
        <f ca="1">I5</f>
        <v>45642</v>
      </c>
      <c r="J4" s="116"/>
      <c r="K4" s="116"/>
      <c r="L4" s="116"/>
      <c r="M4" s="116"/>
      <c r="N4" s="116"/>
      <c r="O4" s="116"/>
      <c r="P4" s="116">
        <f ca="1">P5</f>
        <v>45649</v>
      </c>
      <c r="Q4" s="116"/>
      <c r="R4" s="116"/>
      <c r="S4" s="116"/>
      <c r="T4" s="116"/>
      <c r="U4" s="116"/>
      <c r="V4" s="116"/>
      <c r="W4" s="116">
        <f ca="1">W5</f>
        <v>45656</v>
      </c>
      <c r="X4" s="116"/>
      <c r="Y4" s="116"/>
      <c r="Z4" s="116"/>
      <c r="AA4" s="116"/>
      <c r="AB4" s="116"/>
      <c r="AC4" s="116"/>
      <c r="AD4" s="116">
        <f ca="1">AD5</f>
        <v>45663</v>
      </c>
      <c r="AE4" s="116"/>
      <c r="AF4" s="116"/>
      <c r="AG4" s="116"/>
      <c r="AH4" s="116"/>
      <c r="AI4" s="116"/>
      <c r="AJ4" s="116"/>
      <c r="AK4" s="116">
        <f ca="1">AK5</f>
        <v>45670</v>
      </c>
      <c r="AL4" s="116"/>
      <c r="AM4" s="116"/>
      <c r="AN4" s="116"/>
      <c r="AO4" s="116"/>
      <c r="AP4" s="116"/>
      <c r="AQ4" s="116"/>
      <c r="AR4" s="116">
        <f ca="1">AR5</f>
        <v>45677</v>
      </c>
      <c r="AS4" s="116"/>
      <c r="AT4" s="116"/>
      <c r="AU4" s="116"/>
      <c r="AV4" s="116"/>
      <c r="AW4" s="116"/>
      <c r="AX4" s="116"/>
      <c r="AY4" s="116">
        <f ca="1">AY5</f>
        <v>45684</v>
      </c>
      <c r="AZ4" s="116"/>
      <c r="BA4" s="116"/>
      <c r="BB4" s="116"/>
      <c r="BC4" s="116"/>
      <c r="BD4" s="116"/>
      <c r="BE4" s="116"/>
      <c r="BF4" s="116">
        <f ca="1">BF5</f>
        <v>45691</v>
      </c>
      <c r="BG4" s="116"/>
      <c r="BH4" s="116"/>
      <c r="BI4" s="116"/>
      <c r="BJ4" s="116"/>
      <c r="BK4" s="116"/>
      <c r="BL4" s="117"/>
    </row>
    <row r="5" spans="1:64" s="26" customFormat="1" ht="15" customHeight="1" x14ac:dyDescent="0.25">
      <c r="A5" s="105"/>
      <c r="B5" s="106" t="s">
        <v>4</v>
      </c>
      <c r="C5" s="108" t="s">
        <v>44</v>
      </c>
      <c r="D5" s="110" t="s">
        <v>0</v>
      </c>
      <c r="E5" s="110" t="s">
        <v>2</v>
      </c>
      <c r="F5" s="110" t="s">
        <v>3</v>
      </c>
      <c r="I5" s="31">
        <f ca="1">Project_Start-WEEKDAY(Project_Start,1)+2+7*(Display_Week-1)</f>
        <v>45642</v>
      </c>
      <c r="J5" s="131">
        <f ca="1">I5+1</f>
        <v>45643</v>
      </c>
      <c r="K5" s="132">
        <f ca="1">J5+1</f>
        <v>45644</v>
      </c>
      <c r="L5" s="31">
        <f t="shared" ref="K5:AX5" ca="1" si="0">K5+1</f>
        <v>45645</v>
      </c>
      <c r="M5" s="31">
        <f t="shared" ca="1" si="0"/>
        <v>45646</v>
      </c>
      <c r="N5" s="31">
        <f t="shared" ca="1" si="0"/>
        <v>45647</v>
      </c>
      <c r="O5" s="32">
        <f t="shared" ca="1" si="0"/>
        <v>45648</v>
      </c>
      <c r="P5" s="33">
        <f ca="1">O5+1</f>
        <v>45649</v>
      </c>
      <c r="Q5" s="31">
        <f ca="1">P5+1</f>
        <v>45650</v>
      </c>
      <c r="R5" s="31">
        <f t="shared" ca="1" si="0"/>
        <v>45651</v>
      </c>
      <c r="S5" s="31">
        <f t="shared" ca="1" si="0"/>
        <v>45652</v>
      </c>
      <c r="T5" s="31">
        <f t="shared" ca="1" si="0"/>
        <v>45653</v>
      </c>
      <c r="U5" s="31">
        <f t="shared" ca="1" si="0"/>
        <v>45654</v>
      </c>
      <c r="V5" s="32">
        <f t="shared" ca="1" si="0"/>
        <v>45655</v>
      </c>
      <c r="W5" s="33">
        <f ca="1">V5+1</f>
        <v>45656</v>
      </c>
      <c r="X5" s="31">
        <f ca="1">W5+1</f>
        <v>45657</v>
      </c>
      <c r="Y5" s="31">
        <f t="shared" ca="1" si="0"/>
        <v>45658</v>
      </c>
      <c r="Z5" s="31">
        <f t="shared" ca="1" si="0"/>
        <v>45659</v>
      </c>
      <c r="AA5" s="31">
        <f t="shared" ca="1" si="0"/>
        <v>45660</v>
      </c>
      <c r="AB5" s="31">
        <f t="shared" ca="1" si="0"/>
        <v>45661</v>
      </c>
      <c r="AC5" s="32">
        <f t="shared" ca="1" si="0"/>
        <v>45662</v>
      </c>
      <c r="AD5" s="33">
        <f ca="1">AC5+1</f>
        <v>45663</v>
      </c>
      <c r="AE5" s="31">
        <f ca="1">AD5+1</f>
        <v>45664</v>
      </c>
      <c r="AF5" s="31">
        <f t="shared" ca="1" si="0"/>
        <v>45665</v>
      </c>
      <c r="AG5" s="31">
        <f t="shared" ca="1" si="0"/>
        <v>45666</v>
      </c>
      <c r="AH5" s="31">
        <f t="shared" ca="1" si="0"/>
        <v>45667</v>
      </c>
      <c r="AI5" s="31">
        <f t="shared" ca="1" si="0"/>
        <v>45668</v>
      </c>
      <c r="AJ5" s="32">
        <f t="shared" ca="1" si="0"/>
        <v>45669</v>
      </c>
      <c r="AK5" s="33">
        <f ca="1">AJ5+1</f>
        <v>45670</v>
      </c>
      <c r="AL5" s="31">
        <f ca="1">AK5+1</f>
        <v>45671</v>
      </c>
      <c r="AM5" s="31">
        <f t="shared" ca="1" si="0"/>
        <v>45672</v>
      </c>
      <c r="AN5" s="31">
        <f t="shared" ca="1" si="0"/>
        <v>45673</v>
      </c>
      <c r="AO5" s="31">
        <f t="shared" ca="1" si="0"/>
        <v>45674</v>
      </c>
      <c r="AP5" s="31">
        <f t="shared" ca="1" si="0"/>
        <v>45675</v>
      </c>
      <c r="AQ5" s="32">
        <f t="shared" ca="1" si="0"/>
        <v>45676</v>
      </c>
      <c r="AR5" s="33">
        <f ca="1">AQ5+1</f>
        <v>45677</v>
      </c>
      <c r="AS5" s="31">
        <f ca="1">AR5+1</f>
        <v>45678</v>
      </c>
      <c r="AT5" s="31">
        <f t="shared" ca="1" si="0"/>
        <v>45679</v>
      </c>
      <c r="AU5" s="31">
        <f t="shared" ca="1" si="0"/>
        <v>45680</v>
      </c>
      <c r="AV5" s="31">
        <f t="shared" ca="1" si="0"/>
        <v>45681</v>
      </c>
      <c r="AW5" s="31">
        <f t="shared" ca="1" si="0"/>
        <v>45682</v>
      </c>
      <c r="AX5" s="32">
        <f t="shared" ca="1" si="0"/>
        <v>45683</v>
      </c>
      <c r="AY5" s="33">
        <f ca="1">AX5+1</f>
        <v>45684</v>
      </c>
      <c r="AZ5" s="31">
        <f ca="1">AY5+1</f>
        <v>45685</v>
      </c>
      <c r="BA5" s="31">
        <f t="shared" ref="BA5:BE5" ca="1" si="1">AZ5+1</f>
        <v>45686</v>
      </c>
      <c r="BB5" s="31">
        <f t="shared" ca="1" si="1"/>
        <v>45687</v>
      </c>
      <c r="BC5" s="31">
        <f t="shared" ca="1" si="1"/>
        <v>45688</v>
      </c>
      <c r="BD5" s="31">
        <f t="shared" ca="1" si="1"/>
        <v>45689</v>
      </c>
      <c r="BE5" s="32">
        <f t="shared" ca="1" si="1"/>
        <v>45690</v>
      </c>
      <c r="BF5" s="33">
        <f ca="1">BE5+1</f>
        <v>45691</v>
      </c>
      <c r="BG5" s="31">
        <f ca="1">BF5+1</f>
        <v>45692</v>
      </c>
      <c r="BH5" s="31">
        <f t="shared" ref="BH5:BL5" ca="1" si="2">BG5+1</f>
        <v>45693</v>
      </c>
      <c r="BI5" s="31">
        <f t="shared" ca="1" si="2"/>
        <v>45694</v>
      </c>
      <c r="BJ5" s="31">
        <f t="shared" ca="1" si="2"/>
        <v>45695</v>
      </c>
      <c r="BK5" s="31">
        <f t="shared" ca="1" si="2"/>
        <v>45696</v>
      </c>
      <c r="BL5" s="31">
        <f t="shared" ca="1" si="2"/>
        <v>45697</v>
      </c>
    </row>
    <row r="6" spans="1:64" s="26" customFormat="1" ht="15" customHeight="1" thickBot="1" x14ac:dyDescent="0.3">
      <c r="A6" s="105"/>
      <c r="B6" s="107"/>
      <c r="C6" s="109"/>
      <c r="D6" s="109"/>
      <c r="E6" s="109"/>
      <c r="F6" s="109"/>
      <c r="I6" s="130" t="str">
        <f t="shared" ref="I6:AN6" ca="1" si="3">LEFT(TEXT(I5,"ddd"),1)</f>
        <v>M</v>
      </c>
      <c r="J6" s="133" t="str">
        <f t="shared" ca="1" si="3"/>
        <v>T</v>
      </c>
      <c r="K6" s="134" t="e">
        <f ca="1">J6+1</f>
        <v>#VALUE!</v>
      </c>
      <c r="L6" s="34" t="str">
        <f t="shared" ca="1" si="3"/>
        <v>T</v>
      </c>
      <c r="M6" s="35" t="str">
        <f t="shared" ca="1" si="3"/>
        <v>F</v>
      </c>
      <c r="N6" s="35" t="str">
        <f t="shared" ca="1" si="3"/>
        <v>S</v>
      </c>
      <c r="O6" s="35" t="str">
        <f t="shared" ca="1" si="3"/>
        <v>S</v>
      </c>
      <c r="P6" s="35" t="str">
        <f t="shared" ca="1" si="3"/>
        <v>M</v>
      </c>
      <c r="Q6" s="35" t="str">
        <f t="shared" ca="1" si="3"/>
        <v>T</v>
      </c>
      <c r="R6" s="35" t="str">
        <f t="shared" ca="1" si="3"/>
        <v>W</v>
      </c>
      <c r="S6" s="35" t="str">
        <f t="shared" ca="1" si="3"/>
        <v>T</v>
      </c>
      <c r="T6" s="35" t="str">
        <f t="shared" ca="1" si="3"/>
        <v>F</v>
      </c>
      <c r="U6" s="35" t="str">
        <f t="shared" ca="1" si="3"/>
        <v>S</v>
      </c>
      <c r="V6" s="35" t="str">
        <f t="shared" ca="1" si="3"/>
        <v>S</v>
      </c>
      <c r="W6" s="35" t="str">
        <f t="shared" ca="1" si="3"/>
        <v>M</v>
      </c>
      <c r="X6" s="35" t="str">
        <f t="shared" ca="1" si="3"/>
        <v>T</v>
      </c>
      <c r="Y6" s="35" t="str">
        <f t="shared" ca="1" si="3"/>
        <v>W</v>
      </c>
      <c r="Z6" s="35" t="str">
        <f t="shared" ca="1" si="3"/>
        <v>T</v>
      </c>
      <c r="AA6" s="35" t="str">
        <f t="shared" ca="1" si="3"/>
        <v>F</v>
      </c>
      <c r="AB6" s="35" t="str">
        <f t="shared" ca="1" si="3"/>
        <v>S</v>
      </c>
      <c r="AC6" s="35" t="str">
        <f t="shared" ca="1" si="3"/>
        <v>S</v>
      </c>
      <c r="AD6" s="35" t="str">
        <f t="shared" ca="1" si="3"/>
        <v>M</v>
      </c>
      <c r="AE6" s="35" t="str">
        <f t="shared" ca="1" si="3"/>
        <v>T</v>
      </c>
      <c r="AF6" s="35" t="str">
        <f t="shared" ca="1" si="3"/>
        <v>W</v>
      </c>
      <c r="AG6" s="35" t="str">
        <f t="shared" ca="1" si="3"/>
        <v>T</v>
      </c>
      <c r="AH6" s="35" t="str">
        <f t="shared" ca="1" si="3"/>
        <v>F</v>
      </c>
      <c r="AI6" s="35" t="str">
        <f t="shared" ca="1" si="3"/>
        <v>S</v>
      </c>
      <c r="AJ6" s="35" t="str">
        <f t="shared" ca="1" si="3"/>
        <v>S</v>
      </c>
      <c r="AK6" s="35" t="str">
        <f t="shared" ca="1" si="3"/>
        <v>M</v>
      </c>
      <c r="AL6" s="35" t="str">
        <f t="shared" ca="1" si="3"/>
        <v>T</v>
      </c>
      <c r="AM6" s="35" t="str">
        <f t="shared" ca="1" si="3"/>
        <v>W</v>
      </c>
      <c r="AN6" s="35" t="str">
        <f t="shared" ca="1" si="3"/>
        <v>T</v>
      </c>
      <c r="AO6" s="35" t="str">
        <f t="shared" ref="AO6:BL6" ca="1" si="4">LEFT(TEXT(AO5,"ddd"),1)</f>
        <v>F</v>
      </c>
      <c r="AP6" s="35" t="str">
        <f t="shared" ca="1" si="4"/>
        <v>S</v>
      </c>
      <c r="AQ6" s="35" t="str">
        <f t="shared" ca="1" si="4"/>
        <v>S</v>
      </c>
      <c r="AR6" s="35" t="str">
        <f t="shared" ca="1" si="4"/>
        <v>M</v>
      </c>
      <c r="AS6" s="35" t="str">
        <f t="shared" ca="1" si="4"/>
        <v>T</v>
      </c>
      <c r="AT6" s="35" t="str">
        <f t="shared" ca="1" si="4"/>
        <v>W</v>
      </c>
      <c r="AU6" s="35" t="str">
        <f t="shared" ca="1" si="4"/>
        <v>T</v>
      </c>
      <c r="AV6" s="35" t="str">
        <f t="shared" ca="1" si="4"/>
        <v>F</v>
      </c>
      <c r="AW6" s="35" t="str">
        <f t="shared" ca="1" si="4"/>
        <v>S</v>
      </c>
      <c r="AX6" s="35" t="str">
        <f t="shared" ca="1" si="4"/>
        <v>S</v>
      </c>
      <c r="AY6" s="35" t="str">
        <f t="shared" ca="1" si="4"/>
        <v>M</v>
      </c>
      <c r="AZ6" s="35" t="str">
        <f t="shared" ca="1" si="4"/>
        <v>T</v>
      </c>
      <c r="BA6" s="35" t="str">
        <f t="shared" ca="1" si="4"/>
        <v>W</v>
      </c>
      <c r="BB6" s="35" t="str">
        <f t="shared" ca="1" si="4"/>
        <v>T</v>
      </c>
      <c r="BC6" s="35" t="str">
        <f t="shared" ca="1" si="4"/>
        <v>F</v>
      </c>
      <c r="BD6" s="35" t="str">
        <f t="shared" ca="1" si="4"/>
        <v>S</v>
      </c>
      <c r="BE6" s="35" t="str">
        <f t="shared" ca="1" si="4"/>
        <v>S</v>
      </c>
      <c r="BF6" s="35" t="str">
        <f t="shared" ca="1" si="4"/>
        <v>M</v>
      </c>
      <c r="BG6" s="35" t="str">
        <f t="shared" ca="1" si="4"/>
        <v>T</v>
      </c>
      <c r="BH6" s="35" t="str">
        <f t="shared" ca="1" si="4"/>
        <v>W</v>
      </c>
      <c r="BI6" s="35" t="str">
        <f t="shared" ca="1" si="4"/>
        <v>T</v>
      </c>
      <c r="BJ6" s="35" t="str">
        <f t="shared" ca="1" si="4"/>
        <v>F</v>
      </c>
      <c r="BK6" s="35" t="str">
        <f t="shared" ca="1" si="4"/>
        <v>S</v>
      </c>
      <c r="BL6" s="36" t="str">
        <f t="shared" ca="1" si="4"/>
        <v>S</v>
      </c>
    </row>
    <row r="7" spans="1:64" s="26" customFormat="1" ht="30" hidden="1" customHeight="1" thickBot="1" x14ac:dyDescent="0.3">
      <c r="A7" s="13" t="s">
        <v>18</v>
      </c>
      <c r="B7" s="37"/>
      <c r="C7" s="38"/>
      <c r="D7" s="37"/>
      <c r="E7" s="37"/>
      <c r="F7" s="37"/>
      <c r="H7" s="26" t="str">
        <f>IF(OR(ISBLANK(task_start),ISBLANK(task_end)),"",task_end-task_start+1)</f>
        <v/>
      </c>
      <c r="I7" s="120"/>
      <c r="J7" s="135"/>
      <c r="K7" s="125">
        <f t="shared" ref="K6:K31" si="5">J7+1</f>
        <v>1</v>
      </c>
      <c r="L7" s="122"/>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3">
      <c r="A8" s="14"/>
      <c r="B8" s="40" t="s">
        <v>20</v>
      </c>
      <c r="C8" s="41"/>
      <c r="D8" s="42"/>
      <c r="E8" s="43"/>
      <c r="F8" s="44"/>
      <c r="G8" s="17"/>
      <c r="H8" s="5" t="str">
        <f t="shared" ref="H8:H33" si="6">IF(OR(ISBLANK(task_start),ISBLANK(task_end)),"",task_end-task_start+1)</f>
        <v/>
      </c>
      <c r="I8" s="149"/>
      <c r="J8" s="136"/>
      <c r="K8" s="126"/>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3">
      <c r="A9" s="14"/>
      <c r="B9" s="47" t="s">
        <v>21</v>
      </c>
      <c r="C9" s="48" t="s">
        <v>47</v>
      </c>
      <c r="D9" s="49">
        <v>0.5</v>
      </c>
      <c r="E9" s="50">
        <f ca="1">Project_Start</f>
        <v>45644</v>
      </c>
      <c r="F9" s="50">
        <f ca="1">E9+3</f>
        <v>45647</v>
      </c>
      <c r="G9" s="17"/>
      <c r="H9" s="5">
        <f t="shared" ca="1" si="6"/>
        <v>4</v>
      </c>
      <c r="I9" s="121"/>
      <c r="J9" s="137"/>
      <c r="K9" s="127">
        <f t="shared" si="5"/>
        <v>1</v>
      </c>
      <c r="L9" s="123"/>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46" customFormat="1" ht="30" customHeight="1" thickBot="1" x14ac:dyDescent="0.3">
      <c r="A10" s="14"/>
      <c r="B10" s="52" t="s">
        <v>22</v>
      </c>
      <c r="C10" s="53" t="s">
        <v>48</v>
      </c>
      <c r="D10" s="54">
        <v>0.6</v>
      </c>
      <c r="E10" s="55">
        <f ca="1">F9</f>
        <v>45647</v>
      </c>
      <c r="F10" s="55">
        <f ca="1">E10+2</f>
        <v>45649</v>
      </c>
      <c r="G10" s="17"/>
      <c r="H10" s="5">
        <f t="shared" ca="1" si="6"/>
        <v>3</v>
      </c>
      <c r="I10" s="121"/>
      <c r="J10" s="137"/>
      <c r="K10" s="128">
        <f t="shared" si="5"/>
        <v>1</v>
      </c>
      <c r="L10" s="123"/>
      <c r="M10" s="51"/>
      <c r="N10" s="51"/>
      <c r="O10" s="51"/>
      <c r="P10" s="51"/>
      <c r="Q10" s="51"/>
      <c r="R10" s="51"/>
      <c r="S10" s="51"/>
      <c r="T10" s="51"/>
      <c r="U10" s="56"/>
      <c r="V10" s="56"/>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x14ac:dyDescent="0.3">
      <c r="A11" s="13"/>
      <c r="B11" s="52" t="s">
        <v>23</v>
      </c>
      <c r="C11" s="53" t="s">
        <v>49</v>
      </c>
      <c r="D11" s="54">
        <v>0.5</v>
      </c>
      <c r="E11" s="55">
        <f ca="1">F10</f>
        <v>45649</v>
      </c>
      <c r="F11" s="55">
        <f ca="1">E11+4</f>
        <v>45653</v>
      </c>
      <c r="G11" s="17"/>
      <c r="H11" s="5">
        <f t="shared" ca="1" si="6"/>
        <v>5</v>
      </c>
      <c r="I11" s="121"/>
      <c r="J11" s="137"/>
      <c r="K11" s="128">
        <f t="shared" si="5"/>
        <v>1</v>
      </c>
      <c r="L11" s="123"/>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46" customFormat="1" ht="30" customHeight="1" thickBot="1" x14ac:dyDescent="0.3">
      <c r="A12" s="13"/>
      <c r="B12" s="52" t="s">
        <v>24</v>
      </c>
      <c r="C12" s="53" t="s">
        <v>50</v>
      </c>
      <c r="D12" s="54">
        <v>0.25</v>
      </c>
      <c r="E12" s="55">
        <f ca="1">F11</f>
        <v>45653</v>
      </c>
      <c r="F12" s="55">
        <f ca="1">E12+5</f>
        <v>45658</v>
      </c>
      <c r="G12" s="17"/>
      <c r="H12" s="5">
        <f t="shared" ca="1" si="6"/>
        <v>6</v>
      </c>
      <c r="I12" s="121"/>
      <c r="J12" s="137"/>
      <c r="K12" s="128">
        <f t="shared" si="5"/>
        <v>1</v>
      </c>
      <c r="L12" s="123"/>
      <c r="M12" s="51"/>
      <c r="N12" s="51"/>
      <c r="O12" s="51"/>
      <c r="P12" s="51"/>
      <c r="Q12" s="51"/>
      <c r="R12" s="51"/>
      <c r="S12" s="51"/>
      <c r="T12" s="51"/>
      <c r="U12" s="51"/>
      <c r="V12" s="51"/>
      <c r="W12" s="51"/>
      <c r="X12" s="51"/>
      <c r="Y12" s="56"/>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
      <c r="A13" s="13"/>
      <c r="B13" s="52" t="s">
        <v>25</v>
      </c>
      <c r="C13" s="53" t="s">
        <v>47</v>
      </c>
      <c r="D13" s="54"/>
      <c r="E13" s="55">
        <f ca="1">E10+1</f>
        <v>45648</v>
      </c>
      <c r="F13" s="55">
        <f ca="1">E13+2</f>
        <v>45650</v>
      </c>
      <c r="G13" s="17"/>
      <c r="H13" s="5">
        <f t="shared" ca="1" si="6"/>
        <v>3</v>
      </c>
      <c r="I13" s="121"/>
      <c r="J13" s="137"/>
      <c r="K13" s="128">
        <f t="shared" si="5"/>
        <v>1</v>
      </c>
      <c r="L13" s="123"/>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
      <c r="A14" s="14"/>
      <c r="B14" s="57" t="s">
        <v>26</v>
      </c>
      <c r="C14" s="58"/>
      <c r="D14" s="59"/>
      <c r="E14" s="60"/>
      <c r="F14" s="61"/>
      <c r="G14" s="17"/>
      <c r="H14" s="5" t="str">
        <f t="shared" si="6"/>
        <v/>
      </c>
      <c r="J14" s="138"/>
      <c r="K14" s="129">
        <f t="shared" si="5"/>
        <v>1</v>
      </c>
    </row>
    <row r="15" spans="1:64" s="46" customFormat="1" ht="30" customHeight="1" thickBot="1" x14ac:dyDescent="0.3">
      <c r="A15" s="14"/>
      <c r="B15" s="62" t="s">
        <v>27</v>
      </c>
      <c r="C15" s="63" t="s">
        <v>51</v>
      </c>
      <c r="D15" s="64">
        <v>0.5</v>
      </c>
      <c r="E15" s="65">
        <f ca="1">E13+1</f>
        <v>45649</v>
      </c>
      <c r="F15" s="65">
        <f ca="1">E15+4</f>
        <v>45653</v>
      </c>
      <c r="G15" s="17"/>
      <c r="H15" s="5">
        <f t="shared" ca="1" si="6"/>
        <v>5</v>
      </c>
      <c r="I15" s="121"/>
      <c r="J15" s="139"/>
      <c r="K15" s="140">
        <f t="shared" si="5"/>
        <v>1</v>
      </c>
      <c r="L15" s="123"/>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3">
      <c r="A16" s="13"/>
      <c r="B16" s="62" t="s">
        <v>28</v>
      </c>
      <c r="C16" s="63" t="s">
        <v>50</v>
      </c>
      <c r="D16" s="64">
        <v>0.5</v>
      </c>
      <c r="E16" s="65">
        <f ca="1">E15+2</f>
        <v>45651</v>
      </c>
      <c r="F16" s="65">
        <f ca="1">E16+5</f>
        <v>45656</v>
      </c>
      <c r="G16" s="17"/>
      <c r="H16" s="5">
        <f t="shared" ca="1" si="6"/>
        <v>6</v>
      </c>
      <c r="I16" s="121"/>
      <c r="J16" s="139"/>
      <c r="K16" s="125">
        <f t="shared" si="5"/>
        <v>1</v>
      </c>
      <c r="L16" s="123"/>
      <c r="M16" s="51"/>
      <c r="N16" s="51"/>
      <c r="O16" s="51"/>
      <c r="P16" s="51"/>
      <c r="Q16" s="51"/>
      <c r="R16" s="51"/>
      <c r="S16" s="51"/>
      <c r="T16" s="51"/>
      <c r="U16" s="56"/>
      <c r="V16" s="56"/>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3">
      <c r="A17" s="13"/>
      <c r="B17" s="62" t="s">
        <v>29</v>
      </c>
      <c r="C17" s="63" t="s">
        <v>48</v>
      </c>
      <c r="D17" s="64"/>
      <c r="E17" s="65">
        <f ca="1">F16</f>
        <v>45656</v>
      </c>
      <c r="F17" s="65">
        <f ca="1">E17+3</f>
        <v>45659</v>
      </c>
      <c r="G17" s="17"/>
      <c r="H17" s="5">
        <f t="shared" ca="1" si="6"/>
        <v>4</v>
      </c>
      <c r="I17" s="121"/>
      <c r="J17" s="139"/>
      <c r="K17" s="125">
        <f t="shared" si="5"/>
        <v>1</v>
      </c>
      <c r="L17" s="123"/>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3">
      <c r="A18" s="13"/>
      <c r="B18" s="62" t="s">
        <v>30</v>
      </c>
      <c r="C18" s="63" t="s">
        <v>50</v>
      </c>
      <c r="D18" s="64"/>
      <c r="E18" s="65">
        <f ca="1">E17</f>
        <v>45656</v>
      </c>
      <c r="F18" s="65">
        <f ca="1">E18+2</f>
        <v>45658</v>
      </c>
      <c r="G18" s="17"/>
      <c r="H18" s="5">
        <f t="shared" ca="1" si="6"/>
        <v>3</v>
      </c>
      <c r="I18" s="121"/>
      <c r="J18" s="139"/>
      <c r="K18" s="125">
        <f>J18+1</f>
        <v>1</v>
      </c>
      <c r="L18" s="123"/>
      <c r="M18" s="51"/>
      <c r="N18" s="51"/>
      <c r="O18" s="51"/>
      <c r="P18" s="51"/>
      <c r="Q18" s="51"/>
      <c r="R18" s="51"/>
      <c r="S18" s="51"/>
      <c r="T18" s="51"/>
      <c r="U18" s="51"/>
      <c r="V18" s="51"/>
      <c r="W18" s="51"/>
      <c r="X18" s="51"/>
      <c r="Y18" s="56"/>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3">
      <c r="A19" s="13"/>
      <c r="B19" s="62" t="s">
        <v>31</v>
      </c>
      <c r="C19" s="63" t="s">
        <v>53</v>
      </c>
      <c r="D19" s="64"/>
      <c r="E19" s="65">
        <f ca="1">E18</f>
        <v>45656</v>
      </c>
      <c r="F19" s="65">
        <f ca="1">E19+3</f>
        <v>45659</v>
      </c>
      <c r="G19" s="17"/>
      <c r="H19" s="5">
        <f t="shared" ca="1" si="6"/>
        <v>4</v>
      </c>
      <c r="I19" s="121"/>
      <c r="J19" s="139"/>
      <c r="K19" s="125">
        <f t="shared" si="5"/>
        <v>1</v>
      </c>
      <c r="L19" s="123"/>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3">
      <c r="A20" s="13"/>
      <c r="B20" s="66" t="s">
        <v>32</v>
      </c>
      <c r="C20" s="67"/>
      <c r="D20" s="68"/>
      <c r="E20" s="69"/>
      <c r="F20" s="70"/>
      <c r="G20" s="17"/>
      <c r="H20" s="5" t="str">
        <f t="shared" si="6"/>
        <v/>
      </c>
      <c r="I20" s="71"/>
      <c r="J20" s="141"/>
      <c r="K20" s="125">
        <f t="shared" si="5"/>
        <v>1</v>
      </c>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1"/>
      <c r="BL20" s="71"/>
    </row>
    <row r="21" spans="1:64" s="46" customFormat="1" ht="30" customHeight="1" thickBot="1" x14ac:dyDescent="0.3">
      <c r="A21" s="13"/>
      <c r="B21" s="72" t="s">
        <v>33</v>
      </c>
      <c r="C21" s="73" t="s">
        <v>51</v>
      </c>
      <c r="D21" s="74">
        <v>0.5</v>
      </c>
      <c r="E21" s="75">
        <f ca="1">E9+15</f>
        <v>45659</v>
      </c>
      <c r="F21" s="75">
        <f ca="1">E21+5</f>
        <v>45664</v>
      </c>
      <c r="G21" s="17"/>
      <c r="H21" s="5">
        <f t="shared" ca="1" si="6"/>
        <v>6</v>
      </c>
      <c r="I21" s="121"/>
      <c r="J21" s="139"/>
      <c r="K21" s="125">
        <f t="shared" si="5"/>
        <v>1</v>
      </c>
      <c r="L21" s="123"/>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
      <c r="A22" s="13"/>
      <c r="B22" s="72" t="s">
        <v>34</v>
      </c>
      <c r="C22" s="73" t="s">
        <v>47</v>
      </c>
      <c r="D22" s="74">
        <v>0.6</v>
      </c>
      <c r="E22" s="75">
        <f ca="1">F21+1</f>
        <v>45665</v>
      </c>
      <c r="F22" s="75">
        <f ca="1">E22+4</f>
        <v>45669</v>
      </c>
      <c r="G22" s="17"/>
      <c r="H22" s="5">
        <f t="shared" ca="1" si="6"/>
        <v>5</v>
      </c>
      <c r="I22" s="121"/>
      <c r="J22" s="139"/>
      <c r="K22" s="125">
        <f t="shared" si="5"/>
        <v>1</v>
      </c>
      <c r="L22" s="123"/>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
      <c r="A23" s="13"/>
      <c r="B23" s="72" t="s">
        <v>35</v>
      </c>
      <c r="C23" s="73" t="s">
        <v>49</v>
      </c>
      <c r="D23" s="74">
        <v>0.5</v>
      </c>
      <c r="E23" s="75">
        <f ca="1">E22+5</f>
        <v>45670</v>
      </c>
      <c r="F23" s="75">
        <f ca="1">E23+5</f>
        <v>45675</v>
      </c>
      <c r="G23" s="17"/>
      <c r="H23" s="5">
        <f t="shared" ca="1" si="6"/>
        <v>6</v>
      </c>
      <c r="I23" s="121"/>
      <c r="J23" s="139"/>
      <c r="K23" s="125">
        <f t="shared" si="5"/>
        <v>1</v>
      </c>
      <c r="L23" s="123"/>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3">
      <c r="A24" s="13"/>
      <c r="B24" s="72" t="s">
        <v>36</v>
      </c>
      <c r="C24" s="73" t="s">
        <v>51</v>
      </c>
      <c r="D24" s="74">
        <v>0.25</v>
      </c>
      <c r="E24" s="75">
        <f ca="1">F23+1</f>
        <v>45676</v>
      </c>
      <c r="F24" s="75">
        <f ca="1">E24+4</f>
        <v>45680</v>
      </c>
      <c r="G24" s="17"/>
      <c r="H24" s="5">
        <f t="shared" ca="1" si="6"/>
        <v>5</v>
      </c>
      <c r="I24" s="121"/>
      <c r="J24" s="139"/>
      <c r="K24" s="125">
        <f t="shared" si="5"/>
        <v>1</v>
      </c>
      <c r="L24" s="123"/>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
      <c r="A25" s="13"/>
      <c r="B25" s="72" t="s">
        <v>37</v>
      </c>
      <c r="C25" s="73" t="s">
        <v>50</v>
      </c>
      <c r="D25" s="74">
        <v>0.25</v>
      </c>
      <c r="E25" s="75">
        <f ca="1">E23</f>
        <v>45670</v>
      </c>
      <c r="F25" s="75">
        <f ca="1">E25+4</f>
        <v>45674</v>
      </c>
      <c r="G25" s="17"/>
      <c r="H25" s="5">
        <f t="shared" ca="1" si="6"/>
        <v>5</v>
      </c>
      <c r="I25" s="121"/>
      <c r="J25" s="139"/>
      <c r="K25" s="125">
        <f t="shared" si="5"/>
        <v>1</v>
      </c>
      <c r="L25" s="123"/>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
      <c r="A26" s="13"/>
      <c r="B26" s="76" t="s">
        <v>52</v>
      </c>
      <c r="C26" s="77"/>
      <c r="D26" s="78"/>
      <c r="E26" s="79"/>
      <c r="F26" s="80"/>
      <c r="G26" s="17"/>
      <c r="H26" s="5" t="str">
        <f t="shared" si="6"/>
        <v/>
      </c>
      <c r="I26" s="81"/>
      <c r="J26" s="137"/>
      <c r="K26" s="125">
        <f t="shared" si="5"/>
        <v>1</v>
      </c>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row>
    <row r="27" spans="1:64" s="46" customFormat="1" ht="30" customHeight="1" thickBot="1" x14ac:dyDescent="0.3">
      <c r="A27" s="13"/>
      <c r="B27" s="82" t="s">
        <v>34</v>
      </c>
      <c r="C27" s="83" t="s">
        <v>47</v>
      </c>
      <c r="D27" s="84">
        <v>0.25</v>
      </c>
      <c r="E27" s="85">
        <f ca="1">E21+2</f>
        <v>45661</v>
      </c>
      <c r="F27" s="85">
        <f ca="1">E27+3</f>
        <v>45664</v>
      </c>
      <c r="G27" s="17"/>
      <c r="H27" s="5">
        <f t="shared" ca="1" si="6"/>
        <v>4</v>
      </c>
      <c r="I27" s="121"/>
      <c r="J27" s="139"/>
      <c r="K27" s="125">
        <f t="shared" si="5"/>
        <v>1</v>
      </c>
      <c r="L27" s="123"/>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
      <c r="A28" s="13"/>
      <c r="B28" s="82" t="s">
        <v>38</v>
      </c>
      <c r="C28" s="83" t="s">
        <v>47</v>
      </c>
      <c r="D28" s="84">
        <v>0.25</v>
      </c>
      <c r="E28" s="85">
        <f ca="1">F27</f>
        <v>45664</v>
      </c>
      <c r="F28" s="85">
        <f ca="1">E28+4</f>
        <v>45668</v>
      </c>
      <c r="G28" s="17"/>
      <c r="H28" s="5">
        <f t="shared" ca="1" si="6"/>
        <v>5</v>
      </c>
      <c r="I28" s="121"/>
      <c r="J28" s="139"/>
      <c r="K28" s="125">
        <f>J28+1</f>
        <v>1</v>
      </c>
      <c r="L28" s="123"/>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
      <c r="A29" s="13"/>
      <c r="B29" s="82" t="s">
        <v>39</v>
      </c>
      <c r="C29" s="83" t="s">
        <v>48</v>
      </c>
      <c r="D29" s="84">
        <v>0.5</v>
      </c>
      <c r="E29" s="85">
        <f ca="1">F28+1</f>
        <v>45669</v>
      </c>
      <c r="F29" s="85">
        <f ca="1">E29+3</f>
        <v>45672</v>
      </c>
      <c r="G29" s="17"/>
      <c r="H29" s="5">
        <f t="shared" ca="1" si="6"/>
        <v>4</v>
      </c>
      <c r="I29" s="121"/>
      <c r="J29" s="139"/>
      <c r="K29" s="125">
        <f t="shared" si="5"/>
        <v>1</v>
      </c>
      <c r="L29" s="123"/>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x14ac:dyDescent="0.3">
      <c r="A30" s="13"/>
      <c r="B30" s="82" t="s">
        <v>40</v>
      </c>
      <c r="C30" s="83" t="s">
        <v>53</v>
      </c>
      <c r="D30" s="84">
        <v>0.6</v>
      </c>
      <c r="E30" s="85">
        <f ca="1">E27+5</f>
        <v>45666</v>
      </c>
      <c r="F30" s="85">
        <f ca="1">E30+3</f>
        <v>45669</v>
      </c>
      <c r="G30" s="17"/>
      <c r="H30" s="5">
        <f t="shared" ca="1" si="6"/>
        <v>4</v>
      </c>
      <c r="I30" s="121"/>
      <c r="J30" s="139"/>
      <c r="K30" s="125">
        <f t="shared" si="5"/>
        <v>1</v>
      </c>
      <c r="L30" s="123"/>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3">
      <c r="A31" s="13"/>
      <c r="B31" s="82" t="s">
        <v>41</v>
      </c>
      <c r="C31" s="83" t="s">
        <v>51</v>
      </c>
      <c r="D31" s="84">
        <v>0.5</v>
      </c>
      <c r="E31" s="85">
        <f ca="1">E27+7</f>
        <v>45668</v>
      </c>
      <c r="F31" s="85">
        <f ca="1">E31+5</f>
        <v>45673</v>
      </c>
      <c r="G31" s="17"/>
      <c r="H31" s="5">
        <f t="shared" ca="1" si="6"/>
        <v>6</v>
      </c>
      <c r="I31" s="121"/>
      <c r="J31" s="139"/>
      <c r="K31" s="125">
        <f t="shared" si="5"/>
        <v>1</v>
      </c>
      <c r="L31" s="123"/>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3">
      <c r="A32" s="13"/>
      <c r="B32" s="86"/>
      <c r="C32" s="87"/>
      <c r="D32" s="88"/>
      <c r="E32" s="89"/>
      <c r="F32" s="89"/>
      <c r="G32" s="17"/>
      <c r="H32" s="5" t="str">
        <f t="shared" si="6"/>
        <v/>
      </c>
      <c r="I32" s="45"/>
      <c r="J32" s="136"/>
      <c r="K32" s="142"/>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row>
    <row r="33" spans="1:64" s="46" customFormat="1" ht="30" customHeight="1" thickBot="1" x14ac:dyDescent="0.3">
      <c r="A33" s="14"/>
      <c r="B33" s="90"/>
      <c r="C33" s="91"/>
      <c r="D33" s="92"/>
      <c r="E33" s="93"/>
      <c r="F33" s="94"/>
      <c r="G33" s="17"/>
      <c r="H33" s="6" t="str">
        <f t="shared" si="6"/>
        <v/>
      </c>
      <c r="I33" s="95"/>
      <c r="J33" s="143"/>
      <c r="K33" s="144"/>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row>
    <row r="34" spans="1:64" ht="30" customHeight="1" x14ac:dyDescent="0.25">
      <c r="G34" s="3"/>
      <c r="J34" s="145"/>
      <c r="K34" s="146"/>
    </row>
    <row r="35" spans="1:64" ht="30" customHeight="1" x14ac:dyDescent="0.25">
      <c r="C35" s="16"/>
      <c r="F35" s="15"/>
      <c r="J35" s="145"/>
      <c r="K35" s="146"/>
    </row>
    <row r="36" spans="1:64" ht="30" customHeight="1" x14ac:dyDescent="0.25">
      <c r="C36" s="4"/>
      <c r="J36" s="145"/>
      <c r="K36" s="146"/>
    </row>
    <row r="37" spans="1:64" ht="30" customHeight="1" x14ac:dyDescent="0.25">
      <c r="J37" s="145"/>
      <c r="K37" s="146"/>
    </row>
    <row r="38" spans="1:64" ht="30" customHeight="1" x14ac:dyDescent="0.25">
      <c r="J38" s="145"/>
      <c r="K38" s="146"/>
    </row>
    <row r="39" spans="1:64" ht="30" customHeight="1" x14ac:dyDescent="0.25">
      <c r="J39" s="145"/>
      <c r="K39" s="146"/>
    </row>
    <row r="40" spans="1:64" ht="30" customHeight="1" x14ac:dyDescent="0.25">
      <c r="J40" s="145"/>
      <c r="K40" s="146"/>
    </row>
    <row r="41" spans="1:64" ht="30" customHeight="1" x14ac:dyDescent="0.25">
      <c r="J41" s="145"/>
      <c r="K41" s="146"/>
    </row>
    <row r="42" spans="1:64" ht="30" customHeight="1" x14ac:dyDescent="0.25">
      <c r="J42" s="145"/>
      <c r="K42" s="146"/>
    </row>
    <row r="43" spans="1:64" ht="30" customHeight="1" x14ac:dyDescent="0.25">
      <c r="J43" s="145"/>
      <c r="K43" s="146"/>
    </row>
    <row r="44" spans="1:64" ht="30" customHeight="1" x14ac:dyDescent="0.25">
      <c r="J44" s="145"/>
      <c r="K44" s="146"/>
    </row>
    <row r="45" spans="1:64" ht="30" customHeight="1" x14ac:dyDescent="0.25">
      <c r="J45" s="145"/>
      <c r="K45" s="146"/>
    </row>
    <row r="46" spans="1:64" ht="30" customHeight="1" x14ac:dyDescent="0.25">
      <c r="J46" s="145"/>
      <c r="K46" s="146"/>
    </row>
    <row r="47" spans="1:64" ht="30" customHeight="1" x14ac:dyDescent="0.25">
      <c r="J47" s="145"/>
      <c r="K47" s="146"/>
    </row>
    <row r="48" spans="1:64" ht="30" customHeight="1" x14ac:dyDescent="0.25">
      <c r="J48" s="145"/>
      <c r="K48" s="146"/>
    </row>
    <row r="49" spans="10:11" ht="30" customHeight="1" x14ac:dyDescent="0.25">
      <c r="J49" s="145"/>
      <c r="K49" s="146"/>
    </row>
    <row r="50" spans="10:11" ht="30" customHeight="1" x14ac:dyDescent="0.25">
      <c r="J50" s="145"/>
      <c r="K50" s="146"/>
    </row>
    <row r="51" spans="10:11" ht="30" customHeight="1" x14ac:dyDescent="0.25">
      <c r="J51" s="145"/>
      <c r="K51" s="146"/>
    </row>
    <row r="52" spans="10:11" ht="30" customHeight="1" x14ac:dyDescent="0.25">
      <c r="J52" s="145"/>
      <c r="K52" s="146"/>
    </row>
    <row r="53" spans="10:11" ht="30" customHeight="1" x14ac:dyDescent="0.25">
      <c r="J53" s="145"/>
      <c r="K53" s="146"/>
    </row>
    <row r="54" spans="10:11" ht="30" customHeight="1" x14ac:dyDescent="0.25">
      <c r="J54" s="145"/>
      <c r="K54" s="146"/>
    </row>
    <row r="55" spans="10:11" ht="30" customHeight="1" x14ac:dyDescent="0.25">
      <c r="J55" s="145"/>
      <c r="K55" s="146"/>
    </row>
    <row r="56" spans="10:11" ht="30" customHeight="1" x14ac:dyDescent="0.25">
      <c r="J56" s="145"/>
      <c r="K56" s="146"/>
    </row>
    <row r="57" spans="10:11" ht="30" customHeight="1" x14ac:dyDescent="0.25">
      <c r="J57" s="145"/>
      <c r="K57" s="146"/>
    </row>
    <row r="58" spans="10:11" ht="30" customHeight="1" x14ac:dyDescent="0.25">
      <c r="J58" s="145"/>
      <c r="K58" s="146"/>
    </row>
    <row r="59" spans="10:11" ht="30" customHeight="1" x14ac:dyDescent="0.25">
      <c r="J59" s="145"/>
      <c r="K59" s="146"/>
    </row>
    <row r="60" spans="10:11" ht="30" customHeight="1" x14ac:dyDescent="0.25">
      <c r="J60" s="145"/>
      <c r="K60" s="146"/>
    </row>
    <row r="61" spans="10:11" ht="30" customHeight="1" x14ac:dyDescent="0.25">
      <c r="J61" s="145"/>
      <c r="K61" s="146"/>
    </row>
    <row r="62" spans="10:11" ht="30" customHeight="1" x14ac:dyDescent="0.25">
      <c r="J62" s="147"/>
      <c r="K62" s="148"/>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33">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K22:K26">
    <cfRule type="expression" dxfId="17" priority="6">
      <formula>AND(task_start&lt;=I$5,ROUNDDOWN((task_end-task_start+1)*task_progress,0)+task_start-1&gt;=I$5)</formula>
    </cfRule>
    <cfRule type="expression" dxfId="16" priority="7" stopIfTrue="1">
      <formula>AND(task_end&gt;=I$5,task_start&lt;J$5)</formula>
    </cfRule>
  </conditionalFormatting>
  <conditionalFormatting sqref="I15:BL19">
    <cfRule type="expression" dxfId="15" priority="4">
      <formula>AND(task_start&lt;=I$5,ROUNDDOWN((task_end-task_start+1)*task_progress,0)+task_start-1&gt;=I$5)</formula>
    </cfRule>
    <cfRule type="expression" dxfId="14" priority="5" stopIfTrue="1">
      <formula>AND(task_end&gt;=I$5,task_start&lt;J$5)</formula>
    </cfRule>
  </conditionalFormatting>
  <conditionalFormatting sqref="I21:BL25">
    <cfRule type="expression" dxfId="13" priority="2">
      <formula>AND(task_start&lt;=I$5,ROUNDDOWN((task_end-task_start+1)*task_progress,0)+task_start-1&gt;=I$5)</formula>
    </cfRule>
    <cfRule type="expression" dxfId="12" priority="3" stopIfTrue="1">
      <formula>AND(task_end&gt;=I$5,task_start&lt;J$5)</formula>
    </cfRule>
  </conditionalFormatting>
  <conditionalFormatting sqref="I27:BL31">
    <cfRule type="expression" dxfId="11" priority="36">
      <formula>AND(task_start&lt;=I$5,ROUNDDOWN((task_end-task_start+1)*task_progress,0)+task_start-1&gt;=I$5)</formula>
    </cfRule>
    <cfRule type="expression" dxfId="10" priority="37" stopIfTrue="1">
      <formula>AND(task_end&gt;=I$5,task_start&lt;J$5)</formula>
    </cfRule>
  </conditionalFormatting>
  <conditionalFormatting sqref="I4:BL31">
    <cfRule type="expression" dxfId="9" priority="1">
      <formula>AND(TODAY()&gt;=I$5, TODAY()&lt;J$5)</formula>
    </cfRule>
  </conditionalFormatting>
  <dataValidations count="13">
    <dataValidation type="whole" operator="greaterThanOrEqual" allowBlank="1" showInputMessage="1" promptTitle="Display Week" prompt="Changing this number will scroll the Gantt Chart view." sqref="Q2">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dataValidation allowBlank="1" showInputMessage="1" showErrorMessage="1" prompt="Enter Company name in cel B2." sqref="A2"/>
    <dataValidation allowBlank="1" showInputMessage="1" showErrorMessage="1" prompt="Enter the name of the Project Lead in cell C3. Enter the Project Start date in cell Q1. Project Start: label is in cell I1." sqref="A3"/>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dataValidation allowBlank="1" showInputMessage="1" showErrorMessage="1" prompt="Cell B8 contains the Phase 1 sample title. Enter a new title in cell B8._x000a_To delete the phase and work only from tasks, simply delete this row." sqref="A8"/>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dataValidation allowBlank="1" showInputMessage="1" showErrorMessage="1" prompt="Phase 3's sample block starts in cell B20." sqref="A20"/>
    <dataValidation allowBlank="1" showInputMessage="1" showErrorMessage="1" prompt="Phase 4's sample block starts in cell B26." sqref="A26"/>
    <dataValidation allowBlank="1" showInputMessage="1" showErrorMessage="1" prompt="This row marks the end of the Project Schedule. DO NOT enter anything in this row. _x000a_Insert new rows ABOVE this one to continue building out your Project Schedule." sqref="A33"/>
  </dataValidations>
  <printOptions horizontalCentered="1"/>
  <pageMargins left="0.35" right="0.35" top="0.35" bottom="0.5" header="0.3" footer="0.3"/>
  <pageSetup scale="53" fitToHeight="0" orientation="landscape" r:id="rId1"/>
  <headerFooter differentFirst="1" scaleWithDoc="0">
    <oddFooter>Page &amp;P of &amp;N</oddFooter>
  </headerFooter>
  <ignoredErrors>
    <ignoredError sqref="F18 F22:F23 E23 F2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zoomScaleNormal="100" workbookViewId="0"/>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98" t="s">
        <v>7</v>
      </c>
      <c r="B2" s="8"/>
    </row>
    <row r="3" spans="1:2" s="11" customFormat="1" ht="27" customHeight="1" x14ac:dyDescent="0.25">
      <c r="A3" s="99"/>
      <c r="B3" s="12"/>
    </row>
    <row r="4" spans="1:2" s="10" customFormat="1" ht="30" x14ac:dyDescent="0.7">
      <c r="A4" s="100" t="s">
        <v>6</v>
      </c>
    </row>
    <row r="5" spans="1:2" ht="74.25" customHeight="1" x14ac:dyDescent="0.25">
      <c r="A5" s="101" t="s">
        <v>14</v>
      </c>
    </row>
    <row r="6" spans="1:2" ht="26.25" customHeight="1" x14ac:dyDescent="0.25">
      <c r="A6" s="100" t="s">
        <v>17</v>
      </c>
    </row>
    <row r="7" spans="1:2" s="7" customFormat="1" ht="205.05" customHeight="1" x14ac:dyDescent="0.25">
      <c r="A7" s="102" t="s">
        <v>16</v>
      </c>
    </row>
    <row r="8" spans="1:2" s="10" customFormat="1" ht="30" x14ac:dyDescent="0.7">
      <c r="A8" s="100" t="s">
        <v>8</v>
      </c>
    </row>
    <row r="9" spans="1:2" ht="41.4" x14ac:dyDescent="0.25">
      <c r="A9" s="101" t="s">
        <v>15</v>
      </c>
    </row>
    <row r="10" spans="1:2" s="7" customFormat="1" ht="28.05" customHeight="1" x14ac:dyDescent="0.25">
      <c r="A10" s="103" t="s">
        <v>13</v>
      </c>
    </row>
    <row r="11" spans="1:2" s="10" customFormat="1" ht="30" x14ac:dyDescent="0.7">
      <c r="A11" s="100" t="s">
        <v>5</v>
      </c>
    </row>
    <row r="12" spans="1:2" ht="27.6" x14ac:dyDescent="0.25">
      <c r="A12" s="101" t="s">
        <v>12</v>
      </c>
    </row>
    <row r="13" spans="1:2" s="7" customFormat="1" ht="28.05" customHeight="1" x14ac:dyDescent="0.25">
      <c r="A13" s="103" t="s">
        <v>1</v>
      </c>
    </row>
    <row r="14" spans="1:2" s="10" customFormat="1" ht="30" x14ac:dyDescent="0.7">
      <c r="A14" s="100" t="s">
        <v>9</v>
      </c>
    </row>
    <row r="15" spans="1:2" ht="75" customHeight="1" x14ac:dyDescent="0.25">
      <c r="A15" s="101" t="s">
        <v>10</v>
      </c>
    </row>
    <row r="16" spans="1:2" ht="69" x14ac:dyDescent="0.25">
      <c r="A16" s="101" t="s">
        <v>11</v>
      </c>
    </row>
    <row r="17" spans="1:1" x14ac:dyDescent="0.25">
      <c r="A17" s="104"/>
    </row>
    <row r="18" spans="1:1" x14ac:dyDescent="0.25">
      <c r="A18" s="104"/>
    </row>
    <row r="19" spans="1:1" x14ac:dyDescent="0.25">
      <c r="A19" s="104"/>
    </row>
    <row r="20" spans="1:1" x14ac:dyDescent="0.25">
      <c r="A20" s="104"/>
    </row>
    <row r="21" spans="1:1" x14ac:dyDescent="0.25">
      <c r="A21" s="104"/>
    </row>
    <row r="22" spans="1:1" x14ac:dyDescent="0.25">
      <c r="A22" s="104"/>
    </row>
    <row r="23" spans="1:1" x14ac:dyDescent="0.25">
      <c r="A23" s="104"/>
    </row>
    <row r="24" spans="1:1" x14ac:dyDescent="0.25">
      <c r="A24" s="104"/>
    </row>
  </sheetData>
  <hyperlinks>
    <hyperlink ref="A13" r:id="rId1"/>
    <hyperlink ref="A10" r:id="rId2"/>
    <hyperlink ref="A2" r:id="rId3"/>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http://schemas.openxmlformats.org/package/2006/metadata/core-properties"/>
    <ds:schemaRef ds:uri="16c05727-aa75-4e4a-9b5f-8a80a1165891"/>
    <ds:schemaRef ds:uri="http://schemas.microsoft.com/office/infopath/2007/PartnerControls"/>
    <ds:schemaRef ds:uri="http://purl.org/dc/terms/"/>
    <ds:schemaRef ds:uri="http://schemas.microsoft.com/office/2006/documentManagement/types"/>
    <ds:schemaRef ds:uri="230e9df3-be65-4c73-a93b-d1236ebd677e"/>
    <ds:schemaRef ds:uri="71af3243-3dd4-4a8d-8c0d-dd76da1f02a5"/>
    <ds:schemaRef ds:uri="http://www.w3.org/XML/1998/namespace"/>
    <ds:schemaRef ds:uri="http://schemas.microsoft.com/sharepoint/v3"/>
    <ds:schemaRef ds:uri="http://schemas.microsoft.com/office/2006/metadata/properties"/>
    <ds:schemaRef ds:uri="http://purl.org/dc/dcmityp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DELL</dc:creator>
  <dc:description/>
  <cp:lastModifiedBy>DELL</cp:lastModifiedBy>
  <cp:lastPrinted>2024-12-18T21:53:11Z</cp:lastPrinted>
  <dcterms:created xsi:type="dcterms:W3CDTF">2022-03-11T22:41:12Z</dcterms:created>
  <dcterms:modified xsi:type="dcterms:W3CDTF">2024-12-21T21:06:25Z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