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5808F5C6-B426-49E4-B80E-5AFA25638407}" xr6:coauthVersionLast="41" xr6:coauthVersionMax="43" xr10:uidLastSave="{00000000-0000-0000-0000-000000000000}"/>
  <bookViews>
    <workbookView xWindow="-108" yWindow="-108" windowWidth="23256" windowHeight="12576" activeTab="1" xr2:uid="{00000000-000D-0000-FFFF-FFFF00000000}"/>
  </bookViews>
  <sheets>
    <sheet name="总预算" sheetId="7" r:id="rId1"/>
    <sheet name="材料费预算" sheetId="9" r:id="rId2"/>
  </sheets>
  <calcPr calcId="181029" concurrentCalc="0"/>
</workbook>
</file>

<file path=xl/calcChain.xml><?xml version="1.0" encoding="utf-8"?>
<calcChain xmlns="http://schemas.openxmlformats.org/spreadsheetml/2006/main">
  <c r="D27" i="9" l="1"/>
  <c r="I25" i="7"/>
  <c r="J22" i="7"/>
  <c r="I3" i="7"/>
  <c r="I4" i="7"/>
  <c r="I5" i="7"/>
  <c r="J3" i="7"/>
  <c r="I6" i="7"/>
  <c r="I7" i="7"/>
  <c r="I8" i="7"/>
  <c r="J6" i="7"/>
  <c r="I9" i="7"/>
  <c r="I10" i="7"/>
  <c r="J9" i="7"/>
  <c r="I11" i="7"/>
  <c r="I12" i="7"/>
  <c r="I13" i="7"/>
  <c r="I14" i="7"/>
  <c r="I15" i="7"/>
  <c r="J11" i="7"/>
  <c r="I16" i="7"/>
  <c r="I17" i="7"/>
  <c r="I18" i="7"/>
  <c r="I19" i="7"/>
  <c r="J16" i="7"/>
  <c r="K9" i="7"/>
  <c r="I20" i="7"/>
  <c r="I21" i="7"/>
  <c r="J20" i="7"/>
  <c r="J26" i="7"/>
</calcChain>
</file>

<file path=xl/sharedStrings.xml><?xml version="1.0" encoding="utf-8"?>
<sst xmlns="http://schemas.openxmlformats.org/spreadsheetml/2006/main" count="86" uniqueCount="81">
  <si>
    <r>
      <rPr>
        <b/>
        <sz val="12"/>
        <color indexed="8"/>
        <rFont val="黑体"/>
        <family val="3"/>
        <charset val="134"/>
      </rPr>
      <t>序号</t>
    </r>
    <phoneticPr fontId="2" type="noConversion"/>
  </si>
  <si>
    <r>
      <rPr>
        <b/>
        <sz val="12"/>
        <color indexed="8"/>
        <rFont val="黑体"/>
        <family val="3"/>
        <charset val="134"/>
      </rPr>
      <t>项目</t>
    </r>
    <phoneticPr fontId="2" type="noConversion"/>
  </si>
  <si>
    <r>
      <rPr>
        <b/>
        <sz val="12"/>
        <color indexed="8"/>
        <rFont val="黑体"/>
        <family val="3"/>
        <charset val="134"/>
      </rPr>
      <t>项目说明</t>
    </r>
    <phoneticPr fontId="1" type="noConversion"/>
  </si>
  <si>
    <r>
      <rPr>
        <b/>
        <sz val="14"/>
        <color indexed="8"/>
        <rFont val="宋体"/>
        <family val="3"/>
        <charset val="134"/>
      </rPr>
      <t>系统开发总工作量、总价</t>
    </r>
    <phoneticPr fontId="1" type="noConversion"/>
  </si>
  <si>
    <r>
      <rPr>
        <b/>
        <sz val="12"/>
        <color indexed="8"/>
        <rFont val="黑体"/>
        <family val="3"/>
        <charset val="134"/>
      </rPr>
      <t>数量</t>
    </r>
    <r>
      <rPr>
        <b/>
        <sz val="12"/>
        <color indexed="8"/>
        <rFont val="Times New Roman"/>
        <family val="1"/>
      </rPr>
      <t>(</t>
    </r>
    <r>
      <rPr>
        <b/>
        <sz val="12"/>
        <color indexed="8"/>
        <rFont val="黑体"/>
        <family val="3"/>
        <charset val="134"/>
      </rPr>
      <t>人月</t>
    </r>
    <r>
      <rPr>
        <b/>
        <sz val="12"/>
        <color indexed="8"/>
        <rFont val="Times New Roman"/>
        <family val="1"/>
      </rPr>
      <t>)</t>
    </r>
    <phoneticPr fontId="1" type="noConversion"/>
  </si>
  <si>
    <r>
      <rPr>
        <b/>
        <sz val="12"/>
        <color indexed="8"/>
        <rFont val="黑体"/>
        <family val="3"/>
        <charset val="134"/>
      </rPr>
      <t>单价</t>
    </r>
    <r>
      <rPr>
        <b/>
        <sz val="12"/>
        <color indexed="8"/>
        <rFont val="Times New Roman"/>
        <family val="1"/>
      </rPr>
      <t>(</t>
    </r>
    <r>
      <rPr>
        <b/>
        <sz val="12"/>
        <color indexed="8"/>
        <rFont val="黑体"/>
        <family val="3"/>
        <charset val="134"/>
      </rPr>
      <t>万</t>
    </r>
    <r>
      <rPr>
        <b/>
        <sz val="12"/>
        <color indexed="8"/>
        <rFont val="Times New Roman"/>
        <family val="1"/>
      </rPr>
      <t>)</t>
    </r>
    <phoneticPr fontId="1" type="noConversion"/>
  </si>
  <si>
    <r>
      <rPr>
        <b/>
        <sz val="12"/>
        <color indexed="8"/>
        <rFont val="黑体"/>
        <family val="3"/>
        <charset val="134"/>
      </rPr>
      <t>总价</t>
    </r>
    <r>
      <rPr>
        <b/>
        <sz val="12"/>
        <color indexed="8"/>
        <rFont val="Times New Roman"/>
        <family val="1"/>
      </rPr>
      <t>(</t>
    </r>
    <r>
      <rPr>
        <b/>
        <sz val="12"/>
        <color indexed="8"/>
        <rFont val="黑体"/>
        <family val="3"/>
        <charset val="134"/>
      </rPr>
      <t>万</t>
    </r>
    <r>
      <rPr>
        <b/>
        <sz val="12"/>
        <color indexed="8"/>
        <rFont val="Times New Roman"/>
        <family val="1"/>
      </rPr>
      <t>)</t>
    </r>
    <phoneticPr fontId="2" type="noConversion"/>
  </si>
  <si>
    <r>
      <rPr>
        <sz val="12"/>
        <color indexed="8"/>
        <rFont val="宋体"/>
        <family val="3"/>
        <charset val="134"/>
      </rPr>
      <t>模块总价</t>
    </r>
    <r>
      <rPr>
        <sz val="12"/>
        <color indexed="8"/>
        <rFont val="Times New Roman"/>
        <family val="1"/>
      </rPr>
      <t>(</t>
    </r>
    <r>
      <rPr>
        <sz val="12"/>
        <color indexed="8"/>
        <rFont val="宋体"/>
        <family val="3"/>
        <charset val="134"/>
      </rPr>
      <t>万</t>
    </r>
    <r>
      <rPr>
        <sz val="12"/>
        <color indexed="8"/>
        <rFont val="Times New Roman"/>
        <family val="1"/>
      </rPr>
      <t>)</t>
    </r>
    <phoneticPr fontId="2" type="noConversion"/>
  </si>
  <si>
    <t>一</t>
    <phoneticPr fontId="1" type="noConversion"/>
  </si>
  <si>
    <t>三</t>
    <phoneticPr fontId="1" type="noConversion"/>
  </si>
  <si>
    <t>四</t>
    <phoneticPr fontId="1" type="noConversion"/>
  </si>
  <si>
    <t>大数据平台</t>
    <phoneticPr fontId="1" type="noConversion"/>
  </si>
  <si>
    <t>HBase存储模式设计与实现</t>
    <phoneticPr fontId="1" type="noConversion"/>
  </si>
  <si>
    <t>异常值、缺失值处理模块</t>
    <phoneticPr fontId="1" type="noConversion"/>
  </si>
  <si>
    <t>基于有向概率图模型的监测参数矫正</t>
    <phoneticPr fontId="1" type="noConversion"/>
  </si>
  <si>
    <t>智能控制</t>
    <phoneticPr fontId="1" type="noConversion"/>
  </si>
  <si>
    <t>数据可视化</t>
    <phoneticPr fontId="1" type="noConversion"/>
  </si>
  <si>
    <t>基于spark平台的充填数据评测分析</t>
    <phoneticPr fontId="1" type="noConversion"/>
  </si>
  <si>
    <t>数据监测可视化平台设计与开发</t>
    <phoneticPr fontId="1" type="noConversion"/>
  </si>
  <si>
    <t>设计规划</t>
    <phoneticPr fontId="1" type="noConversion"/>
  </si>
  <si>
    <t>五</t>
    <phoneticPr fontId="1" type="noConversion"/>
  </si>
  <si>
    <t>数据采集接口、控制指令接口设计与实现</t>
    <phoneticPr fontId="1" type="noConversion"/>
  </si>
  <si>
    <t>项目总体设计</t>
    <phoneticPr fontId="1" type="noConversion"/>
  </si>
  <si>
    <t>六</t>
    <phoneticPr fontId="1" type="noConversion"/>
  </si>
  <si>
    <r>
      <rPr>
        <sz val="14"/>
        <color indexed="8"/>
        <rFont val="宋体"/>
        <family val="3"/>
        <charset val="134"/>
      </rPr>
      <t>文档及用户培训</t>
    </r>
  </si>
  <si>
    <r>
      <rPr>
        <sz val="14"/>
        <color indexed="8"/>
        <rFont val="宋体"/>
        <family val="3"/>
        <charset val="134"/>
      </rPr>
      <t>相关人员及管理员的培训</t>
    </r>
  </si>
  <si>
    <r>
      <rPr>
        <sz val="14"/>
        <color indexed="8"/>
        <rFont val="宋体"/>
        <family val="3"/>
        <charset val="134"/>
      </rPr>
      <t>文档编写、整理</t>
    </r>
  </si>
  <si>
    <r>
      <rPr>
        <sz val="14"/>
        <color indexed="8"/>
        <rFont val="宋体"/>
        <family val="3"/>
        <charset val="134"/>
      </rPr>
      <t>包括软件使用说明、开发文档、结题材料</t>
    </r>
    <phoneticPr fontId="1" type="noConversion"/>
  </si>
  <si>
    <r>
      <rPr>
        <sz val="14"/>
        <color indexed="8"/>
        <rFont val="宋体"/>
        <family val="3"/>
        <charset val="134"/>
      </rPr>
      <t>其它</t>
    </r>
  </si>
  <si>
    <r>
      <rPr>
        <sz val="14"/>
        <color indexed="8"/>
        <rFont val="宋体"/>
        <family val="3"/>
        <charset val="134"/>
      </rPr>
      <t>项目管理费及税费</t>
    </r>
    <phoneticPr fontId="1" type="noConversion"/>
  </si>
  <si>
    <r>
      <rPr>
        <sz val="14"/>
        <color indexed="8"/>
        <rFont val="宋体"/>
        <family val="3"/>
        <charset val="134"/>
      </rPr>
      <t>差旅费</t>
    </r>
    <phoneticPr fontId="1" type="noConversion"/>
  </si>
  <si>
    <r>
      <rPr>
        <sz val="14"/>
        <color indexed="8"/>
        <rFont val="宋体"/>
        <family val="3"/>
        <charset val="134"/>
      </rPr>
      <t>软件测试</t>
    </r>
    <phoneticPr fontId="1" type="noConversion"/>
  </si>
  <si>
    <r>
      <rPr>
        <sz val="14"/>
        <color rgb="FF000000"/>
        <rFont val="SimSun"/>
        <family val="3"/>
        <charset val="134"/>
      </rPr>
      <t>材料费</t>
    </r>
    <r>
      <rPr>
        <sz val="14"/>
        <color indexed="8"/>
        <rFont val="Times New Roman"/>
        <family val="1"/>
      </rPr>
      <t>（系统开发设备、电子耗材、办公用品）</t>
    </r>
    <phoneticPr fontId="1" type="noConversion"/>
  </si>
  <si>
    <t>智能控制可视化平台设计与开发</t>
    <phoneticPr fontId="1" type="noConversion"/>
  </si>
  <si>
    <t>井下压力监测仿真平台设计与开发</t>
    <phoneticPr fontId="1" type="noConversion"/>
  </si>
  <si>
    <t>需求分析</t>
    <phoneticPr fontId="1" type="noConversion"/>
  </si>
  <si>
    <t>现场调研</t>
    <phoneticPr fontId="1" type="noConversion"/>
  </si>
  <si>
    <t>采场充填可视化平台设计与开发</t>
    <phoneticPr fontId="1" type="noConversion"/>
  </si>
  <si>
    <t>搅拌机灰沙比智能测算算法研发</t>
    <phoneticPr fontId="1" type="noConversion"/>
  </si>
  <si>
    <r>
      <rPr>
        <sz val="14"/>
        <color rgb="FF000000"/>
        <rFont val="SimSun"/>
        <family val="3"/>
        <charset val="134"/>
      </rPr>
      <t>每人次约18</t>
    </r>
    <r>
      <rPr>
        <sz val="14"/>
        <color indexed="8"/>
        <rFont val="Times New Roman"/>
        <family val="1"/>
      </rPr>
      <t>000</t>
    </r>
    <r>
      <rPr>
        <sz val="14"/>
        <color rgb="FF000000"/>
        <rFont val="SimSun"/>
        <family val="3"/>
        <charset val="134"/>
      </rPr>
      <t>元，共计约15人次</t>
    </r>
    <phoneticPr fontId="1" type="noConversion"/>
  </si>
  <si>
    <r>
      <rPr>
        <sz val="14"/>
        <color indexed="8"/>
        <rFont val="宋体"/>
        <family val="3"/>
        <charset val="134"/>
      </rPr>
      <t>约占项目经费</t>
    </r>
    <r>
      <rPr>
        <sz val="14"/>
        <color indexed="8"/>
        <rFont val="Times New Roman"/>
        <family val="1"/>
      </rPr>
      <t>13%</t>
    </r>
    <phoneticPr fontId="1" type="noConversion"/>
  </si>
  <si>
    <t>浓密机底流浓度控制算法研发</t>
  </si>
  <si>
    <t>絮凝剂智能添加策略研发</t>
  </si>
  <si>
    <t>稀释水添加量控制算法研发</t>
  </si>
  <si>
    <t>智能化精准控制与三维可视化系统</t>
    <phoneticPr fontId="1" type="noConversion"/>
  </si>
  <si>
    <t>泥层压强控制算法研发</t>
    <phoneticPr fontId="1" type="noConversion"/>
  </si>
  <si>
    <t>谦比希铜矿东南矿体膏体充填智能化精准控制与三维可视化系统软件开发预算</t>
    <phoneticPr fontId="2" type="noConversion"/>
  </si>
  <si>
    <t>名称</t>
  </si>
  <si>
    <t>型号</t>
  </si>
  <si>
    <t>详细参数</t>
  </si>
  <si>
    <r>
      <t>阵列卡：</t>
    </r>
    <r>
      <rPr>
        <sz val="12"/>
        <rFont val="仿宋"/>
        <family val="3"/>
        <charset val="134"/>
      </rPr>
      <t>LSI 9361-8i 2G</t>
    </r>
    <r>
      <rPr>
        <sz val="12"/>
        <rFont val="宋体"/>
        <family val="3"/>
        <charset val="134"/>
      </rPr>
      <t>大容量缓存 支持</t>
    </r>
    <r>
      <rPr>
        <sz val="12"/>
        <rFont val="仿宋"/>
        <family val="3"/>
        <charset val="134"/>
      </rPr>
      <t>Raid0</t>
    </r>
    <r>
      <rPr>
        <sz val="12"/>
        <rFont val="宋体"/>
        <family val="3"/>
        <charset val="134"/>
      </rPr>
      <t>、</t>
    </r>
    <r>
      <rPr>
        <sz val="12"/>
        <rFont val="仿宋"/>
        <family val="3"/>
        <charset val="134"/>
      </rPr>
      <t>1</t>
    </r>
    <r>
      <rPr>
        <sz val="12"/>
        <rFont val="宋体"/>
        <family val="3"/>
        <charset val="134"/>
      </rPr>
      <t>、</t>
    </r>
    <r>
      <rPr>
        <sz val="12"/>
        <rFont val="仿宋"/>
        <family val="3"/>
        <charset val="134"/>
      </rPr>
      <t>5</t>
    </r>
    <r>
      <rPr>
        <sz val="12"/>
        <rFont val="宋体"/>
        <family val="3"/>
        <charset val="134"/>
      </rPr>
      <t>、</t>
    </r>
    <r>
      <rPr>
        <sz val="12"/>
        <rFont val="仿宋"/>
        <family val="3"/>
        <charset val="134"/>
      </rPr>
      <t>6</t>
    </r>
    <r>
      <rPr>
        <sz val="12"/>
        <rFont val="宋体"/>
        <family val="3"/>
        <charset val="134"/>
      </rPr>
      <t>、</t>
    </r>
    <r>
      <rPr>
        <sz val="12"/>
        <rFont val="仿宋"/>
        <family val="3"/>
        <charset val="134"/>
      </rPr>
      <t>10</t>
    </r>
    <r>
      <rPr>
        <sz val="12"/>
        <rFont val="宋体"/>
        <family val="3"/>
        <charset val="134"/>
      </rPr>
      <t>、</t>
    </r>
    <r>
      <rPr>
        <sz val="12"/>
        <rFont val="仿宋"/>
        <family val="3"/>
        <charset val="134"/>
      </rPr>
      <t>50</t>
    </r>
    <r>
      <rPr>
        <sz val="12"/>
        <rFont val="宋体"/>
        <family val="3"/>
        <charset val="134"/>
      </rPr>
      <t>、</t>
    </r>
    <r>
      <rPr>
        <sz val="12"/>
        <rFont val="仿宋"/>
        <family val="3"/>
        <charset val="134"/>
      </rPr>
      <t>60</t>
    </r>
  </si>
  <si>
    <r>
      <t>IW2200</t>
    </r>
    <r>
      <rPr>
        <sz val="12"/>
        <color indexed="8"/>
        <rFont val="宋体"/>
        <family val="3"/>
        <charset val="134"/>
      </rPr>
      <t>准系统（</t>
    </r>
    <r>
      <rPr>
        <sz val="12"/>
        <color indexed="8"/>
        <rFont val="仿宋"/>
        <family val="3"/>
        <charset val="134"/>
      </rPr>
      <t>C612</t>
    </r>
    <r>
      <rPr>
        <sz val="12"/>
        <color indexed="8"/>
        <rFont val="宋体"/>
        <family val="3"/>
        <charset val="134"/>
      </rPr>
      <t>芯片组双路主板，最大支持</t>
    </r>
    <r>
      <rPr>
        <sz val="12"/>
        <color indexed="8"/>
        <rFont val="仿宋"/>
        <family val="3"/>
        <charset val="134"/>
      </rPr>
      <t>1T</t>
    </r>
    <r>
      <rPr>
        <sz val="12"/>
        <color indexed="8"/>
        <rFont val="宋体"/>
        <family val="3"/>
        <charset val="134"/>
      </rPr>
      <t>内存，</t>
    </r>
    <r>
      <rPr>
        <sz val="12"/>
        <color indexed="8"/>
        <rFont val="仿宋"/>
        <family val="3"/>
        <charset val="134"/>
      </rPr>
      <t>12</t>
    </r>
    <r>
      <rPr>
        <sz val="12"/>
        <color indexed="8"/>
        <rFont val="宋体"/>
        <family val="3"/>
        <charset val="134"/>
      </rPr>
      <t>盘位热插拔，</t>
    </r>
    <r>
      <rPr>
        <sz val="12"/>
        <color indexed="8"/>
        <rFont val="仿宋"/>
        <family val="3"/>
        <charset val="134"/>
      </rPr>
      <t>500W</t>
    </r>
    <r>
      <rPr>
        <sz val="12"/>
        <color indexed="8"/>
        <rFont val="宋体"/>
        <family val="3"/>
        <charset val="134"/>
      </rPr>
      <t>冗余电源，</t>
    </r>
    <r>
      <rPr>
        <sz val="12"/>
        <color indexed="8"/>
        <rFont val="仿宋"/>
        <family val="3"/>
        <charset val="134"/>
      </rPr>
      <t>2U</t>
    </r>
    <r>
      <rPr>
        <sz val="12"/>
        <color indexed="8"/>
        <rFont val="宋体"/>
        <family val="3"/>
        <charset val="134"/>
      </rPr>
      <t>机架式）</t>
    </r>
  </si>
  <si>
    <t>网络：双口万兆光纤网卡/含多模光模块</t>
  </si>
  <si>
    <t>总价(元)</t>
    <phoneticPr fontId="2" type="noConversion"/>
  </si>
  <si>
    <t>设备材料的购置及运送</t>
    <phoneticPr fontId="2" type="noConversion"/>
  </si>
  <si>
    <t>购置
及运送费</t>
    <phoneticPr fontId="2" type="noConversion"/>
  </si>
  <si>
    <t>鼠标、键盘、机械硬盘等相关办公用品</t>
    <phoneticPr fontId="2" type="noConversion"/>
  </si>
  <si>
    <t>办公用品</t>
    <phoneticPr fontId="2" type="noConversion"/>
  </si>
  <si>
    <r>
      <t>2</t>
    </r>
    <r>
      <rPr>
        <sz val="11"/>
        <color indexed="8"/>
        <rFont val="宋体"/>
        <family val="3"/>
        <charset val="134"/>
      </rPr>
      <t>* 23.8英寸 AH-IPS广视角 127%sRGB广色域 1.5mm窄边框 
全接口 24 快拆旋转升降支架 电脑显示器</t>
    </r>
    <phoneticPr fontId="2" type="noConversion"/>
  </si>
  <si>
    <t>AOC
I2490PXZ </t>
    <phoneticPr fontId="2" type="noConversion"/>
  </si>
  <si>
    <t>显示器</t>
    <phoneticPr fontId="2" type="noConversion"/>
  </si>
  <si>
    <r>
      <t>软件环境</t>
    </r>
    <r>
      <rPr>
        <sz val="12"/>
        <color indexed="8"/>
        <rFont val="仿宋"/>
        <family val="3"/>
        <charset val="134"/>
      </rPr>
      <t>:Ubuntu16.04</t>
    </r>
    <r>
      <rPr>
        <sz val="12"/>
        <color indexed="8"/>
        <rFont val="宋体"/>
        <family val="3"/>
        <charset val="134"/>
      </rPr>
      <t>操作系统</t>
    </r>
    <phoneticPr fontId="2" type="noConversion"/>
  </si>
  <si>
    <r>
      <t>资质：认证：</t>
    </r>
    <r>
      <rPr>
        <sz val="12"/>
        <color indexed="8"/>
        <rFont val="仿宋"/>
        <family val="3"/>
        <charset val="134"/>
      </rPr>
      <t>ISO9001</t>
    </r>
    <r>
      <rPr>
        <sz val="12"/>
        <color indexed="8"/>
        <rFont val="宋体"/>
        <family val="3"/>
        <charset val="134"/>
      </rPr>
      <t>国际质量管理体系，</t>
    </r>
    <r>
      <rPr>
        <sz val="12"/>
        <color indexed="8"/>
        <rFont val="仿宋"/>
        <family val="3"/>
        <charset val="134"/>
      </rPr>
      <t>NVIDIA</t>
    </r>
    <r>
      <rPr>
        <sz val="12"/>
        <color indexed="8"/>
        <rFont val="宋体"/>
        <family val="3"/>
        <charset val="134"/>
      </rPr>
      <t>精英级合作伙伴（官网认证），</t>
    </r>
    <r>
      <rPr>
        <sz val="12"/>
        <color indexed="8"/>
        <rFont val="仿宋"/>
        <family val="3"/>
        <charset val="134"/>
      </rPr>
      <t>10</t>
    </r>
    <r>
      <rPr>
        <sz val="12"/>
        <color indexed="8"/>
        <rFont val="宋体"/>
        <family val="3"/>
        <charset val="134"/>
      </rPr>
      <t>名</t>
    </r>
    <r>
      <rPr>
        <sz val="12"/>
        <color indexed="8"/>
        <rFont val="仿宋"/>
        <family val="3"/>
        <charset val="134"/>
      </rPr>
      <t>NVIDIA</t>
    </r>
    <r>
      <rPr>
        <sz val="12"/>
        <color indexed="8"/>
        <rFont val="宋体"/>
        <family val="3"/>
        <charset val="134"/>
      </rPr>
      <t>认证工程师；
服务：厂家工程师三年免费质保服务；三年免费上门，终身软件维护服务。</t>
    </r>
  </si>
  <si>
    <r>
      <t>网络：双口千兆网卡（支持网络唤醒，网络冗余，负载均衡等网络高级特性，支持</t>
    </r>
    <r>
      <rPr>
        <sz val="12"/>
        <color indexed="8"/>
        <rFont val="仿宋"/>
        <family val="3"/>
        <charset val="134"/>
      </rPr>
      <t>I/O AT</t>
    </r>
    <r>
      <rPr>
        <sz val="12"/>
        <color indexed="8"/>
        <rFont val="宋体"/>
        <family val="3"/>
        <charset val="134"/>
      </rPr>
      <t>加速技术），</t>
    </r>
    <r>
      <rPr>
        <sz val="12"/>
        <color indexed="8"/>
        <rFont val="仿宋"/>
        <family val="3"/>
        <charset val="134"/>
      </rPr>
      <t>1</t>
    </r>
    <r>
      <rPr>
        <sz val="12"/>
        <color indexed="8"/>
        <rFont val="宋体"/>
        <family val="3"/>
        <charset val="134"/>
      </rPr>
      <t>个</t>
    </r>
    <r>
      <rPr>
        <sz val="12"/>
        <color indexed="8"/>
        <rFont val="仿宋"/>
        <family val="3"/>
        <charset val="134"/>
      </rPr>
      <t>IPMI</t>
    </r>
    <r>
      <rPr>
        <sz val="12"/>
        <color indexed="8"/>
        <rFont val="宋体"/>
        <family val="3"/>
        <charset val="134"/>
      </rPr>
      <t>远程管理口（支持远程开关机、温度监测、调整风扇转速、远程桌面、报错</t>
    </r>
    <r>
      <rPr>
        <sz val="12"/>
        <color indexed="8"/>
        <rFont val="仿宋"/>
        <family val="3"/>
        <charset val="134"/>
      </rPr>
      <t>log</t>
    </r>
    <r>
      <rPr>
        <sz val="12"/>
        <color indexed="8"/>
        <rFont val="宋体"/>
        <family val="3"/>
        <charset val="134"/>
      </rPr>
      <t>收集等）</t>
    </r>
  </si>
  <si>
    <t>存储盘：8* 希捷(Seagate)12TB 企业级硬盘
型号：希捷银河Exos 7E8系列
接口：SATA接口</t>
    <phoneticPr fontId="2" type="noConversion"/>
  </si>
  <si>
    <t>显卡：Nvidia V100
显存：32G</t>
    <phoneticPr fontId="2" type="noConversion"/>
  </si>
  <si>
    <t>缓存盘：4TB PCIE接口 数据中心企业级固态硬盘
品牌：英特尔     型号：DC P4600 SSDPEDKE020T701
性能描述：读3290MB/s  写1650MB/s</t>
    <phoneticPr fontId="2" type="noConversion"/>
  </si>
  <si>
    <t>系统盘：240G 企业级固态硬盘（Raid1）品牌：英特尔     
型号：S4510 SSDSC2KB240G801 
性能描述：读560MB/s   写510MB/s</t>
    <phoneticPr fontId="2" type="noConversion"/>
  </si>
  <si>
    <t>内存：2* 32GB R-ECC DDR4 2400MHz 服务器内存 支持高级内存纠错、内存镜像</t>
  </si>
  <si>
    <t>CPU：2* 英特尔 XEON 4100/8核/16线程/2.1GHz-3.0GHz</t>
    <phoneticPr fontId="2" type="noConversion"/>
  </si>
  <si>
    <t>思腾合力
IW4210</t>
    <phoneticPr fontId="2" type="noConversion"/>
  </si>
  <si>
    <t>计算服务器</t>
    <phoneticPr fontId="2" type="noConversion"/>
  </si>
  <si>
    <r>
      <t>软件环境</t>
    </r>
    <r>
      <rPr>
        <sz val="12"/>
        <color indexed="8"/>
        <rFont val="仿宋"/>
        <family val="3"/>
        <charset val="134"/>
      </rPr>
      <t>:windows10</t>
    </r>
    <r>
      <rPr>
        <sz val="12"/>
        <color indexed="8"/>
        <rFont val="宋体"/>
        <family val="3"/>
        <charset val="134"/>
      </rPr>
      <t>操作系统</t>
    </r>
    <phoneticPr fontId="2" type="noConversion"/>
  </si>
  <si>
    <r>
      <t>缓存盘：2</t>
    </r>
    <r>
      <rPr>
        <sz val="12"/>
        <rFont val="仿宋"/>
        <family val="3"/>
        <charset val="134"/>
      </rPr>
      <t xml:space="preserve">* 2TB </t>
    </r>
    <r>
      <rPr>
        <sz val="12"/>
        <rFont val="宋体"/>
        <family val="3"/>
        <charset val="134"/>
      </rPr>
      <t>PCIE接口 数据中心企业级固态硬盘
品牌：英特尔     型号：DC P4600 SSDPEDKE020T701
性能描述：读3290MB/s  写1650MB/s</t>
    </r>
    <phoneticPr fontId="2" type="noConversion"/>
  </si>
  <si>
    <r>
      <t>系统盘：</t>
    </r>
    <r>
      <rPr>
        <sz val="12"/>
        <rFont val="仿宋"/>
        <family val="3"/>
        <charset val="134"/>
      </rPr>
      <t xml:space="preserve">2* 240G </t>
    </r>
    <r>
      <rPr>
        <sz val="12"/>
        <rFont val="宋体"/>
        <family val="3"/>
        <charset val="134"/>
      </rPr>
      <t>企业级固态硬盘（Raid1）
品牌：英特尔     型号：S4510 SSDSC2KB240G801
性能描述：读560MB/s   写510MB/s</t>
    </r>
    <phoneticPr fontId="2" type="noConversion"/>
  </si>
  <si>
    <r>
      <t>内存：4</t>
    </r>
    <r>
      <rPr>
        <sz val="12"/>
        <color indexed="8"/>
        <rFont val="仿宋"/>
        <family val="3"/>
        <charset val="134"/>
      </rPr>
      <t xml:space="preserve">* 32GB R-ECC DDR4 2400MHz </t>
    </r>
    <r>
      <rPr>
        <sz val="12"/>
        <color indexed="8"/>
        <rFont val="宋体"/>
        <family val="3"/>
        <charset val="134"/>
      </rPr>
      <t>服务器内存 支持高级内存纠错、内存镜像</t>
    </r>
    <phoneticPr fontId="2" type="noConversion"/>
  </si>
  <si>
    <r>
      <t>CPU</t>
    </r>
    <r>
      <rPr>
        <sz val="12"/>
        <color indexed="8"/>
        <rFont val="宋体"/>
        <family val="3"/>
        <charset val="134"/>
      </rPr>
      <t>：</t>
    </r>
    <r>
      <rPr>
        <sz val="12"/>
        <color indexed="8"/>
        <rFont val="仿宋"/>
        <family val="3"/>
        <charset val="134"/>
      </rPr>
      <t xml:space="preserve">2* </t>
    </r>
    <r>
      <rPr>
        <sz val="12"/>
        <color indexed="8"/>
        <rFont val="宋体"/>
        <family val="3"/>
        <charset val="134"/>
      </rPr>
      <t xml:space="preserve">英特尔 </t>
    </r>
    <r>
      <rPr>
        <sz val="12"/>
        <color indexed="8"/>
        <rFont val="仿宋"/>
        <family val="3"/>
        <charset val="134"/>
      </rPr>
      <t>XEON E5-2620V4/8</t>
    </r>
    <r>
      <rPr>
        <sz val="12"/>
        <color indexed="8"/>
        <rFont val="宋体"/>
        <family val="3"/>
        <charset val="134"/>
      </rPr>
      <t>核</t>
    </r>
    <r>
      <rPr>
        <sz val="12"/>
        <color indexed="8"/>
        <rFont val="仿宋"/>
        <family val="3"/>
        <charset val="134"/>
      </rPr>
      <t>/16</t>
    </r>
    <r>
      <rPr>
        <sz val="12"/>
        <color indexed="8"/>
        <rFont val="宋体"/>
        <family val="3"/>
        <charset val="134"/>
      </rPr>
      <t>线程</t>
    </r>
    <r>
      <rPr>
        <sz val="12"/>
        <color indexed="8"/>
        <rFont val="仿宋"/>
        <family val="3"/>
        <charset val="134"/>
      </rPr>
      <t>/2.1GHz-3.0GHz</t>
    </r>
    <phoneticPr fontId="2" type="noConversion"/>
  </si>
  <si>
    <r>
      <rPr>
        <sz val="12"/>
        <color indexed="8"/>
        <rFont val="宋体"/>
        <family val="3"/>
        <charset val="134"/>
      </rPr>
      <t>思腾合力</t>
    </r>
    <r>
      <rPr>
        <sz val="12"/>
        <color indexed="8"/>
        <rFont val="Times New Roman"/>
        <family val="1"/>
      </rPr>
      <t>IR2200</t>
    </r>
    <phoneticPr fontId="2" type="noConversion"/>
  </si>
  <si>
    <t>数据存储服务器</t>
    <phoneticPr fontId="2" type="noConversion"/>
  </si>
  <si>
    <t>示例图</t>
  </si>
  <si>
    <t>总价(元)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</si>
</sst>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
  </numFmts>
  <fonts count="28">
    <font>
      <sz val="11"/>
      <color theme="1"/>
      <name val="宋体"/>
      <family val="2"/>
      <scheme val="minor"/>
    </font>
    <font>
      <sz val="9"/>
      <name val="宋体"/>
      <family val="3"/>
      <charset val="134"/>
      <scheme val="minor"/>
    </font>
    <font>
      <sz val="9"/>
      <name val="宋体"/>
      <family val="3"/>
      <charset val="134"/>
    </font>
    <font>
      <sz val="11"/>
      <color indexed="8"/>
      <name val="宋体"/>
      <family val="3"/>
      <charset val="134"/>
    </font>
    <font>
      <b/>
      <sz val="14"/>
      <color indexed="8"/>
      <name val="宋体"/>
      <family val="3"/>
      <charset val="134"/>
    </font>
    <font>
      <b/>
      <sz val="12"/>
      <color indexed="8"/>
      <name val="黑体"/>
      <family val="3"/>
      <charset val="134"/>
    </font>
    <font>
      <b/>
      <sz val="18"/>
      <color indexed="8"/>
      <name val="黑体"/>
      <family val="3"/>
      <charset val="134"/>
    </font>
    <font>
      <b/>
      <sz val="18"/>
      <color indexed="8"/>
      <name val="Times New Roman"/>
      <family val="1"/>
    </font>
    <font>
      <sz val="11"/>
      <color indexed="8"/>
      <name val="Times New Roman"/>
      <family val="1"/>
    </font>
    <font>
      <b/>
      <sz val="12"/>
      <color indexed="8"/>
      <name val="Times New Roman"/>
      <family val="1"/>
    </font>
    <font>
      <sz val="12"/>
      <color indexed="8"/>
      <name val="Times New Roman"/>
      <family val="1"/>
    </font>
    <font>
      <b/>
      <sz val="14"/>
      <color indexed="8"/>
      <name val="Times New Roman"/>
      <family val="1"/>
    </font>
    <font>
      <sz val="12"/>
      <color indexed="8"/>
      <name val="宋体"/>
      <family val="3"/>
      <charset val="134"/>
    </font>
    <font>
      <b/>
      <sz val="12"/>
      <color indexed="8"/>
      <name val="Times New Roman"/>
      <family val="3"/>
      <charset val="134"/>
    </font>
    <font>
      <sz val="14"/>
      <color indexed="8"/>
      <name val="宋体"/>
      <family val="3"/>
      <charset val="134"/>
    </font>
    <font>
      <sz val="14"/>
      <color indexed="8"/>
      <name val="Times New Roman"/>
      <family val="1"/>
    </font>
    <font>
      <sz val="14"/>
      <color rgb="FF000000"/>
      <name val="SimSun"/>
      <family val="3"/>
      <charset val="134"/>
    </font>
    <font>
      <sz val="14"/>
      <color rgb="FF000000"/>
      <name val="宋体"/>
      <family val="3"/>
      <charset val="134"/>
    </font>
    <font>
      <sz val="14"/>
      <color indexed="8"/>
      <name val="Times New Roman"/>
      <family val="3"/>
      <charset val="134"/>
    </font>
    <font>
      <sz val="11"/>
      <color indexed="9"/>
      <name val="微软雅黑"/>
      <family val="2"/>
      <charset val="134"/>
    </font>
    <font>
      <sz val="12"/>
      <color indexed="8"/>
      <name val="仿宋"/>
      <family val="3"/>
      <charset val="134"/>
    </font>
    <font>
      <sz val="12"/>
      <name val="宋体"/>
      <family val="3"/>
      <charset val="134"/>
    </font>
    <font>
      <sz val="12"/>
      <name val="仿宋"/>
      <family val="3"/>
      <charset val="134"/>
    </font>
    <font>
      <sz val="12"/>
      <color rgb="FF000000"/>
      <name val="仿宋"/>
      <family val="3"/>
      <charset val="134"/>
    </font>
    <font>
      <sz val="11"/>
      <color theme="0"/>
      <name val="宋体"/>
      <family val="3"/>
      <charset val="134"/>
      <scheme val="minor"/>
    </font>
    <font>
      <sz val="12"/>
      <color indexed="8"/>
      <name val="Times New Roman"/>
      <family val="3"/>
      <charset val="134"/>
    </font>
    <font>
      <sz val="12"/>
      <name val="微软雅黑"/>
      <family val="2"/>
      <charset val="134"/>
    </font>
    <font>
      <sz val="16"/>
      <name val="微软雅黑"/>
      <family val="2"/>
      <charset val="134"/>
    </font>
  </fonts>
  <fills count="6">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indexed="30"/>
        <bgColor indexed="21"/>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diagonalUp="1">
      <left style="thin">
        <color indexed="8"/>
      </left>
      <right style="thin">
        <color indexed="8"/>
      </right>
      <top style="medium">
        <color indexed="8"/>
      </top>
      <bottom style="medium">
        <color indexed="8"/>
      </bottom>
      <diagonal style="medium">
        <color indexed="8"/>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medium">
        <color indexed="8"/>
      </top>
      <bottom style="thin">
        <color indexed="8"/>
      </bottom>
      <diagonal/>
    </border>
  </borders>
  <cellStyleXfs count="3">
    <xf numFmtId="0" fontId="0" fillId="0" borderId="0"/>
    <xf numFmtId="0" fontId="3" fillId="0" borderId="0">
      <alignment vertical="center"/>
    </xf>
    <xf numFmtId="0" fontId="24" fillId="2" borderId="0" applyNumberFormat="0" applyBorder="0" applyAlignment="0" applyProtection="0">
      <alignment vertical="center"/>
    </xf>
  </cellStyleXfs>
  <cellXfs count="118">
    <xf numFmtId="0" fontId="0" fillId="0" borderId="0" xfId="0"/>
    <xf numFmtId="0" fontId="8" fillId="0" borderId="0" xfId="1" applyFont="1">
      <alignment vertical="center"/>
    </xf>
    <xf numFmtId="0" fontId="9" fillId="2" borderId="1" xfId="1" applyFont="1" applyFill="1" applyBorder="1" applyAlignment="1">
      <alignment horizontal="center" vertical="center"/>
    </xf>
    <xf numFmtId="0" fontId="9" fillId="0" borderId="0" xfId="1" applyFont="1" applyFill="1" applyAlignment="1">
      <alignment horizontal="center" vertical="center"/>
    </xf>
    <xf numFmtId="0" fontId="8" fillId="0" borderId="0" xfId="1" applyFont="1" applyBorder="1">
      <alignment vertical="center"/>
    </xf>
    <xf numFmtId="0" fontId="8" fillId="0" borderId="0" xfId="1" applyFont="1" applyBorder="1" applyAlignment="1">
      <alignment horizontal="center" vertical="center"/>
    </xf>
    <xf numFmtId="0" fontId="8" fillId="0" borderId="0" xfId="1" applyFont="1" applyAlignment="1">
      <alignment horizontal="center" vertical="center"/>
    </xf>
    <xf numFmtId="0" fontId="8" fillId="0" borderId="0" xfId="1" applyFont="1" applyFill="1" applyBorder="1" applyAlignment="1">
      <alignment horizontal="center" vertical="center"/>
    </xf>
    <xf numFmtId="0" fontId="13" fillId="2" borderId="1" xfId="1" applyFont="1" applyFill="1" applyBorder="1" applyAlignment="1">
      <alignment horizontal="center" vertical="center"/>
    </xf>
    <xf numFmtId="0" fontId="10" fillId="0" borderId="0" xfId="1" applyFont="1" applyBorder="1" applyAlignment="1">
      <alignment horizontal="center" vertical="center"/>
    </xf>
    <xf numFmtId="0" fontId="10" fillId="0" borderId="0" xfId="1" applyFont="1" applyAlignment="1">
      <alignment horizontal="center" vertical="center"/>
    </xf>
    <xf numFmtId="0" fontId="10" fillId="0" borderId="0" xfId="1" applyFont="1">
      <alignment vertical="center"/>
    </xf>
    <xf numFmtId="0" fontId="15" fillId="0" borderId="1" xfId="1" applyFont="1" applyBorder="1">
      <alignment vertical="center"/>
    </xf>
    <xf numFmtId="0" fontId="15" fillId="0" borderId="1" xfId="1" applyFont="1" applyBorder="1" applyAlignment="1">
      <alignment vertical="center" wrapText="1"/>
    </xf>
    <xf numFmtId="0" fontId="15" fillId="0" borderId="1" xfId="1" applyFont="1" applyBorder="1" applyAlignment="1">
      <alignment horizontal="center" vertical="center"/>
    </xf>
    <xf numFmtId="0" fontId="15" fillId="0" borderId="0" xfId="1" applyFont="1">
      <alignment vertical="center"/>
    </xf>
    <xf numFmtId="0" fontId="15" fillId="3" borderId="1" xfId="1" applyFont="1" applyFill="1" applyBorder="1">
      <alignment vertical="center"/>
    </xf>
    <xf numFmtId="0" fontId="14" fillId="3" borderId="1" xfId="1" applyFont="1" applyFill="1" applyBorder="1" applyAlignment="1">
      <alignment horizontal="center" vertical="center"/>
    </xf>
    <xf numFmtId="0" fontId="15"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0" xfId="1" applyFont="1" applyFill="1">
      <alignment vertical="center"/>
    </xf>
    <xf numFmtId="0" fontId="17" fillId="3" borderId="1" xfId="1" applyFont="1" applyFill="1" applyBorder="1" applyAlignment="1">
      <alignment horizontal="center" vertical="center"/>
    </xf>
    <xf numFmtId="0" fontId="15" fillId="0" borderId="1" xfId="1" applyFont="1" applyFill="1" applyBorder="1">
      <alignment vertical="center"/>
    </xf>
    <xf numFmtId="0" fontId="15" fillId="0" borderId="1" xfId="1" applyFont="1" applyFill="1" applyBorder="1" applyAlignment="1">
      <alignment vertical="center" wrapText="1"/>
    </xf>
    <xf numFmtId="0" fontId="15" fillId="0" borderId="1" xfId="1" applyFont="1" applyFill="1" applyBorder="1" applyAlignment="1">
      <alignment horizontal="center" vertical="center"/>
    </xf>
    <xf numFmtId="0" fontId="18" fillId="3" borderId="1" xfId="1" applyFont="1" applyFill="1" applyBorder="1" applyAlignment="1">
      <alignment horizontal="center" vertical="center" wrapText="1"/>
    </xf>
    <xf numFmtId="0" fontId="15" fillId="0" borderId="1" xfId="1" applyFont="1" applyBorder="1" applyAlignment="1">
      <alignment horizontal="center" vertical="center"/>
    </xf>
    <xf numFmtId="0" fontId="18"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4" borderId="1" xfId="1" applyFont="1" applyFill="1" applyBorder="1" applyAlignment="1">
      <alignment horizontal="center" vertical="center"/>
    </xf>
    <xf numFmtId="0" fontId="15" fillId="4" borderId="1" xfId="1" applyFont="1" applyFill="1" applyBorder="1" applyAlignment="1">
      <alignment horizontal="center" vertical="center"/>
    </xf>
    <xf numFmtId="0" fontId="11" fillId="0" borderId="2" xfId="1" applyFont="1" applyBorder="1" applyAlignment="1">
      <alignment horizontal="center" vertical="center"/>
    </xf>
    <xf numFmtId="0" fontId="11" fillId="0" borderId="13" xfId="1" applyFont="1" applyBorder="1" applyAlignment="1">
      <alignment horizontal="center" vertical="center"/>
    </xf>
    <xf numFmtId="0" fontId="11" fillId="0" borderId="3" xfId="1" applyFont="1" applyBorder="1" applyAlignment="1">
      <alignment horizontal="center" vertical="center"/>
    </xf>
    <xf numFmtId="0" fontId="14" fillId="0" borderId="2" xfId="1" applyFont="1" applyBorder="1" applyAlignment="1">
      <alignment horizontal="center" vertical="center"/>
    </xf>
    <xf numFmtId="0" fontId="15" fillId="0" borderId="3" xfId="1" applyFont="1" applyBorder="1" applyAlignment="1">
      <alignment horizontal="center" vertical="center"/>
    </xf>
    <xf numFmtId="0" fontId="15" fillId="3" borderId="1" xfId="1" applyFont="1" applyFill="1" applyBorder="1" applyAlignment="1">
      <alignment horizontal="center" vertical="center"/>
    </xf>
    <xf numFmtId="0" fontId="15" fillId="3" borderId="10" xfId="1" applyFont="1" applyFill="1" applyBorder="1" applyAlignment="1">
      <alignment horizontal="center" vertical="center"/>
    </xf>
    <xf numFmtId="0" fontId="15" fillId="3" borderId="11" xfId="1" applyFont="1" applyFill="1" applyBorder="1" applyAlignment="1">
      <alignment horizontal="center" vertical="center"/>
    </xf>
    <xf numFmtId="0" fontId="15" fillId="3" borderId="4" xfId="1" applyFont="1" applyFill="1" applyBorder="1" applyAlignment="1">
      <alignment horizontal="center" vertical="center"/>
    </xf>
    <xf numFmtId="0" fontId="15" fillId="3" borderId="5" xfId="1" applyFont="1" applyFill="1" applyBorder="1" applyAlignment="1">
      <alignment horizontal="center" vertical="center"/>
    </xf>
    <xf numFmtId="0" fontId="15" fillId="3" borderId="6" xfId="1" applyFont="1" applyFill="1" applyBorder="1" applyAlignment="1">
      <alignment horizontal="center" vertical="center"/>
    </xf>
    <xf numFmtId="0" fontId="15" fillId="3" borderId="7" xfId="1" applyFont="1" applyFill="1" applyBorder="1" applyAlignment="1">
      <alignment horizontal="center" vertical="center"/>
    </xf>
    <xf numFmtId="0" fontId="15" fillId="3" borderId="8" xfId="1" applyFont="1" applyFill="1" applyBorder="1" applyAlignment="1">
      <alignment horizontal="center" vertical="center"/>
    </xf>
    <xf numFmtId="0" fontId="15" fillId="3" borderId="9" xfId="1" applyFont="1" applyFill="1" applyBorder="1" applyAlignment="1">
      <alignment horizontal="center" vertical="center"/>
    </xf>
    <xf numFmtId="0" fontId="15" fillId="0" borderId="1" xfId="1" applyFont="1" applyFill="1" applyBorder="1" applyAlignment="1">
      <alignment horizontal="center" vertical="center"/>
    </xf>
    <xf numFmtId="0" fontId="15" fillId="0" borderId="1" xfId="1" applyFont="1" applyBorder="1" applyAlignment="1">
      <alignment horizontal="center" vertical="center"/>
    </xf>
    <xf numFmtId="0" fontId="14" fillId="3" borderId="10" xfId="1" applyFont="1" applyFill="1" applyBorder="1" applyAlignment="1">
      <alignment horizontal="center" vertical="center"/>
    </xf>
    <xf numFmtId="0" fontId="14" fillId="3" borderId="11" xfId="1" applyFont="1" applyFill="1" applyBorder="1" applyAlignment="1">
      <alignment horizontal="center" vertical="center"/>
    </xf>
    <xf numFmtId="0" fontId="16" fillId="3" borderId="1" xfId="1" applyFont="1" applyFill="1" applyBorder="1" applyAlignment="1">
      <alignment horizontal="center" vertical="center" wrapText="1"/>
    </xf>
    <xf numFmtId="0" fontId="15" fillId="3" borderId="1" xfId="1" applyFont="1" applyFill="1" applyBorder="1" applyAlignment="1">
      <alignment horizontal="center" vertical="center" wrapText="1"/>
    </xf>
    <xf numFmtId="0" fontId="14" fillId="3" borderId="1" xfId="1" applyFont="1" applyFill="1" applyBorder="1" applyAlignment="1">
      <alignment horizontal="center" vertical="center"/>
    </xf>
    <xf numFmtId="0" fontId="14" fillId="3" borderId="12" xfId="1" applyFont="1" applyFill="1" applyBorder="1" applyAlignment="1">
      <alignment horizontal="center" vertical="center"/>
    </xf>
    <xf numFmtId="0" fontId="15" fillId="0" borderId="10" xfId="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6" fillId="0" borderId="1" xfId="1" applyFont="1" applyBorder="1" applyAlignment="1">
      <alignment horizontal="center" vertical="center"/>
    </xf>
    <xf numFmtId="0" fontId="7" fillId="0" borderId="1" xfId="1" applyFont="1" applyBorder="1" applyAlignment="1">
      <alignment horizontal="center" vertical="center"/>
    </xf>
    <xf numFmtId="0" fontId="14" fillId="0" borderId="3" xfId="1" applyFont="1" applyBorder="1" applyAlignment="1">
      <alignment horizontal="center" vertical="center"/>
    </xf>
    <xf numFmtId="0" fontId="10" fillId="2" borderId="1" xfId="1" applyFont="1" applyFill="1" applyBorder="1" applyAlignment="1">
      <alignment horizontal="center" vertical="center"/>
    </xf>
    <xf numFmtId="0" fontId="9" fillId="2" borderId="2" xfId="1" applyFont="1" applyFill="1" applyBorder="1" applyAlignment="1">
      <alignment horizontal="center" vertical="center"/>
    </xf>
    <xf numFmtId="0" fontId="9" fillId="2" borderId="13" xfId="1" applyFont="1" applyFill="1" applyBorder="1" applyAlignment="1">
      <alignment horizontal="center" vertical="center"/>
    </xf>
    <xf numFmtId="0" fontId="9" fillId="2" borderId="3" xfId="1" applyFont="1" applyFill="1" applyBorder="1" applyAlignment="1">
      <alignment horizontal="center" vertical="center"/>
    </xf>
    <xf numFmtId="0" fontId="15" fillId="0" borderId="1" xfId="1" applyFont="1" applyBorder="1" applyAlignment="1">
      <alignment horizontal="center" vertical="center" wrapText="1"/>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0" fontId="16" fillId="0" borderId="1" xfId="1" applyFont="1" applyBorder="1" applyAlignment="1">
      <alignment horizontal="center" vertical="center"/>
    </xf>
    <xf numFmtId="0" fontId="15" fillId="0" borderId="4" xfId="1" applyFont="1" applyBorder="1" applyAlignment="1">
      <alignment horizontal="center" vertical="center"/>
    </xf>
    <xf numFmtId="0" fontId="15" fillId="0" borderId="5" xfId="1" applyFont="1" applyBorder="1" applyAlignment="1">
      <alignment horizontal="center" vertical="center"/>
    </xf>
    <xf numFmtId="0" fontId="15" fillId="0" borderId="6" xfId="1" applyFont="1" applyBorder="1" applyAlignment="1">
      <alignment horizontal="center" vertical="center"/>
    </xf>
    <xf numFmtId="0" fontId="15" fillId="0" borderId="7" xfId="1" applyFont="1" applyBorder="1" applyAlignment="1">
      <alignment horizontal="center" vertical="center"/>
    </xf>
    <xf numFmtId="0" fontId="15" fillId="0" borderId="8" xfId="1" applyFont="1" applyBorder="1" applyAlignment="1">
      <alignment horizontal="center" vertical="center"/>
    </xf>
    <xf numFmtId="0" fontId="15" fillId="0" borderId="9" xfId="1" applyFont="1" applyBorder="1" applyAlignment="1">
      <alignment horizontal="center" vertical="center"/>
    </xf>
    <xf numFmtId="0" fontId="14" fillId="0" borderId="10" xfId="1" applyFont="1" applyFill="1" applyBorder="1" applyAlignment="1">
      <alignment horizontal="center" vertical="center"/>
    </xf>
    <xf numFmtId="0" fontId="15" fillId="0" borderId="12" xfId="1" applyFont="1" applyFill="1" applyBorder="1" applyAlignment="1">
      <alignment horizontal="center" vertical="center"/>
    </xf>
    <xf numFmtId="0" fontId="15" fillId="3" borderId="10" xfId="1" applyFont="1" applyFill="1" applyBorder="1" applyAlignment="1">
      <alignment horizontal="center" vertical="center" wrapText="1"/>
    </xf>
    <xf numFmtId="0" fontId="15" fillId="3" borderId="11" xfId="1" applyFont="1" applyFill="1" applyBorder="1" applyAlignment="1">
      <alignment horizontal="center" vertical="center" wrapText="1"/>
    </xf>
    <xf numFmtId="0" fontId="15" fillId="3" borderId="12" xfId="1" applyFont="1" applyFill="1" applyBorder="1" applyAlignment="1">
      <alignment horizontal="center" vertical="center" wrapText="1"/>
    </xf>
    <xf numFmtId="0" fontId="15" fillId="3" borderId="12" xfId="1" applyFont="1" applyFill="1" applyBorder="1" applyAlignment="1">
      <alignment horizontal="center" vertical="center"/>
    </xf>
    <xf numFmtId="0" fontId="18" fillId="3" borderId="2" xfId="1" applyFont="1" applyFill="1" applyBorder="1" applyAlignment="1">
      <alignment horizontal="center" vertical="center"/>
    </xf>
    <xf numFmtId="0" fontId="15" fillId="3" borderId="3" xfId="1" applyFont="1" applyFill="1" applyBorder="1" applyAlignment="1">
      <alignment horizontal="center" vertical="center"/>
    </xf>
    <xf numFmtId="0" fontId="3" fillId="0" borderId="0" xfId="1">
      <alignment vertical="center"/>
    </xf>
    <xf numFmtId="0" fontId="3" fillId="0" borderId="20" xfId="1" applyBorder="1">
      <alignment vertical="center"/>
    </xf>
    <xf numFmtId="0" fontId="24" fillId="2" borderId="21" xfId="2" applyBorder="1" applyAlignment="1">
      <alignment horizontal="center" vertical="center"/>
    </xf>
    <xf numFmtId="0" fontId="24" fillId="2" borderId="22" xfId="2" applyBorder="1" applyAlignment="1">
      <alignment horizontal="center" vertical="center"/>
    </xf>
    <xf numFmtId="0" fontId="3" fillId="0" borderId="20" xfId="1" applyBorder="1" applyAlignment="1">
      <alignment horizontal="center" vertical="center"/>
    </xf>
    <xf numFmtId="0" fontId="3" fillId="0" borderId="21" xfId="1" applyFont="1" applyBorder="1" applyAlignment="1">
      <alignment vertical="center" wrapText="1"/>
    </xf>
    <xf numFmtId="0" fontId="3" fillId="0" borderId="23" xfId="1" applyFont="1" applyBorder="1" applyAlignment="1">
      <alignment horizontal="center" vertical="center" wrapText="1"/>
    </xf>
    <xf numFmtId="0" fontId="3" fillId="0" borderId="22" xfId="1" applyFont="1" applyBorder="1" applyAlignment="1">
      <alignment horizontal="center" vertical="center" wrapText="1"/>
    </xf>
    <xf numFmtId="0" fontId="3" fillId="0" borderId="22" xfId="1" applyFont="1" applyBorder="1" applyAlignment="1">
      <alignment horizontal="center" vertical="center"/>
    </xf>
    <xf numFmtId="0" fontId="3" fillId="0" borderId="21" xfId="1" applyFont="1" applyBorder="1" applyAlignment="1">
      <alignment horizontal="center" vertical="center" wrapText="1"/>
    </xf>
    <xf numFmtId="0" fontId="3" fillId="0" borderId="24" xfId="1" applyBorder="1" applyAlignment="1">
      <alignment horizontal="center" vertical="center"/>
    </xf>
    <xf numFmtId="0" fontId="12" fillId="0" borderId="17" xfId="1" applyFont="1" applyBorder="1" applyAlignment="1">
      <alignment horizontal="left" vertical="center" wrapText="1"/>
    </xf>
    <xf numFmtId="0" fontId="12" fillId="0" borderId="17" xfId="1" applyFont="1" applyBorder="1" applyAlignment="1">
      <alignment horizontal="center" vertical="center"/>
    </xf>
    <xf numFmtId="0" fontId="12" fillId="0" borderId="16" xfId="1" applyFont="1" applyBorder="1" applyAlignment="1">
      <alignment horizontal="center" vertical="center"/>
    </xf>
    <xf numFmtId="0" fontId="3" fillId="0" borderId="25" xfId="1" applyBorder="1" applyAlignment="1">
      <alignment horizontal="center" vertical="center"/>
    </xf>
    <xf numFmtId="0" fontId="12" fillId="0" borderId="18" xfId="1" applyFont="1" applyBorder="1" applyAlignment="1">
      <alignment horizontal="left" vertical="center" wrapText="1"/>
    </xf>
    <xf numFmtId="0" fontId="12" fillId="0" borderId="18" xfId="1" applyFont="1" applyBorder="1" applyAlignment="1">
      <alignment horizontal="center" vertical="center"/>
    </xf>
    <xf numFmtId="0" fontId="12" fillId="0" borderId="26" xfId="1" applyFont="1" applyBorder="1" applyAlignment="1">
      <alignment horizontal="center" vertical="center"/>
    </xf>
    <xf numFmtId="0" fontId="23" fillId="0" borderId="18" xfId="1" applyFont="1" applyBorder="1" applyAlignment="1">
      <alignment horizontal="left" vertical="center" wrapText="1"/>
    </xf>
    <xf numFmtId="0" fontId="21" fillId="0" borderId="18" xfId="1" applyFont="1" applyBorder="1" applyAlignment="1">
      <alignment horizontal="left" vertical="center" wrapText="1"/>
    </xf>
    <xf numFmtId="0" fontId="12" fillId="0" borderId="18" xfId="1" applyFont="1" applyBorder="1" applyAlignment="1">
      <alignment vertical="center" wrapText="1"/>
    </xf>
    <xf numFmtId="0" fontId="3" fillId="0" borderId="27" xfId="1" applyBorder="1" applyAlignment="1">
      <alignment horizontal="center" vertical="center"/>
    </xf>
    <xf numFmtId="0" fontId="12" fillId="0" borderId="15" xfId="1" applyFont="1" applyBorder="1">
      <alignment vertical="center"/>
    </xf>
    <xf numFmtId="0" fontId="12" fillId="0" borderId="15" xfId="1" applyFont="1" applyBorder="1" applyAlignment="1">
      <alignment horizontal="center" vertical="center" wrapText="1"/>
    </xf>
    <xf numFmtId="0" fontId="12" fillId="0" borderId="14" xfId="1" applyFont="1" applyBorder="1" applyAlignment="1">
      <alignment horizontal="center" vertical="center"/>
    </xf>
    <xf numFmtId="0" fontId="3" fillId="0" borderId="0" xfId="1" applyAlignment="1">
      <alignment vertical="center"/>
    </xf>
    <xf numFmtId="0" fontId="10" fillId="0" borderId="17" xfId="1" applyFont="1" applyBorder="1" applyAlignment="1">
      <alignment horizontal="center" vertical="center" wrapText="1"/>
    </xf>
    <xf numFmtId="0" fontId="12" fillId="0" borderId="16" xfId="1" applyFont="1" applyBorder="1" applyAlignment="1">
      <alignment horizontal="center" vertical="center" wrapText="1"/>
    </xf>
    <xf numFmtId="0" fontId="12" fillId="0" borderId="19" xfId="1" applyFont="1" applyBorder="1" applyAlignment="1">
      <alignment horizontal="left" vertical="center" wrapText="1"/>
    </xf>
    <xf numFmtId="0" fontId="23" fillId="0" borderId="19" xfId="1" applyFont="1" applyBorder="1" applyAlignment="1">
      <alignment horizontal="left" vertical="center" wrapText="1"/>
    </xf>
    <xf numFmtId="0" fontId="20" fillId="0" borderId="18" xfId="1" applyFont="1" applyBorder="1" applyAlignment="1">
      <alignment horizontal="left" vertical="center" wrapText="1"/>
    </xf>
    <xf numFmtId="0" fontId="25" fillId="0" borderId="17" xfId="1" applyFont="1" applyBorder="1" applyAlignment="1">
      <alignment horizontal="center" vertical="center" wrapText="1"/>
    </xf>
    <xf numFmtId="0" fontId="26" fillId="0" borderId="0" xfId="1" applyFont="1" applyBorder="1" applyAlignment="1">
      <alignment vertical="center"/>
    </xf>
    <xf numFmtId="0" fontId="27" fillId="0" borderId="0" xfId="1" applyFont="1" applyBorder="1" applyAlignment="1">
      <alignment horizontal="center" vertical="center"/>
    </xf>
    <xf numFmtId="176" fontId="19" fillId="5" borderId="27" xfId="1" applyNumberFormat="1" applyFont="1" applyFill="1" applyBorder="1" applyAlignment="1">
      <alignment horizontal="center" vertical="center" wrapText="1"/>
    </xf>
    <xf numFmtId="0" fontId="19" fillId="5" borderId="15" xfId="1" applyFont="1" applyFill="1" applyBorder="1" applyAlignment="1">
      <alignment horizontal="center" vertical="center" wrapText="1"/>
    </xf>
    <xf numFmtId="0" fontId="19" fillId="5" borderId="14" xfId="1" applyFont="1" applyFill="1" applyBorder="1" applyAlignment="1">
      <alignment horizontal="center" vertical="center" wrapText="1"/>
    </xf>
  </cellXfs>
  <cellStyles count="3">
    <cellStyle name="常规" xfId="0" builtinId="0"/>
    <cellStyle name="常规 2" xfId="1" xr:uid="{00000000-0005-0000-0000-000001000000}"/>
    <cellStyle name="着色 1 2" xfId="2" xr:uid="{D62EAD81-D9EC-491A-BBD7-170C9E84CF4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45720</xdr:colOff>
      <xdr:row>0</xdr:row>
      <xdr:rowOff>403860</xdr:rowOff>
    </xdr:from>
    <xdr:to>
      <xdr:col>12</xdr:col>
      <xdr:colOff>91440</xdr:colOff>
      <xdr:row>7</xdr:row>
      <xdr:rowOff>647700</xdr:rowOff>
    </xdr:to>
    <xdr:pic>
      <xdr:nvPicPr>
        <xdr:cNvPr id="2" name="图片 2">
          <a:extLst>
            <a:ext uri="{FF2B5EF4-FFF2-40B4-BE49-F238E27FC236}">
              <a16:creationId xmlns:a16="http://schemas.microsoft.com/office/drawing/2014/main" id="{A2DD6481-1CB8-4C78-9336-249DF3A43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2440" y="403860"/>
          <a:ext cx="313182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topLeftCell="A10" zoomScale="85" zoomScaleNormal="85" workbookViewId="0">
      <selection activeCell="E13" sqref="E13"/>
    </sheetView>
  </sheetViews>
  <sheetFormatPr defaultColWidth="9" defaultRowHeight="15.6"/>
  <cols>
    <col min="1" max="1" width="4.33203125" style="1" bestFit="1" customWidth="1"/>
    <col min="2" max="2" width="24.44140625" style="1" bestFit="1" customWidth="1"/>
    <col min="3" max="3" width="4.33203125" style="1" bestFit="1" customWidth="1"/>
    <col min="4" max="4" width="16.44140625" style="10" bestFit="1" customWidth="1"/>
    <col min="5" max="5" width="48" style="10" bestFit="1" customWidth="1"/>
    <col min="6" max="6" width="16.44140625" style="1" bestFit="1" customWidth="1"/>
    <col min="7" max="7" width="11.33203125" style="6" bestFit="1" customWidth="1"/>
    <col min="8" max="9" width="9.33203125" style="6" bestFit="1" customWidth="1"/>
    <col min="10" max="10" width="6.6640625" style="6" bestFit="1" customWidth="1"/>
    <col min="11" max="11" width="13.44140625" style="1" customWidth="1"/>
    <col min="12" max="13" width="9" style="1"/>
    <col min="14" max="14" width="19.109375" style="1" customWidth="1"/>
    <col min="15" max="16384" width="9" style="1"/>
  </cols>
  <sheetData>
    <row r="1" spans="1:11" ht="51" customHeight="1">
      <c r="A1" s="56" t="s">
        <v>46</v>
      </c>
      <c r="B1" s="57"/>
      <c r="C1" s="57"/>
      <c r="D1" s="57"/>
      <c r="E1" s="57"/>
      <c r="F1" s="57"/>
      <c r="G1" s="57"/>
      <c r="H1" s="57"/>
      <c r="I1" s="57"/>
      <c r="J1" s="57"/>
      <c r="K1" s="57"/>
    </row>
    <row r="2" spans="1:11" s="3" customFormat="1" ht="32.25" customHeight="1">
      <c r="A2" s="2" t="s">
        <v>0</v>
      </c>
      <c r="B2" s="60" t="s">
        <v>1</v>
      </c>
      <c r="C2" s="61"/>
      <c r="D2" s="61"/>
      <c r="E2" s="62"/>
      <c r="F2" s="2" t="s">
        <v>2</v>
      </c>
      <c r="G2" s="8" t="s">
        <v>4</v>
      </c>
      <c r="H2" s="2" t="s">
        <v>5</v>
      </c>
      <c r="I2" s="2" t="s">
        <v>6</v>
      </c>
      <c r="J2" s="59" t="s">
        <v>7</v>
      </c>
      <c r="K2" s="59"/>
    </row>
    <row r="3" spans="1:11" s="15" customFormat="1" ht="18">
      <c r="A3" s="65" t="s">
        <v>8</v>
      </c>
      <c r="B3" s="64" t="s">
        <v>19</v>
      </c>
      <c r="C3" s="12">
        <v>1</v>
      </c>
      <c r="D3" s="35" t="s">
        <v>36</v>
      </c>
      <c r="E3" s="36"/>
      <c r="F3" s="13"/>
      <c r="G3" s="14">
        <v>4</v>
      </c>
      <c r="H3" s="14">
        <v>1</v>
      </c>
      <c r="I3" s="14">
        <f>G3*H3</f>
        <v>4</v>
      </c>
      <c r="J3" s="67">
        <f>SUM(I3:I5)</f>
        <v>19.5</v>
      </c>
      <c r="K3" s="68"/>
    </row>
    <row r="4" spans="1:11" s="15" customFormat="1" ht="18">
      <c r="A4" s="65"/>
      <c r="B4" s="64"/>
      <c r="C4" s="12">
        <v>2</v>
      </c>
      <c r="D4" s="35" t="s">
        <v>35</v>
      </c>
      <c r="E4" s="36"/>
      <c r="F4" s="13"/>
      <c r="G4" s="29">
        <v>5</v>
      </c>
      <c r="H4" s="29">
        <v>1.5</v>
      </c>
      <c r="I4" s="29">
        <f t="shared" ref="I4:I20" si="0">G4*H4</f>
        <v>7.5</v>
      </c>
      <c r="J4" s="69"/>
      <c r="K4" s="70"/>
    </row>
    <row r="5" spans="1:11" s="15" customFormat="1" ht="18">
      <c r="A5" s="65"/>
      <c r="B5" s="64"/>
      <c r="C5" s="12">
        <v>3</v>
      </c>
      <c r="D5" s="35" t="s">
        <v>22</v>
      </c>
      <c r="E5" s="58"/>
      <c r="F5" s="13"/>
      <c r="G5" s="14">
        <v>4</v>
      </c>
      <c r="H5" s="26">
        <v>2</v>
      </c>
      <c r="I5" s="29">
        <f t="shared" si="0"/>
        <v>8</v>
      </c>
      <c r="J5" s="71"/>
      <c r="K5" s="72"/>
    </row>
    <row r="6" spans="1:11" s="15" customFormat="1" ht="18">
      <c r="A6" s="66" t="s">
        <v>9</v>
      </c>
      <c r="B6" s="63" t="s">
        <v>11</v>
      </c>
      <c r="C6" s="12">
        <v>1</v>
      </c>
      <c r="D6" s="35" t="s">
        <v>21</v>
      </c>
      <c r="E6" s="58"/>
      <c r="F6" s="13"/>
      <c r="G6" s="14">
        <v>6</v>
      </c>
      <c r="H6" s="14">
        <v>1.3</v>
      </c>
      <c r="I6" s="29">
        <f t="shared" si="0"/>
        <v>7.8000000000000007</v>
      </c>
      <c r="J6" s="67">
        <f>SUM(I6:I8)</f>
        <v>22.8</v>
      </c>
      <c r="K6" s="68"/>
    </row>
    <row r="7" spans="1:11" s="15" customFormat="1" ht="18">
      <c r="A7" s="47"/>
      <c r="B7" s="63"/>
      <c r="C7" s="12">
        <v>2</v>
      </c>
      <c r="D7" s="35" t="s">
        <v>17</v>
      </c>
      <c r="E7" s="58"/>
      <c r="F7" s="13"/>
      <c r="G7" s="14">
        <v>5</v>
      </c>
      <c r="H7" s="14">
        <v>1.5</v>
      </c>
      <c r="I7" s="29">
        <f t="shared" si="0"/>
        <v>7.5</v>
      </c>
      <c r="J7" s="69"/>
      <c r="K7" s="70"/>
    </row>
    <row r="8" spans="1:11" s="15" customFormat="1" ht="18">
      <c r="A8" s="47"/>
      <c r="B8" s="63"/>
      <c r="C8" s="12">
        <v>3</v>
      </c>
      <c r="D8" s="35" t="s">
        <v>12</v>
      </c>
      <c r="E8" s="58"/>
      <c r="F8" s="13"/>
      <c r="G8" s="14">
        <v>5</v>
      </c>
      <c r="H8" s="26">
        <v>1.5</v>
      </c>
      <c r="I8" s="29">
        <f t="shared" si="0"/>
        <v>7.5</v>
      </c>
      <c r="J8" s="71"/>
      <c r="K8" s="72"/>
    </row>
    <row r="9" spans="1:11" s="20" customFormat="1" ht="18">
      <c r="A9" s="52" t="s">
        <v>10</v>
      </c>
      <c r="B9" s="50" t="s">
        <v>44</v>
      </c>
      <c r="C9" s="16">
        <v>1</v>
      </c>
      <c r="D9" s="48" t="s">
        <v>15</v>
      </c>
      <c r="E9" s="17" t="s">
        <v>13</v>
      </c>
      <c r="F9" s="18"/>
      <c r="G9" s="19">
        <v>5</v>
      </c>
      <c r="H9" s="19">
        <v>1.5</v>
      </c>
      <c r="I9" s="29">
        <f t="shared" si="0"/>
        <v>7.5</v>
      </c>
      <c r="J9" s="38">
        <f>SUM(I9:I10)</f>
        <v>13.5</v>
      </c>
      <c r="K9" s="37">
        <f>SUM(J9:J19)</f>
        <v>130</v>
      </c>
    </row>
    <row r="10" spans="1:11" s="20" customFormat="1" ht="18">
      <c r="A10" s="37"/>
      <c r="B10" s="51"/>
      <c r="C10" s="16">
        <v>2</v>
      </c>
      <c r="D10" s="49"/>
      <c r="E10" s="17" t="s">
        <v>14</v>
      </c>
      <c r="F10" s="18"/>
      <c r="G10" s="19">
        <v>4</v>
      </c>
      <c r="H10" s="19">
        <v>1.5</v>
      </c>
      <c r="I10" s="29">
        <f t="shared" si="0"/>
        <v>6</v>
      </c>
      <c r="J10" s="39"/>
      <c r="K10" s="37"/>
    </row>
    <row r="11" spans="1:11" s="20" customFormat="1" ht="18">
      <c r="A11" s="37"/>
      <c r="B11" s="51"/>
      <c r="C11" s="16">
        <v>3</v>
      </c>
      <c r="D11" s="49"/>
      <c r="E11" s="17" t="s">
        <v>41</v>
      </c>
      <c r="F11" s="18"/>
      <c r="G11" s="19">
        <v>6</v>
      </c>
      <c r="H11" s="28">
        <v>2.5</v>
      </c>
      <c r="I11" s="29">
        <f t="shared" si="0"/>
        <v>15</v>
      </c>
      <c r="J11" s="37">
        <f>SUM(I11:I15)</f>
        <v>52.5</v>
      </c>
      <c r="K11" s="37"/>
    </row>
    <row r="12" spans="1:11" s="20" customFormat="1" ht="18">
      <c r="A12" s="37"/>
      <c r="B12" s="51"/>
      <c r="C12" s="16">
        <v>4</v>
      </c>
      <c r="D12" s="49"/>
      <c r="E12" s="17" t="s">
        <v>45</v>
      </c>
      <c r="F12" s="18"/>
      <c r="G12" s="19">
        <v>6</v>
      </c>
      <c r="H12" s="28">
        <v>2</v>
      </c>
      <c r="I12" s="29">
        <f t="shared" si="0"/>
        <v>12</v>
      </c>
      <c r="J12" s="37"/>
      <c r="K12" s="37"/>
    </row>
    <row r="13" spans="1:11" s="20" customFormat="1" ht="18">
      <c r="A13" s="37"/>
      <c r="B13" s="51"/>
      <c r="C13" s="16">
        <v>5</v>
      </c>
      <c r="D13" s="49"/>
      <c r="E13" s="17" t="s">
        <v>42</v>
      </c>
      <c r="F13" s="18"/>
      <c r="G13" s="19">
        <v>6</v>
      </c>
      <c r="H13" s="28">
        <v>1.5</v>
      </c>
      <c r="I13" s="29">
        <f t="shared" si="0"/>
        <v>9</v>
      </c>
      <c r="J13" s="37"/>
      <c r="K13" s="37"/>
    </row>
    <row r="14" spans="1:11" s="20" customFormat="1" ht="18">
      <c r="A14" s="37"/>
      <c r="B14" s="51"/>
      <c r="C14" s="16">
        <v>6</v>
      </c>
      <c r="D14" s="49"/>
      <c r="E14" s="30" t="s">
        <v>43</v>
      </c>
      <c r="F14" s="31"/>
      <c r="G14" s="31">
        <v>3</v>
      </c>
      <c r="H14" s="31">
        <v>1.5</v>
      </c>
      <c r="I14" s="29">
        <f t="shared" si="0"/>
        <v>4.5</v>
      </c>
      <c r="J14" s="37"/>
      <c r="K14" s="37"/>
    </row>
    <row r="15" spans="1:11" s="20" customFormat="1" ht="18">
      <c r="A15" s="37"/>
      <c r="B15" s="51"/>
      <c r="C15" s="16">
        <v>7</v>
      </c>
      <c r="D15" s="49"/>
      <c r="E15" s="17" t="s">
        <v>38</v>
      </c>
      <c r="F15" s="18"/>
      <c r="G15" s="19">
        <v>8</v>
      </c>
      <c r="H15" s="28">
        <v>1.5</v>
      </c>
      <c r="I15" s="29">
        <f>G15*H15</f>
        <v>12</v>
      </c>
      <c r="J15" s="37"/>
      <c r="K15" s="37"/>
    </row>
    <row r="16" spans="1:11" s="20" customFormat="1" ht="18">
      <c r="A16" s="37"/>
      <c r="B16" s="51"/>
      <c r="C16" s="16">
        <v>8</v>
      </c>
      <c r="D16" s="48" t="s">
        <v>16</v>
      </c>
      <c r="E16" s="21" t="s">
        <v>18</v>
      </c>
      <c r="F16" s="18"/>
      <c r="G16" s="19">
        <v>6</v>
      </c>
      <c r="H16" s="19">
        <v>2</v>
      </c>
      <c r="I16" s="29">
        <f t="shared" si="0"/>
        <v>12</v>
      </c>
      <c r="J16" s="37">
        <f>SUM(I16:I19)</f>
        <v>64</v>
      </c>
      <c r="K16" s="37"/>
    </row>
    <row r="17" spans="1:11" s="20" customFormat="1" ht="18">
      <c r="A17" s="37"/>
      <c r="B17" s="51"/>
      <c r="C17" s="16">
        <v>9</v>
      </c>
      <c r="D17" s="49"/>
      <c r="E17" s="17" t="s">
        <v>33</v>
      </c>
      <c r="F17" s="18"/>
      <c r="G17" s="19">
        <v>6</v>
      </c>
      <c r="H17" s="28">
        <v>2</v>
      </c>
      <c r="I17" s="29">
        <f t="shared" si="0"/>
        <v>12</v>
      </c>
      <c r="J17" s="37"/>
      <c r="K17" s="37"/>
    </row>
    <row r="18" spans="1:11" s="20" customFormat="1" ht="18">
      <c r="A18" s="37"/>
      <c r="B18" s="51"/>
      <c r="C18" s="16">
        <v>10</v>
      </c>
      <c r="D18" s="49"/>
      <c r="E18" s="17" t="s">
        <v>34</v>
      </c>
      <c r="F18" s="18"/>
      <c r="G18" s="19">
        <v>8</v>
      </c>
      <c r="H18" s="28">
        <v>2.5</v>
      </c>
      <c r="I18" s="29">
        <f t="shared" si="0"/>
        <v>20</v>
      </c>
      <c r="J18" s="37"/>
      <c r="K18" s="37"/>
    </row>
    <row r="19" spans="1:11" s="20" customFormat="1" ht="18">
      <c r="A19" s="37"/>
      <c r="B19" s="51"/>
      <c r="C19" s="16">
        <v>11</v>
      </c>
      <c r="D19" s="53"/>
      <c r="E19" s="17" t="s">
        <v>37</v>
      </c>
      <c r="F19" s="18"/>
      <c r="G19" s="19">
        <v>8</v>
      </c>
      <c r="H19" s="28">
        <v>2.5</v>
      </c>
      <c r="I19" s="29">
        <f t="shared" si="0"/>
        <v>20</v>
      </c>
      <c r="J19" s="37"/>
      <c r="K19" s="37"/>
    </row>
    <row r="20" spans="1:11" s="20" customFormat="1" ht="18">
      <c r="A20" s="73" t="s">
        <v>20</v>
      </c>
      <c r="B20" s="54" t="s">
        <v>24</v>
      </c>
      <c r="C20" s="22">
        <v>1</v>
      </c>
      <c r="D20" s="46" t="s">
        <v>25</v>
      </c>
      <c r="E20" s="46"/>
      <c r="F20" s="23"/>
      <c r="G20" s="24">
        <v>3</v>
      </c>
      <c r="H20" s="24">
        <v>1</v>
      </c>
      <c r="I20" s="29">
        <f t="shared" si="0"/>
        <v>3</v>
      </c>
      <c r="J20" s="46">
        <f>SUM(I20:I21)</f>
        <v>9</v>
      </c>
      <c r="K20" s="46"/>
    </row>
    <row r="21" spans="1:11" s="20" customFormat="1" ht="77.55" customHeight="1">
      <c r="A21" s="74"/>
      <c r="B21" s="55"/>
      <c r="C21" s="22">
        <v>2</v>
      </c>
      <c r="D21" s="46" t="s">
        <v>26</v>
      </c>
      <c r="E21" s="46"/>
      <c r="F21" s="23" t="s">
        <v>27</v>
      </c>
      <c r="G21" s="24">
        <v>6</v>
      </c>
      <c r="H21" s="24">
        <v>1</v>
      </c>
      <c r="I21" s="24">
        <f>G21*H21</f>
        <v>6</v>
      </c>
      <c r="J21" s="46"/>
      <c r="K21" s="46"/>
    </row>
    <row r="22" spans="1:11" s="20" customFormat="1" ht="35.4">
      <c r="A22" s="48" t="s">
        <v>23</v>
      </c>
      <c r="B22" s="75" t="s">
        <v>28</v>
      </c>
      <c r="C22" s="16">
        <v>1</v>
      </c>
      <c r="D22" s="37" t="s">
        <v>29</v>
      </c>
      <c r="E22" s="37"/>
      <c r="F22" s="27" t="s">
        <v>40</v>
      </c>
      <c r="G22" s="19"/>
      <c r="H22" s="19"/>
      <c r="I22" s="19">
        <v>38.4</v>
      </c>
      <c r="J22" s="40">
        <f>SUM(I22:I25)</f>
        <v>113.9</v>
      </c>
      <c r="K22" s="41"/>
    </row>
    <row r="23" spans="1:11" s="20" customFormat="1" ht="53.4">
      <c r="A23" s="39"/>
      <c r="B23" s="76"/>
      <c r="C23" s="16">
        <v>2</v>
      </c>
      <c r="D23" s="37" t="s">
        <v>30</v>
      </c>
      <c r="E23" s="37"/>
      <c r="F23" s="25" t="s">
        <v>39</v>
      </c>
      <c r="G23" s="19"/>
      <c r="H23" s="19"/>
      <c r="I23" s="19">
        <v>27</v>
      </c>
      <c r="J23" s="42"/>
      <c r="K23" s="43"/>
    </row>
    <row r="24" spans="1:11" s="20" customFormat="1" ht="18">
      <c r="A24" s="39"/>
      <c r="B24" s="76"/>
      <c r="C24" s="16">
        <v>3</v>
      </c>
      <c r="D24" s="79" t="s">
        <v>32</v>
      </c>
      <c r="E24" s="80"/>
      <c r="F24" s="25"/>
      <c r="G24" s="28"/>
      <c r="H24" s="28"/>
      <c r="I24" s="28">
        <v>23.5</v>
      </c>
      <c r="J24" s="42"/>
      <c r="K24" s="43"/>
    </row>
    <row r="25" spans="1:11" s="20" customFormat="1" ht="18">
      <c r="A25" s="78"/>
      <c r="B25" s="77"/>
      <c r="C25" s="16">
        <v>4</v>
      </c>
      <c r="D25" s="37" t="s">
        <v>31</v>
      </c>
      <c r="E25" s="37"/>
      <c r="F25" s="18"/>
      <c r="G25" s="19">
        <v>25</v>
      </c>
      <c r="H25" s="19">
        <v>1</v>
      </c>
      <c r="I25" s="19">
        <f>G25*H25</f>
        <v>25</v>
      </c>
      <c r="J25" s="44"/>
      <c r="K25" s="45"/>
    </row>
    <row r="26" spans="1:11" s="15" customFormat="1" ht="18">
      <c r="A26" s="32" t="s">
        <v>3</v>
      </c>
      <c r="B26" s="33"/>
      <c r="C26" s="33"/>
      <c r="D26" s="33"/>
      <c r="E26" s="33"/>
      <c r="F26" s="33"/>
      <c r="G26" s="33"/>
      <c r="H26" s="33"/>
      <c r="I26" s="34"/>
      <c r="J26" s="47">
        <f>SUM(J3,J6,K9,J20,J22)</f>
        <v>295.20000000000005</v>
      </c>
      <c r="K26" s="47"/>
    </row>
    <row r="27" spans="1:11">
      <c r="A27" s="4"/>
      <c r="B27" s="4"/>
      <c r="C27" s="4"/>
      <c r="D27" s="9"/>
      <c r="E27" s="9"/>
      <c r="F27" s="4"/>
      <c r="G27" s="5"/>
      <c r="H27" s="5"/>
      <c r="I27" s="5"/>
      <c r="J27" s="5"/>
      <c r="K27" s="4"/>
    </row>
    <row r="28" spans="1:11" s="4" customFormat="1">
      <c r="D28" s="9"/>
      <c r="E28" s="9"/>
      <c r="G28" s="5"/>
      <c r="H28" s="5"/>
      <c r="I28" s="5"/>
      <c r="J28" s="5"/>
    </row>
    <row r="29" spans="1:11" s="4" customFormat="1">
      <c r="D29" s="9"/>
      <c r="E29" s="9"/>
      <c r="G29" s="5"/>
      <c r="H29" s="5"/>
      <c r="I29" s="5"/>
      <c r="J29" s="5"/>
    </row>
    <row r="31" spans="1:11">
      <c r="F31" s="4"/>
      <c r="G31" s="5"/>
      <c r="H31" s="5"/>
      <c r="J31" s="1"/>
    </row>
    <row r="32" spans="1:11">
      <c r="F32" s="4"/>
      <c r="G32" s="5"/>
      <c r="H32" s="5"/>
    </row>
    <row r="33" spans="4:11">
      <c r="F33" s="4"/>
      <c r="G33" s="7"/>
      <c r="H33" s="5"/>
    </row>
    <row r="34" spans="4:11">
      <c r="D34" s="11"/>
      <c r="E34" s="11"/>
      <c r="F34" s="4"/>
      <c r="G34" s="7"/>
      <c r="H34" s="5"/>
      <c r="I34" s="1"/>
      <c r="J34" s="1"/>
      <c r="K34" s="4"/>
    </row>
    <row r="35" spans="4:11">
      <c r="D35" s="11"/>
      <c r="E35" s="11"/>
      <c r="F35" s="4"/>
      <c r="G35" s="7"/>
      <c r="H35" s="5"/>
      <c r="I35" s="1"/>
      <c r="J35" s="1"/>
    </row>
    <row r="36" spans="4:11">
      <c r="D36" s="11"/>
      <c r="E36" s="11"/>
      <c r="F36" s="4"/>
      <c r="G36" s="7"/>
      <c r="H36" s="5"/>
      <c r="I36" s="1"/>
      <c r="J36" s="1"/>
    </row>
    <row r="37" spans="4:11">
      <c r="D37" s="11"/>
      <c r="E37" s="11"/>
      <c r="F37" s="4"/>
      <c r="G37" s="7"/>
      <c r="H37" s="5"/>
      <c r="I37" s="1"/>
      <c r="J37" s="1"/>
    </row>
    <row r="38" spans="4:11">
      <c r="D38" s="11"/>
      <c r="E38" s="11"/>
      <c r="F38" s="4"/>
      <c r="G38" s="7"/>
      <c r="H38" s="5"/>
      <c r="I38" s="1"/>
      <c r="J38" s="1"/>
    </row>
    <row r="39" spans="4:11">
      <c r="D39" s="11"/>
      <c r="E39" s="11"/>
      <c r="F39" s="4"/>
      <c r="G39" s="7"/>
      <c r="H39" s="5"/>
      <c r="I39" s="1"/>
      <c r="J39" s="1"/>
    </row>
    <row r="40" spans="4:11">
      <c r="D40" s="11"/>
      <c r="E40" s="11"/>
      <c r="F40" s="4"/>
      <c r="G40" s="7"/>
      <c r="H40" s="5"/>
      <c r="I40" s="1"/>
      <c r="J40" s="1"/>
    </row>
    <row r="41" spans="4:11">
      <c r="D41" s="11"/>
      <c r="E41" s="11"/>
      <c r="F41" s="4"/>
      <c r="G41" s="7"/>
      <c r="H41" s="5"/>
      <c r="I41" s="1"/>
      <c r="J41" s="1"/>
    </row>
    <row r="42" spans="4:11">
      <c r="D42" s="11"/>
      <c r="E42" s="11"/>
      <c r="F42" s="4"/>
      <c r="G42" s="7"/>
      <c r="H42" s="5"/>
      <c r="I42" s="1"/>
      <c r="J42" s="1"/>
    </row>
    <row r="43" spans="4:11">
      <c r="D43" s="11"/>
      <c r="E43" s="11"/>
      <c r="F43" s="4"/>
      <c r="G43" s="7"/>
      <c r="H43" s="5"/>
      <c r="I43" s="1"/>
      <c r="J43" s="1"/>
    </row>
    <row r="44" spans="4:11">
      <c r="D44" s="11"/>
      <c r="E44" s="11"/>
      <c r="F44" s="4"/>
      <c r="G44" s="7"/>
      <c r="H44" s="5"/>
      <c r="I44" s="1"/>
      <c r="J44" s="1"/>
    </row>
    <row r="45" spans="4:11">
      <c r="D45" s="11"/>
      <c r="E45" s="11"/>
      <c r="F45" s="4"/>
      <c r="G45" s="7"/>
      <c r="H45" s="5"/>
      <c r="I45" s="1"/>
      <c r="J45" s="1"/>
    </row>
    <row r="46" spans="4:11">
      <c r="D46" s="11"/>
      <c r="E46" s="11"/>
      <c r="F46" s="4"/>
      <c r="G46" s="7"/>
      <c r="H46" s="5"/>
      <c r="I46" s="1"/>
      <c r="J46" s="1"/>
    </row>
    <row r="47" spans="4:11">
      <c r="D47" s="11"/>
      <c r="E47" s="11"/>
      <c r="F47" s="4"/>
      <c r="G47" s="5"/>
      <c r="H47" s="5"/>
      <c r="I47" s="1"/>
      <c r="J47" s="1"/>
    </row>
  </sheetData>
  <mergeCells count="37">
    <mergeCell ref="A20:A21"/>
    <mergeCell ref="B22:B25"/>
    <mergeCell ref="A22:A25"/>
    <mergeCell ref="D22:E22"/>
    <mergeCell ref="D23:E23"/>
    <mergeCell ref="D25:E25"/>
    <mergeCell ref="D24:E24"/>
    <mergeCell ref="A1:K1"/>
    <mergeCell ref="D3:E3"/>
    <mergeCell ref="D5:E5"/>
    <mergeCell ref="D6:E6"/>
    <mergeCell ref="D8:E8"/>
    <mergeCell ref="J2:K2"/>
    <mergeCell ref="B2:E2"/>
    <mergeCell ref="B6:B8"/>
    <mergeCell ref="B3:B5"/>
    <mergeCell ref="A3:A5"/>
    <mergeCell ref="A6:A8"/>
    <mergeCell ref="J3:K5"/>
    <mergeCell ref="J6:K8"/>
    <mergeCell ref="D7:E7"/>
    <mergeCell ref="A26:I26"/>
    <mergeCell ref="D4:E4"/>
    <mergeCell ref="J16:J19"/>
    <mergeCell ref="J9:J10"/>
    <mergeCell ref="J22:K25"/>
    <mergeCell ref="J20:K21"/>
    <mergeCell ref="J26:K26"/>
    <mergeCell ref="D20:E20"/>
    <mergeCell ref="D21:E21"/>
    <mergeCell ref="K9:K19"/>
    <mergeCell ref="J11:J15"/>
    <mergeCell ref="D9:D15"/>
    <mergeCell ref="B9:B19"/>
    <mergeCell ref="A9:A19"/>
    <mergeCell ref="D16:D19"/>
    <mergeCell ref="B20:B21"/>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BFDB5-BAC8-4BB0-8CB4-B3D4455992F3}">
  <dimension ref="A1:K27"/>
  <sheetViews>
    <sheetView tabSelected="1" topLeftCell="A4" workbookViewId="0">
      <selection activeCell="G4" sqref="G4"/>
    </sheetView>
  </sheetViews>
  <sheetFormatPr defaultColWidth="7.88671875" defaultRowHeight="14.4"/>
  <cols>
    <col min="1" max="1" width="10.88671875" style="81" customWidth="1"/>
    <col min="2" max="2" width="11" style="81" customWidth="1"/>
    <col min="3" max="3" width="57.109375" style="81" customWidth="1"/>
    <col min="4" max="4" width="11.33203125" style="81" customWidth="1"/>
    <col min="5" max="254" width="9" style="81" customWidth="1"/>
    <col min="255" max="255" width="9" style="81" bestFit="1" customWidth="1"/>
    <col min="256" max="16384" width="7.88671875" style="81"/>
  </cols>
  <sheetData>
    <row r="1" spans="1:11" s="113" customFormat="1" ht="36.75" customHeight="1">
      <c r="A1" s="117" t="s">
        <v>47</v>
      </c>
      <c r="B1" s="116" t="s">
        <v>48</v>
      </c>
      <c r="C1" s="116" t="s">
        <v>49</v>
      </c>
      <c r="D1" s="115" t="s">
        <v>80</v>
      </c>
      <c r="E1" s="114" t="s">
        <v>79</v>
      </c>
      <c r="F1" s="114"/>
      <c r="G1" s="114"/>
      <c r="H1" s="114"/>
      <c r="I1" s="114"/>
      <c r="J1" s="114"/>
      <c r="K1" s="114"/>
    </row>
    <row r="2" spans="1:11" s="106" customFormat="1" ht="45" customHeight="1" thickBot="1">
      <c r="A2" s="108" t="s">
        <v>78</v>
      </c>
      <c r="B2" s="112" t="s">
        <v>77</v>
      </c>
      <c r="C2" s="111" t="s">
        <v>76</v>
      </c>
      <c r="D2" s="91">
        <v>67000</v>
      </c>
    </row>
    <row r="3" spans="1:11" s="106" customFormat="1" ht="38.1" customHeight="1" thickBot="1">
      <c r="A3" s="108"/>
      <c r="B3" s="107"/>
      <c r="C3" s="96" t="s">
        <v>75</v>
      </c>
      <c r="D3" s="91"/>
    </row>
    <row r="4" spans="1:11" s="106" customFormat="1" ht="63" customHeight="1" thickBot="1">
      <c r="A4" s="108"/>
      <c r="B4" s="107"/>
      <c r="C4" s="100" t="s">
        <v>74</v>
      </c>
      <c r="D4" s="91"/>
    </row>
    <row r="5" spans="1:11" s="106" customFormat="1" ht="46.05" customHeight="1" thickBot="1">
      <c r="A5" s="108"/>
      <c r="B5" s="107"/>
      <c r="C5" s="100" t="s">
        <v>73</v>
      </c>
      <c r="D5" s="91"/>
    </row>
    <row r="6" spans="1:11" s="106" customFormat="1" ht="41.1" customHeight="1" thickBot="1">
      <c r="A6" s="108"/>
      <c r="B6" s="107"/>
      <c r="C6" s="100" t="s">
        <v>50</v>
      </c>
      <c r="D6" s="91"/>
    </row>
    <row r="7" spans="1:11" s="106" customFormat="1" ht="57" customHeight="1" thickBot="1">
      <c r="A7" s="108"/>
      <c r="B7" s="107"/>
      <c r="C7" s="99" t="s">
        <v>51</v>
      </c>
      <c r="D7" s="91"/>
    </row>
    <row r="8" spans="1:11" s="106" customFormat="1" ht="57" customHeight="1" thickBot="1">
      <c r="A8" s="108"/>
      <c r="B8" s="107"/>
      <c r="C8" s="110" t="s">
        <v>52</v>
      </c>
      <c r="D8" s="91"/>
    </row>
    <row r="9" spans="1:11" s="106" customFormat="1" ht="60" customHeight="1" thickBot="1">
      <c r="A9" s="108"/>
      <c r="B9" s="107"/>
      <c r="C9" s="109" t="s">
        <v>63</v>
      </c>
      <c r="D9" s="91"/>
    </row>
    <row r="10" spans="1:11" s="106" customFormat="1" ht="57.9" customHeight="1" thickBot="1">
      <c r="A10" s="108"/>
      <c r="B10" s="107"/>
      <c r="C10" s="109" t="s">
        <v>62</v>
      </c>
      <c r="D10" s="91"/>
    </row>
    <row r="11" spans="1:11" s="106" customFormat="1" ht="45" customHeight="1" thickBot="1">
      <c r="A11" s="108"/>
      <c r="B11" s="107"/>
      <c r="C11" s="92" t="s">
        <v>72</v>
      </c>
      <c r="D11" s="91"/>
    </row>
    <row r="12" spans="1:11" ht="46.2" customHeight="1">
      <c r="A12" s="105" t="s">
        <v>71</v>
      </c>
      <c r="B12" s="104" t="s">
        <v>70</v>
      </c>
      <c r="C12" s="103" t="s">
        <v>69</v>
      </c>
      <c r="D12" s="102">
        <v>160000</v>
      </c>
    </row>
    <row r="13" spans="1:11" ht="49.2" customHeight="1">
      <c r="A13" s="98"/>
      <c r="B13" s="97"/>
      <c r="C13" s="96" t="s">
        <v>68</v>
      </c>
      <c r="D13" s="95"/>
    </row>
    <row r="14" spans="1:11" ht="54.6" customHeight="1">
      <c r="A14" s="98"/>
      <c r="B14" s="97"/>
      <c r="C14" s="101" t="s">
        <v>67</v>
      </c>
      <c r="D14" s="95"/>
    </row>
    <row r="15" spans="1:11" ht="54" customHeight="1">
      <c r="A15" s="98"/>
      <c r="B15" s="97"/>
      <c r="C15" s="101" t="s">
        <v>66</v>
      </c>
      <c r="D15" s="95"/>
    </row>
    <row r="16" spans="1:11" ht="36" customHeight="1">
      <c r="A16" s="98"/>
      <c r="B16" s="97"/>
      <c r="C16" s="101" t="s">
        <v>65</v>
      </c>
      <c r="D16" s="95"/>
    </row>
    <row r="17" spans="1:4" ht="46.8">
      <c r="A17" s="98"/>
      <c r="B17" s="97"/>
      <c r="C17" s="101" t="s">
        <v>64</v>
      </c>
      <c r="D17" s="95"/>
    </row>
    <row r="18" spans="1:4" ht="45.6" customHeight="1">
      <c r="A18" s="98"/>
      <c r="B18" s="97"/>
      <c r="C18" s="100" t="s">
        <v>50</v>
      </c>
      <c r="D18" s="95"/>
    </row>
    <row r="19" spans="1:4" ht="49.2" customHeight="1">
      <c r="A19" s="98"/>
      <c r="B19" s="97"/>
      <c r="C19" s="99" t="s">
        <v>51</v>
      </c>
      <c r="D19" s="95"/>
    </row>
    <row r="20" spans="1:4" ht="31.2" customHeight="1">
      <c r="A20" s="98"/>
      <c r="B20" s="97"/>
      <c r="C20" s="99" t="s">
        <v>52</v>
      </c>
      <c r="D20" s="95"/>
    </row>
    <row r="21" spans="1:4" ht="73.8" customHeight="1">
      <c r="A21" s="98"/>
      <c r="B21" s="97"/>
      <c r="C21" s="96" t="s">
        <v>63</v>
      </c>
      <c r="D21" s="95"/>
    </row>
    <row r="22" spans="1:4" ht="69" customHeight="1">
      <c r="A22" s="98"/>
      <c r="B22" s="97"/>
      <c r="C22" s="96" t="s">
        <v>62</v>
      </c>
      <c r="D22" s="95"/>
    </row>
    <row r="23" spans="1:4" ht="36" customHeight="1" thickBot="1">
      <c r="A23" s="94"/>
      <c r="B23" s="93"/>
      <c r="C23" s="92" t="s">
        <v>61</v>
      </c>
      <c r="D23" s="91"/>
    </row>
    <row r="24" spans="1:4" ht="46.8" customHeight="1" thickBot="1">
      <c r="A24" s="89" t="s">
        <v>60</v>
      </c>
      <c r="B24" s="90" t="s">
        <v>59</v>
      </c>
      <c r="C24" s="86" t="s">
        <v>58</v>
      </c>
      <c r="D24" s="85">
        <v>3000</v>
      </c>
    </row>
    <row r="25" spans="1:4" ht="46.8" customHeight="1" thickBot="1">
      <c r="A25" s="89" t="s">
        <v>57</v>
      </c>
      <c r="B25" s="87"/>
      <c r="C25" s="86" t="s">
        <v>56</v>
      </c>
      <c r="D25" s="85">
        <v>2000</v>
      </c>
    </row>
    <row r="26" spans="1:4" ht="46.8" customHeight="1" thickBot="1">
      <c r="A26" s="88" t="s">
        <v>55</v>
      </c>
      <c r="B26" s="87"/>
      <c r="C26" s="86" t="s">
        <v>54</v>
      </c>
      <c r="D26" s="85">
        <v>3000</v>
      </c>
    </row>
    <row r="27" spans="1:4" ht="40.200000000000003" customHeight="1" thickBot="1">
      <c r="A27" s="84" t="s">
        <v>53</v>
      </c>
      <c r="B27" s="83"/>
      <c r="C27" s="83"/>
      <c r="D27" s="82">
        <f>D2+D12+D24+D25+D26</f>
        <v>235000</v>
      </c>
    </row>
  </sheetData>
  <sheetProtection selectLockedCells="1" selectUnlockedCells="1"/>
  <mergeCells count="8">
    <mergeCell ref="A27:C27"/>
    <mergeCell ref="E1:K1"/>
    <mergeCell ref="A2:A11"/>
    <mergeCell ref="B2:B11"/>
    <mergeCell ref="D2:D11"/>
    <mergeCell ref="A12:A23"/>
    <mergeCell ref="B12:B23"/>
    <mergeCell ref="D12:D23"/>
  </mergeCells>
  <phoneticPr fontId="1" type="noConversion"/>
  <pageMargins left="0.75" right="0.75" top="1" bottom="1" header="0.51" footer="0.51"/>
  <pageSetup paperSize="9" orientation="portrait" horizontalDpi="300" verticalDpi="300"/>
  <headerFooter scaleWithDoc="0"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总预算</vt:lpstr>
      <vt:lpstr>材料费预算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2019-04-29T13:08:17Z</dcterms:modified>
</cp:coreProperties>
</file>