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6" windowWidth="33600" windowHeight="19284"/>
  </bookViews>
  <sheets>
    <sheet name="系统软件开发" sheetId="7" r:id="rId1"/>
  </sheets>
  <calcPr calcId="162913" concurrentCalc="0"/>
</workbook>
</file>

<file path=xl/calcChain.xml><?xml version="1.0" encoding="utf-8"?>
<calcChain xmlns="http://schemas.openxmlformats.org/spreadsheetml/2006/main">
  <c r="J22" i="7" l="1"/>
  <c r="J26" i="7"/>
  <c r="I8" i="7"/>
  <c r="I6" i="7"/>
  <c r="I7" i="7"/>
  <c r="J6" i="7"/>
  <c r="I11" i="7"/>
  <c r="I13" i="7"/>
  <c r="I12" i="7"/>
  <c r="I14" i="7"/>
  <c r="I15" i="7"/>
  <c r="J11" i="7"/>
  <c r="I9" i="7"/>
  <c r="I10" i="7"/>
  <c r="J9" i="7"/>
  <c r="I16" i="7"/>
  <c r="I17" i="7"/>
  <c r="I18" i="7"/>
  <c r="I19" i="7"/>
  <c r="J16" i="7"/>
  <c r="K9" i="7"/>
  <c r="I3" i="7"/>
  <c r="I4" i="7"/>
  <c r="I5" i="7"/>
  <c r="J3" i="7"/>
  <c r="I20" i="7"/>
  <c r="I21" i="7"/>
  <c r="J20" i="7"/>
  <c r="I25" i="7"/>
</calcChain>
</file>

<file path=xl/sharedStrings.xml><?xml version="1.0" encoding="utf-8"?>
<sst xmlns="http://schemas.openxmlformats.org/spreadsheetml/2006/main" count="47" uniqueCount="47">
  <si>
    <r>
      <rPr>
        <b/>
        <sz val="12"/>
        <color indexed="8"/>
        <rFont val="黑体"/>
        <family val="3"/>
        <charset val="134"/>
      </rPr>
      <t>序号</t>
    </r>
    <phoneticPr fontId="2" type="noConversion"/>
  </si>
  <si>
    <r>
      <rPr>
        <b/>
        <sz val="12"/>
        <color indexed="8"/>
        <rFont val="黑体"/>
        <family val="3"/>
        <charset val="134"/>
      </rPr>
      <t>项目</t>
    </r>
    <phoneticPr fontId="2" type="noConversion"/>
  </si>
  <si>
    <r>
      <rPr>
        <b/>
        <sz val="12"/>
        <color indexed="8"/>
        <rFont val="黑体"/>
        <family val="3"/>
        <charset val="134"/>
      </rPr>
      <t>项目说明</t>
    </r>
    <phoneticPr fontId="1" type="noConversion"/>
  </si>
  <si>
    <r>
      <rPr>
        <b/>
        <sz val="14"/>
        <color indexed="8"/>
        <rFont val="宋体"/>
        <family val="3"/>
        <charset val="134"/>
      </rPr>
      <t>系统开发总工作量、总价</t>
    </r>
    <phoneticPr fontId="1" type="noConversion"/>
  </si>
  <si>
    <r>
      <rPr>
        <b/>
        <sz val="12"/>
        <color indexed="8"/>
        <rFont val="黑体"/>
        <family val="3"/>
        <charset val="134"/>
      </rPr>
      <t>数量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黑体"/>
        <family val="3"/>
        <charset val="134"/>
      </rPr>
      <t>人月</t>
    </r>
    <r>
      <rPr>
        <b/>
        <sz val="12"/>
        <color indexed="8"/>
        <rFont val="Times New Roman"/>
        <family val="1"/>
      </rPr>
      <t>)</t>
    </r>
    <phoneticPr fontId="1" type="noConversion"/>
  </si>
  <si>
    <r>
      <rPr>
        <b/>
        <sz val="12"/>
        <color indexed="8"/>
        <rFont val="黑体"/>
        <family val="3"/>
        <charset val="134"/>
      </rPr>
      <t>单价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黑体"/>
        <family val="3"/>
        <charset val="134"/>
      </rPr>
      <t>万</t>
    </r>
    <r>
      <rPr>
        <b/>
        <sz val="12"/>
        <color indexed="8"/>
        <rFont val="Times New Roman"/>
        <family val="1"/>
      </rPr>
      <t>)</t>
    </r>
    <phoneticPr fontId="1" type="noConversion"/>
  </si>
  <si>
    <r>
      <rPr>
        <b/>
        <sz val="12"/>
        <color indexed="8"/>
        <rFont val="黑体"/>
        <family val="3"/>
        <charset val="134"/>
      </rPr>
      <t>总价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黑体"/>
        <family val="3"/>
        <charset val="134"/>
      </rPr>
      <t>万</t>
    </r>
    <r>
      <rPr>
        <b/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</si>
  <si>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宋体"/>
        <family val="3"/>
        <charset val="134"/>
      </rPr>
      <t>模块总价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宋体"/>
        <family val="3"/>
        <charset val="134"/>
      </rPr>
      <t>万</t>
    </r>
    <r>
      <rPr>
        <sz val="12"/>
        <color indexed="8"/>
        <rFont val="Times New Roman"/>
        <family val="1"/>
      </rPr>
      <t>)</t>
    </r>
    <phoneticPr fontId="2" type="noConversion"/>
  </si>
  <si>
    <t>一</t>
    <phoneticPr fontId="1" type="noConversion"/>
  </si>
  <si>
    <t>三</t>
    <phoneticPr fontId="1" type="noConversion"/>
  </si>
  <si>
    <t>四</t>
    <phoneticPr fontId="1" type="noConversion"/>
  </si>
  <si>
    <t>大数据平台</t>
    <phoneticPr fontId="1" type="noConversion"/>
  </si>
  <si>
    <t>智能控制决策系统</t>
    <phoneticPr fontId="1" type="noConversion"/>
  </si>
  <si>
    <t>HBase存储模式设计与实现</t>
    <phoneticPr fontId="1" type="noConversion"/>
  </si>
  <si>
    <t>异常值、缺失值处理模块</t>
    <phoneticPr fontId="1" type="noConversion"/>
  </si>
  <si>
    <t>基于有向概率图模型的监测参数矫正</t>
    <phoneticPr fontId="1" type="noConversion"/>
  </si>
  <si>
    <t>智能控制</t>
    <phoneticPr fontId="1" type="noConversion"/>
  </si>
  <si>
    <t>数据可视化</t>
    <phoneticPr fontId="1" type="noConversion"/>
  </si>
  <si>
    <t>基于spark平台的充填数据评测分析</t>
    <phoneticPr fontId="1" type="noConversion"/>
  </si>
  <si>
    <t>数据监测可视化平台设计与开发</t>
    <phoneticPr fontId="1" type="noConversion"/>
  </si>
  <si>
    <t>设计规划</t>
    <phoneticPr fontId="1" type="noConversion"/>
  </si>
  <si>
    <t>五</t>
    <phoneticPr fontId="1" type="noConversion"/>
  </si>
  <si>
    <t>数据采集接口、控制指令接口设计与实现</t>
    <phoneticPr fontId="1" type="noConversion"/>
  </si>
  <si>
    <t>项目总体设计</t>
    <phoneticPr fontId="1" type="noConversion"/>
  </si>
  <si>
    <t>六</t>
    <phoneticPr fontId="1" type="noConversion"/>
  </si>
  <si>
    <r>
      <rPr>
        <sz val="14"/>
        <color indexed="8"/>
        <rFont val="宋体"/>
        <family val="3"/>
        <charset val="134"/>
      </rPr>
      <t>文档及用户培训</t>
    </r>
  </si>
  <si>
    <r>
      <rPr>
        <sz val="14"/>
        <color indexed="8"/>
        <rFont val="宋体"/>
        <family val="3"/>
        <charset val="134"/>
      </rPr>
      <t>相关人员及管理员的培训</t>
    </r>
  </si>
  <si>
    <r>
      <rPr>
        <sz val="14"/>
        <color indexed="8"/>
        <rFont val="宋体"/>
        <family val="3"/>
        <charset val="134"/>
      </rPr>
      <t>文档编写、整理</t>
    </r>
  </si>
  <si>
    <r>
      <rPr>
        <sz val="14"/>
        <color indexed="8"/>
        <rFont val="宋体"/>
        <family val="3"/>
        <charset val="134"/>
      </rPr>
      <t>包括软件使用说明、开发文档、结题材料</t>
    </r>
    <phoneticPr fontId="1" type="noConversion"/>
  </si>
  <si>
    <r>
      <rPr>
        <sz val="14"/>
        <color indexed="8"/>
        <rFont val="宋体"/>
        <family val="3"/>
        <charset val="134"/>
      </rPr>
      <t>其它</t>
    </r>
  </si>
  <si>
    <r>
      <rPr>
        <sz val="14"/>
        <color indexed="8"/>
        <rFont val="宋体"/>
        <family val="3"/>
        <charset val="134"/>
      </rPr>
      <t>项目管理费及税费</t>
    </r>
    <phoneticPr fontId="1" type="noConversion"/>
  </si>
  <si>
    <r>
      <rPr>
        <sz val="14"/>
        <color indexed="8"/>
        <rFont val="宋体"/>
        <family val="3"/>
        <charset val="134"/>
      </rPr>
      <t>差旅费</t>
    </r>
    <phoneticPr fontId="1" type="noConversion"/>
  </si>
  <si>
    <r>
      <rPr>
        <sz val="14"/>
        <color indexed="8"/>
        <rFont val="宋体"/>
        <family val="3"/>
        <charset val="134"/>
      </rPr>
      <t>软件测试</t>
    </r>
    <phoneticPr fontId="1" type="noConversion"/>
  </si>
  <si>
    <r>
      <rPr>
        <sz val="14"/>
        <color rgb="FF000000"/>
        <rFont val="SimSun"/>
        <family val="3"/>
        <charset val="134"/>
      </rPr>
      <t>材料费</t>
    </r>
    <r>
      <rPr>
        <sz val="14"/>
        <color indexed="8"/>
        <rFont val="Times New Roman"/>
        <family val="1"/>
      </rPr>
      <t>（系统开发设备、电子耗材、办公用品）</t>
    </r>
    <phoneticPr fontId="1" type="noConversion"/>
  </si>
  <si>
    <t>智能控制可视化平台设计与开发</t>
    <phoneticPr fontId="1" type="noConversion"/>
  </si>
  <si>
    <t>井下压力监测仿真平台设计与开发</t>
    <phoneticPr fontId="1" type="noConversion"/>
  </si>
  <si>
    <t>需求分析</t>
    <phoneticPr fontId="1" type="noConversion"/>
  </si>
  <si>
    <t>现场调研</t>
    <phoneticPr fontId="1" type="noConversion"/>
  </si>
  <si>
    <t>浓密机底流浓度控制算法的研发</t>
    <phoneticPr fontId="1" type="noConversion"/>
  </si>
  <si>
    <t>浓密机溢流水浊度控制算法的研发</t>
    <phoneticPr fontId="1" type="noConversion"/>
  </si>
  <si>
    <t>絮凝剂智能添加策略的研发</t>
    <phoneticPr fontId="1" type="noConversion"/>
  </si>
  <si>
    <t>膏体充填智能化精准控制系统软件</t>
    <phoneticPr fontId="2" type="noConversion"/>
  </si>
  <si>
    <t>采场充填可视化平台设计与开发</t>
    <phoneticPr fontId="1" type="noConversion"/>
  </si>
  <si>
    <t>耙架扭矩安全保护算法的研发</t>
    <phoneticPr fontId="1" type="noConversion"/>
  </si>
  <si>
    <t>搅拌机灰沙比智能测算算法研发</t>
    <phoneticPr fontId="1" type="noConversion"/>
  </si>
  <si>
    <r>
      <rPr>
        <sz val="14"/>
        <color rgb="FF000000"/>
        <rFont val="SimSun"/>
        <family val="3"/>
        <charset val="134"/>
      </rPr>
      <t>每人次约18</t>
    </r>
    <r>
      <rPr>
        <sz val="14"/>
        <color indexed="8"/>
        <rFont val="Times New Roman"/>
        <family val="1"/>
      </rPr>
      <t>000</t>
    </r>
    <r>
      <rPr>
        <sz val="14"/>
        <color rgb="FF000000"/>
        <rFont val="SimSun"/>
        <family val="3"/>
        <charset val="134"/>
      </rPr>
      <t>元，共计约15人次</t>
    </r>
    <phoneticPr fontId="1" type="noConversion"/>
  </si>
  <si>
    <r>
      <rPr>
        <sz val="14"/>
        <color indexed="8"/>
        <rFont val="宋体"/>
        <family val="3"/>
        <charset val="134"/>
      </rPr>
      <t>约占项目经费</t>
    </r>
    <r>
      <rPr>
        <sz val="14"/>
        <color indexed="8"/>
        <rFont val="Times New Roman"/>
        <family val="1"/>
      </rPr>
      <t>13%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</si>
</sst>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18"/>
      <color indexed="8"/>
      <name val="黑体"/>
      <family val="3"/>
      <charset val="134"/>
    </font>
    <font>
      <b/>
      <sz val="18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宋体"/>
      <family val="3"/>
      <charset val="134"/>
    </font>
    <font>
      <b/>
      <sz val="12"/>
      <color indexed="8"/>
      <name val="Times New Roman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Times New Roman"/>
      <family val="1"/>
    </font>
    <font>
      <sz val="14"/>
      <color rgb="FF000000"/>
      <name val="SimSun"/>
      <family val="3"/>
      <charset val="134"/>
    </font>
    <font>
      <sz val="14"/>
      <color rgb="FF000000"/>
      <name val="宋体"/>
      <family val="3"/>
      <charset val="134"/>
    </font>
    <font>
      <sz val="14"/>
      <color indexed="8"/>
      <name val="Times New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0">
    <xf numFmtId="0" fontId="0" fillId="0" borderId="0" xfId="0"/>
    <xf numFmtId="0" fontId="8" fillId="0" borderId="0" xfId="1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8" fillId="0" borderId="0" xfId="1" applyFont="1" applyBorder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5" fillId="0" borderId="1" xfId="1" applyFont="1" applyBorder="1">
      <alignment vertical="center"/>
    </xf>
    <xf numFmtId="0" fontId="15" fillId="0" borderId="1" xfId="1" applyFont="1" applyBorder="1" applyAlignment="1">
      <alignment vertical="center" wrapText="1"/>
    </xf>
    <xf numFmtId="0" fontId="15" fillId="0" borderId="1" xfId="1" applyFont="1" applyBorder="1" applyAlignment="1">
      <alignment horizontal="center" vertical="center"/>
    </xf>
    <xf numFmtId="0" fontId="15" fillId="0" borderId="0" xfId="1" applyFont="1">
      <alignment vertical="center"/>
    </xf>
    <xf numFmtId="0" fontId="15" fillId="3" borderId="1" xfId="1" applyFont="1" applyFill="1" applyBorder="1">
      <alignment vertical="center"/>
    </xf>
    <xf numFmtId="0" fontId="14" fillId="3" borderId="1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vertical="center" wrapText="1"/>
    </xf>
    <xf numFmtId="0" fontId="15" fillId="3" borderId="1" xfId="1" applyFont="1" applyFill="1" applyBorder="1" applyAlignment="1">
      <alignment horizontal="center" vertical="center"/>
    </xf>
    <xf numFmtId="0" fontId="15" fillId="0" borderId="0" xfId="1" applyFont="1" applyFill="1">
      <alignment vertical="center"/>
    </xf>
    <xf numFmtId="0" fontId="17" fillId="3" borderId="1" xfId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0" fontId="15" fillId="0" borderId="1" xfId="1" applyFont="1" applyFill="1" applyBorder="1" applyAlignment="1">
      <alignment vertical="center" wrapText="1"/>
    </xf>
    <xf numFmtId="0" fontId="15" fillId="0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8" fillId="3" borderId="1" xfId="1" applyFont="1" applyFill="1" applyBorder="1" applyAlignment="1">
      <alignment vertical="center" wrapText="1"/>
    </xf>
    <xf numFmtId="0" fontId="15" fillId="3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5" fillId="3" borderId="5" xfId="1" applyFont="1" applyFill="1" applyBorder="1" applyAlignment="1">
      <alignment horizontal="center" vertical="center"/>
    </xf>
    <xf numFmtId="0" fontId="15" fillId="3" borderId="6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85" zoomScaleNormal="85" workbookViewId="0">
      <selection activeCell="M22" sqref="M22"/>
    </sheetView>
  </sheetViews>
  <sheetFormatPr defaultColWidth="9" defaultRowHeight="15.6"/>
  <cols>
    <col min="1" max="1" width="4.33203125" style="1" bestFit="1" customWidth="1"/>
    <col min="2" max="2" width="24.44140625" style="1" bestFit="1" customWidth="1"/>
    <col min="3" max="3" width="4.33203125" style="1" bestFit="1" customWidth="1"/>
    <col min="4" max="4" width="16.44140625" style="10" bestFit="1" customWidth="1"/>
    <col min="5" max="5" width="48" style="10" bestFit="1" customWidth="1"/>
    <col min="6" max="6" width="16.44140625" style="1" bestFit="1" customWidth="1"/>
    <col min="7" max="7" width="11.33203125" style="6" bestFit="1" customWidth="1"/>
    <col min="8" max="9" width="9.33203125" style="6" bestFit="1" customWidth="1"/>
    <col min="10" max="10" width="6.6640625" style="6" bestFit="1" customWidth="1"/>
    <col min="11" max="11" width="13.44140625" style="1" customWidth="1"/>
    <col min="12" max="13" width="9" style="1"/>
    <col min="14" max="14" width="19.109375" style="1" customWidth="1"/>
    <col min="15" max="16384" width="9" style="1"/>
  </cols>
  <sheetData>
    <row r="1" spans="1:11" ht="51" customHeight="1">
      <c r="A1" s="56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s="3" customFormat="1" ht="32.25" customHeight="1">
      <c r="A2" s="2" t="s">
        <v>0</v>
      </c>
      <c r="B2" s="63" t="s">
        <v>1</v>
      </c>
      <c r="C2" s="64"/>
      <c r="D2" s="64"/>
      <c r="E2" s="65"/>
      <c r="F2" s="2" t="s">
        <v>2</v>
      </c>
      <c r="G2" s="8" t="s">
        <v>4</v>
      </c>
      <c r="H2" s="2" t="s">
        <v>5</v>
      </c>
      <c r="I2" s="2" t="s">
        <v>6</v>
      </c>
      <c r="J2" s="60" t="s">
        <v>7</v>
      </c>
      <c r="K2" s="60"/>
    </row>
    <row r="3" spans="1:11" s="15" customFormat="1" ht="18">
      <c r="A3" s="53" t="s">
        <v>8</v>
      </c>
      <c r="B3" s="52" t="s">
        <v>20</v>
      </c>
      <c r="C3" s="12">
        <v>1</v>
      </c>
      <c r="D3" s="36" t="s">
        <v>37</v>
      </c>
      <c r="E3" s="58"/>
      <c r="F3" s="13"/>
      <c r="G3" s="14">
        <v>4</v>
      </c>
      <c r="H3" s="14">
        <v>1</v>
      </c>
      <c r="I3" s="14">
        <f>G3*H3</f>
        <v>4</v>
      </c>
      <c r="J3" s="30">
        <f>SUM(I3:I5)</f>
        <v>18</v>
      </c>
      <c r="K3" s="31"/>
    </row>
    <row r="4" spans="1:11" s="15" customFormat="1" ht="18">
      <c r="A4" s="53"/>
      <c r="B4" s="52"/>
      <c r="C4" s="12">
        <v>2</v>
      </c>
      <c r="D4" s="36" t="s">
        <v>36</v>
      </c>
      <c r="E4" s="58"/>
      <c r="F4" s="13"/>
      <c r="G4" s="29">
        <v>4</v>
      </c>
      <c r="H4" s="29">
        <v>1.5</v>
      </c>
      <c r="I4" s="29">
        <f t="shared" ref="I4:I20" si="0">G4*H4</f>
        <v>6</v>
      </c>
      <c r="J4" s="34"/>
      <c r="K4" s="35"/>
    </row>
    <row r="5" spans="1:11" s="15" customFormat="1" ht="18">
      <c r="A5" s="53"/>
      <c r="B5" s="52"/>
      <c r="C5" s="12">
        <v>3</v>
      </c>
      <c r="D5" s="36" t="s">
        <v>23</v>
      </c>
      <c r="E5" s="37"/>
      <c r="F5" s="13"/>
      <c r="G5" s="14">
        <v>4</v>
      </c>
      <c r="H5" s="26">
        <v>2</v>
      </c>
      <c r="I5" s="29">
        <f t="shared" si="0"/>
        <v>8</v>
      </c>
      <c r="J5" s="32"/>
      <c r="K5" s="33"/>
    </row>
    <row r="6" spans="1:11" s="15" customFormat="1" ht="18">
      <c r="A6" s="54" t="s">
        <v>9</v>
      </c>
      <c r="B6" s="51" t="s">
        <v>11</v>
      </c>
      <c r="C6" s="12">
        <v>1</v>
      </c>
      <c r="D6" s="36" t="s">
        <v>22</v>
      </c>
      <c r="E6" s="37"/>
      <c r="F6" s="13"/>
      <c r="G6" s="14">
        <v>6</v>
      </c>
      <c r="H6" s="14">
        <v>1.3</v>
      </c>
      <c r="I6" s="29">
        <f t="shared" si="0"/>
        <v>7.8000000000000007</v>
      </c>
      <c r="J6" s="30">
        <f>SUM(I6:I8)</f>
        <v>22.8</v>
      </c>
      <c r="K6" s="31"/>
    </row>
    <row r="7" spans="1:11" s="15" customFormat="1" ht="18">
      <c r="A7" s="55"/>
      <c r="B7" s="51"/>
      <c r="C7" s="12">
        <v>2</v>
      </c>
      <c r="D7" s="36" t="s">
        <v>18</v>
      </c>
      <c r="E7" s="37"/>
      <c r="F7" s="13"/>
      <c r="G7" s="14">
        <v>5</v>
      </c>
      <c r="H7" s="14">
        <v>1.5</v>
      </c>
      <c r="I7" s="29">
        <f t="shared" si="0"/>
        <v>7.5</v>
      </c>
      <c r="J7" s="34"/>
      <c r="K7" s="35"/>
    </row>
    <row r="8" spans="1:11" s="15" customFormat="1" ht="18">
      <c r="A8" s="55"/>
      <c r="B8" s="51"/>
      <c r="C8" s="12">
        <v>3</v>
      </c>
      <c r="D8" s="36" t="s">
        <v>13</v>
      </c>
      <c r="E8" s="37"/>
      <c r="F8" s="13"/>
      <c r="G8" s="14">
        <v>5</v>
      </c>
      <c r="H8" s="26">
        <v>1.5</v>
      </c>
      <c r="I8" s="29">
        <f t="shared" si="0"/>
        <v>7.5</v>
      </c>
      <c r="J8" s="32"/>
      <c r="K8" s="33"/>
    </row>
    <row r="9" spans="1:11" s="20" customFormat="1" ht="18">
      <c r="A9" s="67" t="s">
        <v>10</v>
      </c>
      <c r="B9" s="66" t="s">
        <v>12</v>
      </c>
      <c r="C9" s="16">
        <v>1</v>
      </c>
      <c r="D9" s="45" t="s">
        <v>16</v>
      </c>
      <c r="E9" s="17" t="s">
        <v>14</v>
      </c>
      <c r="F9" s="18"/>
      <c r="G9" s="19">
        <v>5</v>
      </c>
      <c r="H9" s="19">
        <v>1.5</v>
      </c>
      <c r="I9" s="29">
        <f t="shared" si="0"/>
        <v>7.5</v>
      </c>
      <c r="J9" s="68">
        <f>SUM(I9:I10)</f>
        <v>13.5</v>
      </c>
      <c r="K9" s="48">
        <f>SUM(J9:J19)</f>
        <v>130</v>
      </c>
    </row>
    <row r="10" spans="1:11" s="20" customFormat="1" ht="18">
      <c r="A10" s="48"/>
      <c r="B10" s="66"/>
      <c r="C10" s="16">
        <v>2</v>
      </c>
      <c r="D10" s="61"/>
      <c r="E10" s="17" t="s">
        <v>15</v>
      </c>
      <c r="F10" s="18"/>
      <c r="G10" s="19">
        <v>4</v>
      </c>
      <c r="H10" s="19">
        <v>1.5</v>
      </c>
      <c r="I10" s="29">
        <f t="shared" si="0"/>
        <v>6</v>
      </c>
      <c r="J10" s="46"/>
      <c r="K10" s="48"/>
    </row>
    <row r="11" spans="1:11" s="20" customFormat="1" ht="18">
      <c r="A11" s="48"/>
      <c r="B11" s="66"/>
      <c r="C11" s="16">
        <v>3</v>
      </c>
      <c r="D11" s="61"/>
      <c r="E11" s="17" t="s">
        <v>38</v>
      </c>
      <c r="F11" s="18"/>
      <c r="G11" s="19">
        <v>6</v>
      </c>
      <c r="H11" s="28">
        <v>2.5</v>
      </c>
      <c r="I11" s="29">
        <f t="shared" si="0"/>
        <v>15</v>
      </c>
      <c r="J11" s="48">
        <f>SUM(I11:I15)</f>
        <v>52.5</v>
      </c>
      <c r="K11" s="48"/>
    </row>
    <row r="12" spans="1:11" s="20" customFormat="1" ht="18">
      <c r="A12" s="48"/>
      <c r="B12" s="66"/>
      <c r="C12" s="16">
        <v>4</v>
      </c>
      <c r="D12" s="61"/>
      <c r="E12" s="17" t="s">
        <v>39</v>
      </c>
      <c r="F12" s="18"/>
      <c r="G12" s="19">
        <v>6</v>
      </c>
      <c r="H12" s="28">
        <v>2</v>
      </c>
      <c r="I12" s="29">
        <f t="shared" si="0"/>
        <v>12</v>
      </c>
      <c r="J12" s="48"/>
      <c r="K12" s="48"/>
    </row>
    <row r="13" spans="1:11" s="20" customFormat="1" ht="18">
      <c r="A13" s="48"/>
      <c r="B13" s="66"/>
      <c r="C13" s="16">
        <v>5</v>
      </c>
      <c r="D13" s="61"/>
      <c r="E13" s="17" t="s">
        <v>40</v>
      </c>
      <c r="F13" s="18"/>
      <c r="G13" s="19">
        <v>6</v>
      </c>
      <c r="H13" s="28">
        <v>1.5</v>
      </c>
      <c r="I13" s="29">
        <f t="shared" si="0"/>
        <v>9</v>
      </c>
      <c r="J13" s="48"/>
      <c r="K13" s="48"/>
    </row>
    <row r="14" spans="1:11" s="20" customFormat="1" ht="18">
      <c r="A14" s="48"/>
      <c r="B14" s="66"/>
      <c r="C14" s="16">
        <v>6</v>
      </c>
      <c r="D14" s="61"/>
      <c r="E14" s="78" t="s">
        <v>43</v>
      </c>
      <c r="F14" s="79"/>
      <c r="G14" s="79">
        <v>6</v>
      </c>
      <c r="H14" s="79">
        <v>1.5</v>
      </c>
      <c r="I14" s="29">
        <f t="shared" si="0"/>
        <v>9</v>
      </c>
      <c r="J14" s="48"/>
      <c r="K14" s="48"/>
    </row>
    <row r="15" spans="1:11" s="20" customFormat="1" ht="18">
      <c r="A15" s="48"/>
      <c r="B15" s="66"/>
      <c r="C15" s="16">
        <v>7</v>
      </c>
      <c r="D15" s="61"/>
      <c r="E15" s="17" t="s">
        <v>44</v>
      </c>
      <c r="F15" s="18"/>
      <c r="G15" s="19">
        <v>5</v>
      </c>
      <c r="H15" s="28">
        <v>1.5</v>
      </c>
      <c r="I15" s="29">
        <f>G15*H15</f>
        <v>7.5</v>
      </c>
      <c r="J15" s="48"/>
      <c r="K15" s="48"/>
    </row>
    <row r="16" spans="1:11" s="20" customFormat="1" ht="18">
      <c r="A16" s="48"/>
      <c r="B16" s="66"/>
      <c r="C16" s="16">
        <v>8</v>
      </c>
      <c r="D16" s="45" t="s">
        <v>17</v>
      </c>
      <c r="E16" s="21" t="s">
        <v>19</v>
      </c>
      <c r="F16" s="18"/>
      <c r="G16" s="19">
        <v>6</v>
      </c>
      <c r="H16" s="19">
        <v>2</v>
      </c>
      <c r="I16" s="29">
        <f t="shared" si="0"/>
        <v>12</v>
      </c>
      <c r="J16" s="48">
        <f>SUM(I16:I19)</f>
        <v>64</v>
      </c>
      <c r="K16" s="48"/>
    </row>
    <row r="17" spans="1:11" s="20" customFormat="1" ht="18">
      <c r="A17" s="48"/>
      <c r="B17" s="66"/>
      <c r="C17" s="16">
        <v>9</v>
      </c>
      <c r="D17" s="61"/>
      <c r="E17" s="17" t="s">
        <v>34</v>
      </c>
      <c r="F17" s="18"/>
      <c r="G17" s="19">
        <v>6</v>
      </c>
      <c r="H17" s="28">
        <v>2</v>
      </c>
      <c r="I17" s="29">
        <f t="shared" si="0"/>
        <v>12</v>
      </c>
      <c r="J17" s="48"/>
      <c r="K17" s="48"/>
    </row>
    <row r="18" spans="1:11" s="20" customFormat="1" ht="18">
      <c r="A18" s="48"/>
      <c r="B18" s="66"/>
      <c r="C18" s="16">
        <v>10</v>
      </c>
      <c r="D18" s="61"/>
      <c r="E18" s="17" t="s">
        <v>35</v>
      </c>
      <c r="F18" s="18"/>
      <c r="G18" s="19">
        <v>8</v>
      </c>
      <c r="H18" s="28">
        <v>2.5</v>
      </c>
      <c r="I18" s="29">
        <f t="shared" si="0"/>
        <v>20</v>
      </c>
      <c r="J18" s="48"/>
      <c r="K18" s="48"/>
    </row>
    <row r="19" spans="1:11" s="20" customFormat="1" ht="18">
      <c r="A19" s="48"/>
      <c r="B19" s="66"/>
      <c r="C19" s="16">
        <v>11</v>
      </c>
      <c r="D19" s="62"/>
      <c r="E19" s="17" t="s">
        <v>42</v>
      </c>
      <c r="F19" s="18"/>
      <c r="G19" s="19">
        <v>8</v>
      </c>
      <c r="H19" s="28">
        <v>2.5</v>
      </c>
      <c r="I19" s="29">
        <f t="shared" si="0"/>
        <v>20</v>
      </c>
      <c r="J19" s="48"/>
      <c r="K19" s="48"/>
    </row>
    <row r="20" spans="1:11" s="20" customFormat="1" ht="18">
      <c r="A20" s="40" t="s">
        <v>21</v>
      </c>
      <c r="B20" s="38" t="s">
        <v>25</v>
      </c>
      <c r="C20" s="22">
        <v>1</v>
      </c>
      <c r="D20" s="59" t="s">
        <v>26</v>
      </c>
      <c r="E20" s="59"/>
      <c r="F20" s="23"/>
      <c r="G20" s="24">
        <v>3</v>
      </c>
      <c r="H20" s="24">
        <v>1</v>
      </c>
      <c r="I20" s="29">
        <f t="shared" si="0"/>
        <v>3</v>
      </c>
      <c r="J20" s="59">
        <f>SUM(I20:I21)</f>
        <v>9</v>
      </c>
      <c r="K20" s="59"/>
    </row>
    <row r="21" spans="1:11" s="20" customFormat="1" ht="77.400000000000006" customHeight="1">
      <c r="A21" s="41"/>
      <c r="B21" s="39"/>
      <c r="C21" s="22">
        <v>2</v>
      </c>
      <c r="D21" s="59" t="s">
        <v>27</v>
      </c>
      <c r="E21" s="59"/>
      <c r="F21" s="23" t="s">
        <v>28</v>
      </c>
      <c r="G21" s="24">
        <v>6</v>
      </c>
      <c r="H21" s="24">
        <v>1</v>
      </c>
      <c r="I21" s="24">
        <f>G21*H21</f>
        <v>6</v>
      </c>
      <c r="J21" s="59"/>
      <c r="K21" s="59"/>
    </row>
    <row r="22" spans="1:11" s="20" customFormat="1" ht="35.4">
      <c r="A22" s="45" t="s">
        <v>24</v>
      </c>
      <c r="B22" s="42" t="s">
        <v>29</v>
      </c>
      <c r="C22" s="16">
        <v>1</v>
      </c>
      <c r="D22" s="48" t="s">
        <v>30</v>
      </c>
      <c r="E22" s="48"/>
      <c r="F22" s="27" t="s">
        <v>46</v>
      </c>
      <c r="G22" s="19"/>
      <c r="H22" s="19"/>
      <c r="I22" s="19">
        <v>38.4</v>
      </c>
      <c r="J22" s="69">
        <f>SUM(I22:I25)</f>
        <v>115.4</v>
      </c>
      <c r="K22" s="70"/>
    </row>
    <row r="23" spans="1:11" s="20" customFormat="1" ht="53.4">
      <c r="A23" s="46"/>
      <c r="B23" s="43"/>
      <c r="C23" s="16">
        <v>2</v>
      </c>
      <c r="D23" s="48" t="s">
        <v>31</v>
      </c>
      <c r="E23" s="48"/>
      <c r="F23" s="25" t="s">
        <v>45</v>
      </c>
      <c r="G23" s="19"/>
      <c r="H23" s="19"/>
      <c r="I23" s="19">
        <v>27</v>
      </c>
      <c r="J23" s="71"/>
      <c r="K23" s="72"/>
    </row>
    <row r="24" spans="1:11" s="20" customFormat="1" ht="18">
      <c r="A24" s="46"/>
      <c r="B24" s="43"/>
      <c r="C24" s="16">
        <v>3</v>
      </c>
      <c r="D24" s="49" t="s">
        <v>33</v>
      </c>
      <c r="E24" s="50"/>
      <c r="F24" s="25"/>
      <c r="G24" s="28"/>
      <c r="H24" s="28"/>
      <c r="I24" s="28">
        <v>25</v>
      </c>
      <c r="J24" s="71"/>
      <c r="K24" s="72"/>
    </row>
    <row r="25" spans="1:11" s="20" customFormat="1" ht="18">
      <c r="A25" s="47"/>
      <c r="B25" s="44"/>
      <c r="C25" s="16">
        <v>4</v>
      </c>
      <c r="D25" s="48" t="s">
        <v>32</v>
      </c>
      <c r="E25" s="48"/>
      <c r="F25" s="18"/>
      <c r="G25" s="19">
        <v>25</v>
      </c>
      <c r="H25" s="19">
        <v>1</v>
      </c>
      <c r="I25" s="19">
        <f>G25*H25</f>
        <v>25</v>
      </c>
      <c r="J25" s="73"/>
      <c r="K25" s="74"/>
    </row>
    <row r="26" spans="1:11" s="15" customFormat="1" ht="18">
      <c r="A26" s="75" t="s">
        <v>3</v>
      </c>
      <c r="B26" s="76"/>
      <c r="C26" s="76"/>
      <c r="D26" s="76"/>
      <c r="E26" s="76"/>
      <c r="F26" s="76"/>
      <c r="G26" s="76"/>
      <c r="H26" s="76"/>
      <c r="I26" s="77"/>
      <c r="J26" s="55">
        <f>SUM(J3,J6,K9,J20,J22)</f>
        <v>295.20000000000005</v>
      </c>
      <c r="K26" s="55"/>
    </row>
    <row r="27" spans="1:11">
      <c r="A27" s="4"/>
      <c r="B27" s="4"/>
      <c r="C27" s="4"/>
      <c r="D27" s="9"/>
      <c r="E27" s="9"/>
      <c r="F27" s="4"/>
      <c r="G27" s="5"/>
      <c r="H27" s="5"/>
      <c r="I27" s="5"/>
      <c r="J27" s="5"/>
      <c r="K27" s="4"/>
    </row>
    <row r="28" spans="1:11" s="4" customFormat="1">
      <c r="D28" s="9"/>
      <c r="E28" s="9"/>
      <c r="G28" s="5"/>
      <c r="H28" s="5"/>
      <c r="I28" s="5"/>
      <c r="J28" s="5"/>
    </row>
    <row r="29" spans="1:11" s="4" customFormat="1">
      <c r="D29" s="9"/>
      <c r="E29" s="9"/>
      <c r="G29" s="5"/>
      <c r="H29" s="5"/>
      <c r="I29" s="5"/>
      <c r="J29" s="5"/>
    </row>
    <row r="31" spans="1:11">
      <c r="F31" s="4"/>
      <c r="G31" s="5"/>
      <c r="H31" s="5"/>
      <c r="J31" s="1"/>
    </row>
    <row r="32" spans="1:11">
      <c r="F32" s="4"/>
      <c r="G32" s="5"/>
      <c r="H32" s="5"/>
    </row>
    <row r="33" spans="4:11">
      <c r="F33" s="4"/>
      <c r="G33" s="7"/>
      <c r="H33" s="5"/>
    </row>
    <row r="34" spans="4:11">
      <c r="D34" s="11"/>
      <c r="E34" s="11"/>
      <c r="F34" s="4"/>
      <c r="G34" s="7"/>
      <c r="H34" s="5"/>
      <c r="I34" s="1"/>
      <c r="J34" s="1"/>
      <c r="K34" s="4"/>
    </row>
    <row r="35" spans="4:11">
      <c r="D35" s="11"/>
      <c r="E35" s="11"/>
      <c r="F35" s="4"/>
      <c r="G35" s="7"/>
      <c r="H35" s="5"/>
      <c r="I35" s="1"/>
      <c r="J35" s="1"/>
    </row>
    <row r="36" spans="4:11">
      <c r="D36" s="11"/>
      <c r="E36" s="11"/>
      <c r="F36" s="4"/>
      <c r="G36" s="7"/>
      <c r="H36" s="5"/>
      <c r="I36" s="1"/>
      <c r="J36" s="1"/>
    </row>
    <row r="37" spans="4:11">
      <c r="D37" s="11"/>
      <c r="E37" s="11"/>
      <c r="F37" s="4"/>
      <c r="G37" s="7"/>
      <c r="H37" s="5"/>
      <c r="I37" s="1"/>
      <c r="J37" s="1"/>
    </row>
    <row r="38" spans="4:11">
      <c r="D38" s="11"/>
      <c r="E38" s="11"/>
      <c r="F38" s="4"/>
      <c r="G38" s="7"/>
      <c r="H38" s="5"/>
      <c r="I38" s="1"/>
      <c r="J38" s="1"/>
    </row>
    <row r="39" spans="4:11">
      <c r="D39" s="11"/>
      <c r="E39" s="11"/>
      <c r="F39" s="4"/>
      <c r="G39" s="7"/>
      <c r="H39" s="5"/>
      <c r="I39" s="1"/>
      <c r="J39" s="1"/>
    </row>
    <row r="40" spans="4:11">
      <c r="D40" s="11"/>
      <c r="E40" s="11"/>
      <c r="F40" s="4"/>
      <c r="G40" s="7"/>
      <c r="H40" s="5"/>
      <c r="I40" s="1"/>
      <c r="J40" s="1"/>
    </row>
    <row r="41" spans="4:11">
      <c r="D41" s="11"/>
      <c r="E41" s="11"/>
      <c r="F41" s="4"/>
      <c r="G41" s="7"/>
      <c r="H41" s="5"/>
      <c r="I41" s="1"/>
      <c r="J41" s="1"/>
    </row>
    <row r="42" spans="4:11">
      <c r="D42" s="11"/>
      <c r="E42" s="11"/>
      <c r="F42" s="4"/>
      <c r="G42" s="7"/>
      <c r="H42" s="5"/>
      <c r="I42" s="1"/>
      <c r="J42" s="1"/>
    </row>
    <row r="43" spans="4:11">
      <c r="D43" s="11"/>
      <c r="E43" s="11"/>
      <c r="F43" s="4"/>
      <c r="G43" s="7"/>
      <c r="H43" s="5"/>
      <c r="I43" s="1"/>
      <c r="J43" s="1"/>
    </row>
    <row r="44" spans="4:11">
      <c r="D44" s="11"/>
      <c r="E44" s="11"/>
      <c r="F44" s="4"/>
      <c r="G44" s="7"/>
      <c r="H44" s="5"/>
      <c r="I44" s="1"/>
      <c r="J44" s="1"/>
    </row>
    <row r="45" spans="4:11">
      <c r="D45" s="11"/>
      <c r="E45" s="11"/>
      <c r="F45" s="4"/>
      <c r="G45" s="7"/>
      <c r="H45" s="5"/>
      <c r="I45" s="1"/>
      <c r="J45" s="1"/>
    </row>
    <row r="46" spans="4:11">
      <c r="D46" s="11"/>
      <c r="E46" s="11"/>
      <c r="F46" s="4"/>
      <c r="G46" s="7"/>
      <c r="H46" s="5"/>
      <c r="I46" s="1"/>
      <c r="J46" s="1"/>
    </row>
    <row r="47" spans="4:11">
      <c r="D47" s="11"/>
      <c r="E47" s="11"/>
      <c r="F47" s="4"/>
      <c r="G47" s="5"/>
      <c r="H47" s="5"/>
      <c r="I47" s="1"/>
      <c r="J47" s="1"/>
    </row>
  </sheetData>
  <mergeCells count="37">
    <mergeCell ref="A26:I26"/>
    <mergeCell ref="D4:E4"/>
    <mergeCell ref="J16:J19"/>
    <mergeCell ref="J9:J10"/>
    <mergeCell ref="J22:K25"/>
    <mergeCell ref="J20:K21"/>
    <mergeCell ref="J26:K26"/>
    <mergeCell ref="A1:K1"/>
    <mergeCell ref="D3:E3"/>
    <mergeCell ref="D5:E5"/>
    <mergeCell ref="D6:E6"/>
    <mergeCell ref="D8:E8"/>
    <mergeCell ref="D20:E20"/>
    <mergeCell ref="D21:E21"/>
    <mergeCell ref="J2:K2"/>
    <mergeCell ref="K9:K19"/>
    <mergeCell ref="J11:J15"/>
    <mergeCell ref="D9:D15"/>
    <mergeCell ref="B2:E2"/>
    <mergeCell ref="B9:B19"/>
    <mergeCell ref="A9:A19"/>
    <mergeCell ref="D16:D19"/>
    <mergeCell ref="B6:B8"/>
    <mergeCell ref="B3:B5"/>
    <mergeCell ref="A3:A5"/>
    <mergeCell ref="A6:A8"/>
    <mergeCell ref="B20:B21"/>
    <mergeCell ref="A20:A21"/>
    <mergeCell ref="B22:B25"/>
    <mergeCell ref="A22:A25"/>
    <mergeCell ref="D22:E22"/>
    <mergeCell ref="D23:E23"/>
    <mergeCell ref="D25:E25"/>
    <mergeCell ref="D24:E24"/>
    <mergeCell ref="J3:K5"/>
    <mergeCell ref="J6:K8"/>
    <mergeCell ref="D7:E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系统软件开发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2019-03-23T07:21:55Z</dcterms:modified>
</cp:coreProperties>
</file>