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215" yWindow="915" windowWidth="15600" windowHeight="11760" tabRatio="500" activeTab="1"/>
  </bookViews>
  <sheets>
    <sheet name="Pembayaran PT" sheetId="1" r:id="rId1"/>
    <sheet name="Pembayaran PT (2)" sheetId="3" r:id="rId2"/>
    <sheet name="Sheet1" sheetId="2" r:id="rId3"/>
  </sheets>
  <definedNames>
    <definedName name="_xlnm._FilterDatabase" localSheetId="0" hidden="1">'Pembayaran PT'!$A$1:$Q$33</definedName>
    <definedName name="_xlnm._FilterDatabase" localSheetId="1" hidden="1">'Pembayaran PT (2)'!$A$1:$Q$34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0" i="3" l="1"/>
  <c r="S40" i="3" s="1"/>
  <c r="Q35" i="3"/>
  <c r="Q42" i="3" s="1"/>
  <c r="S42" i="3" s="1"/>
  <c r="Q19" i="3"/>
  <c r="Q41" i="3" s="1"/>
  <c r="S41" i="3" s="1"/>
  <c r="Q9" i="3"/>
  <c r="S43" i="3" l="1"/>
  <c r="Q34" i="1"/>
  <c r="Q41" i="1" s="1"/>
  <c r="S41" i="1" s="1"/>
  <c r="Q19" i="1"/>
  <c r="Q40" i="1" s="1"/>
  <c r="S40" i="1" s="1"/>
  <c r="Q9" i="1"/>
  <c r="Q39" i="1" s="1"/>
  <c r="S39" i="1" s="1"/>
  <c r="S42" i="1" l="1"/>
</calcChain>
</file>

<file path=xl/sharedStrings.xml><?xml version="1.0" encoding="utf-8"?>
<sst xmlns="http://schemas.openxmlformats.org/spreadsheetml/2006/main" count="152" uniqueCount="37">
  <si>
    <t>No</t>
  </si>
  <si>
    <t>Nama Tamu</t>
  </si>
  <si>
    <t>Company</t>
  </si>
  <si>
    <t>Check in</t>
  </si>
  <si>
    <t>Check out</t>
  </si>
  <si>
    <t>Room</t>
  </si>
  <si>
    <t>Meal</t>
  </si>
  <si>
    <t>PB1</t>
  </si>
  <si>
    <t>PPH</t>
  </si>
  <si>
    <t>Total</t>
  </si>
  <si>
    <t>Payment</t>
  </si>
  <si>
    <t>Kurs</t>
  </si>
  <si>
    <t>Yoshida Mitsuhisa</t>
  </si>
  <si>
    <t>PT. YKK AP</t>
  </si>
  <si>
    <t>Kanaoka</t>
  </si>
  <si>
    <t>PT. Nissen Chemitec Indonesia</t>
  </si>
  <si>
    <t>Nagaya</t>
  </si>
  <si>
    <t>PT. Panasonic Manufacturing Indonesia</t>
  </si>
  <si>
    <t>Nabae Yukihiro</t>
  </si>
  <si>
    <t>Sugira Yusuke</t>
  </si>
  <si>
    <t>PT. Panasonic Gobel Energy Indonesia</t>
  </si>
  <si>
    <t>Yamada Takahisa</t>
  </si>
  <si>
    <t>K Yamamura</t>
  </si>
  <si>
    <t>Nippon Koei Co, Ltd</t>
  </si>
  <si>
    <t>Matsukawa</t>
  </si>
  <si>
    <t>Mitsubishi - Sumitomo JO</t>
  </si>
  <si>
    <t>Yamamoto Kazuki</t>
  </si>
  <si>
    <t>K Yamada</t>
  </si>
  <si>
    <t>Tatsuya Miyazato</t>
  </si>
  <si>
    <t>Kenichiro Ishii</t>
  </si>
  <si>
    <t>Yoshida Hitoshi</t>
  </si>
  <si>
    <t>Fujiwara Tsutomu</t>
  </si>
  <si>
    <t>JAN</t>
  </si>
  <si>
    <t>FEB</t>
  </si>
  <si>
    <t>MAR</t>
  </si>
  <si>
    <t>Tarif Pajak</t>
  </si>
  <si>
    <t>TIDAK MASUK 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</si>
</sst>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-* #,##0_-;\-* #,##0_-;_-* &quot;-&quot;_-;_-@_-"/>
    <numFmt numFmtId="167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4" fillId="0" borderId="0"/>
    <xf numFmtId="0" fontId="5" fillId="0" borderId="0"/>
  </cellStyleXfs>
  <cellXfs count="36">
    <xf numFmtId="0" fontId="0" fillId="0" borderId="0" xfId="0"/>
    <xf numFmtId="0" fontId="2" fillId="2" borderId="1" xfId="0" quotePrefix="1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164" fontId="2" fillId="2" borderId="1" xfId="2" applyNumberFormat="1" applyFont="1" applyFill="1" applyBorder="1" applyAlignment="1">
      <alignment horizontal="center" wrapText="1"/>
    </xf>
    <xf numFmtId="0" fontId="0" fillId="0" borderId="0" xfId="0" applyFill="1" applyAlignment="1">
      <alignment wrapText="1"/>
    </xf>
    <xf numFmtId="165" fontId="2" fillId="2" borderId="1" xfId="1" applyNumberFormat="1" applyFont="1" applyFill="1" applyBorder="1" applyAlignment="1">
      <alignment horizontal="center" wrapText="1"/>
    </xf>
    <xf numFmtId="41" fontId="0" fillId="0" borderId="0" xfId="2" applyFont="1" applyFill="1" applyAlignment="1">
      <alignment wrapText="1"/>
    </xf>
    <xf numFmtId="41" fontId="3" fillId="2" borderId="1" xfId="2" applyFont="1" applyFill="1" applyBorder="1" applyAlignment="1">
      <alignment wrapText="1"/>
    </xf>
    <xf numFmtId="41" fontId="2" fillId="2" borderId="1" xfId="2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5" fontId="0" fillId="3" borderId="1" xfId="0" applyNumberFormat="1" applyFill="1" applyBorder="1" applyAlignment="1">
      <alignment horizontal="center"/>
    </xf>
    <xf numFmtId="0" fontId="0" fillId="0" borderId="0" xfId="0" applyFill="1"/>
    <xf numFmtId="165" fontId="0" fillId="3" borderId="1" xfId="1" applyNumberFormat="1" applyFont="1" applyFill="1" applyBorder="1"/>
    <xf numFmtId="15" fontId="0" fillId="3" borderId="1" xfId="0" applyNumberFormat="1" applyFill="1" applyBorder="1"/>
    <xf numFmtId="41" fontId="0" fillId="3" borderId="1" xfId="2" applyFont="1" applyFill="1" applyBorder="1"/>
    <xf numFmtId="0" fontId="0" fillId="4" borderId="1" xfId="0" applyFill="1" applyBorder="1" applyAlignment="1">
      <alignment horizontal="center"/>
    </xf>
    <xf numFmtId="41" fontId="0" fillId="5" borderId="1" xfId="2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5" fontId="0" fillId="0" borderId="1" xfId="0" applyNumberFormat="1" applyFill="1" applyBorder="1" applyAlignment="1">
      <alignment horizontal="center"/>
    </xf>
    <xf numFmtId="165" fontId="0" fillId="0" borderId="1" xfId="1" applyNumberFormat="1" applyFont="1" applyFill="1" applyBorder="1"/>
    <xf numFmtId="15" fontId="0" fillId="0" borderId="1" xfId="0" applyNumberFormat="1" applyFill="1" applyBorder="1"/>
    <xf numFmtId="41" fontId="0" fillId="0" borderId="1" xfId="2" applyFont="1" applyFill="1" applyBorder="1"/>
    <xf numFmtId="0" fontId="0" fillId="0" borderId="0" xfId="0" applyNumberFormat="1" applyFill="1" applyAlignment="1">
      <alignment horizontal="center"/>
    </xf>
    <xf numFmtId="164" fontId="0" fillId="0" borderId="0" xfId="0" applyNumberFormat="1" applyFill="1"/>
    <xf numFmtId="165" fontId="0" fillId="0" borderId="0" xfId="1" applyNumberFormat="1" applyFont="1" applyFill="1"/>
    <xf numFmtId="43" fontId="0" fillId="0" borderId="0" xfId="0" applyNumberFormat="1"/>
    <xf numFmtId="43" fontId="0" fillId="0" borderId="2" xfId="0" applyNumberFormat="1" applyBorder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41" fontId="0" fillId="6" borderId="1" xfId="2" applyFont="1" applyFill="1" applyBorder="1"/>
    <xf numFmtId="41" fontId="0" fillId="6" borderId="0" xfId="0" applyNumberFormat="1" applyFill="1"/>
    <xf numFmtId="41" fontId="0" fillId="0" borderId="0" xfId="2" applyFont="1" applyFill="1" applyBorder="1"/>
    <xf numFmtId="17" fontId="0" fillId="0" borderId="0" xfId="0" applyNumberFormat="1" applyFill="1" applyAlignment="1">
      <alignment horizontal="center"/>
    </xf>
  </cellXfs>
  <cellStyles count="9">
    <cellStyle name="Comma" xfId="1" builtinId="3"/>
    <cellStyle name="Comma [0]" xfId="2" builtinId="6"/>
    <cellStyle name="Comma [0] 2" xfId="3"/>
    <cellStyle name="Comma 2" xfId="4"/>
    <cellStyle name="Comma 3" xfId="5"/>
    <cellStyle name="Comma 4" xfId="6"/>
    <cellStyle name="Normal" xfId="0" builtinId="0"/>
    <cellStyle name="Normal 2" xfId="7"/>
    <cellStyle name="Normal 3" xf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  <pageSetUpPr fitToPage="1"/>
  </sheetPr>
  <dimension ref="A1:T42"/>
  <sheetViews>
    <sheetView showRuler="0" workbookViewId="0">
      <pane ySplit="1" topLeftCell="A29" activePane="bottomLeft" state="frozen"/>
      <selection pane="bottomLeft" activeCell="C20" sqref="C20"/>
    </sheetView>
  </sheetViews>
  <sheetFormatPr defaultColWidth="8.85546875" defaultRowHeight="15" x14ac:dyDescent="0.25"/>
  <cols>
    <col min="1" max="1" width="7" style="25" bestFit="1" customWidth="1"/>
    <col min="2" max="2" width="26.140625" style="13" bestFit="1" customWidth="1"/>
    <col min="3" max="3" width="40.42578125" style="13" customWidth="1"/>
    <col min="4" max="5" width="12.85546875" style="26" customWidth="1"/>
    <col min="6" max="6" width="2.140625" style="13" customWidth="1"/>
    <col min="7" max="7" width="12.85546875" style="27" hidden="1" customWidth="1"/>
    <col min="8" max="9" width="12.7109375" style="27" hidden="1" customWidth="1"/>
    <col min="10" max="11" width="12.85546875" style="27" hidden="1" customWidth="1"/>
    <col min="12" max="12" width="2.140625" style="13" hidden="1" customWidth="1"/>
    <col min="13" max="13" width="10.140625" style="13" hidden="1" customWidth="1"/>
    <col min="14" max="14" width="8" hidden="1" customWidth="1"/>
    <col min="15" max="15" width="2.140625" style="13" hidden="1" customWidth="1"/>
    <col min="16" max="20" width="13.42578125" customWidth="1"/>
  </cols>
  <sheetData>
    <row r="1" spans="1:20" s="9" customFormat="1" ht="15.95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/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6"/>
      <c r="M1" s="7" t="s">
        <v>10</v>
      </c>
      <c r="N1" s="8" t="s">
        <v>11</v>
      </c>
      <c r="O1" s="6"/>
      <c r="P1" s="8" t="s">
        <v>5</v>
      </c>
      <c r="Q1" s="8" t="s">
        <v>6</v>
      </c>
      <c r="R1" s="4"/>
      <c r="S1" s="4"/>
      <c r="T1" s="4"/>
    </row>
    <row r="2" spans="1:20" x14ac:dyDescent="0.2">
      <c r="A2" s="10">
        <v>164</v>
      </c>
      <c r="B2" s="11" t="s">
        <v>12</v>
      </c>
      <c r="C2" s="11" t="s">
        <v>13</v>
      </c>
      <c r="D2" s="12">
        <v>42703</v>
      </c>
      <c r="E2" s="12">
        <v>42733</v>
      </c>
      <c r="G2" s="14">
        <v>1340</v>
      </c>
      <c r="H2" s="14">
        <v>160</v>
      </c>
      <c r="I2" s="14">
        <v>150</v>
      </c>
      <c r="J2" s="14">
        <v>-134</v>
      </c>
      <c r="K2" s="14">
        <v>1516</v>
      </c>
      <c r="M2" s="15">
        <v>42741</v>
      </c>
      <c r="N2" s="16">
        <v>13000</v>
      </c>
      <c r="P2" s="16">
        <v>17420000</v>
      </c>
      <c r="Q2" s="16">
        <v>2080000</v>
      </c>
      <c r="R2" s="34"/>
      <c r="S2" s="34"/>
      <c r="T2" s="34"/>
    </row>
    <row r="3" spans="1:20" x14ac:dyDescent="0.2">
      <c r="A3" s="17">
        <v>170</v>
      </c>
      <c r="B3" s="11" t="s">
        <v>14</v>
      </c>
      <c r="C3" s="11" t="s">
        <v>15</v>
      </c>
      <c r="D3" s="12">
        <v>42724</v>
      </c>
      <c r="E3" s="12">
        <v>42755</v>
      </c>
      <c r="G3" s="14">
        <v>1400</v>
      </c>
      <c r="H3" s="14"/>
      <c r="I3" s="14">
        <v>140</v>
      </c>
      <c r="J3" s="14">
        <v>-140</v>
      </c>
      <c r="K3" s="14">
        <v>1400</v>
      </c>
      <c r="M3" s="15">
        <v>42744</v>
      </c>
      <c r="N3" s="16">
        <v>13393</v>
      </c>
      <c r="P3" s="16">
        <v>18750200</v>
      </c>
      <c r="Q3" s="16">
        <v>0</v>
      </c>
      <c r="R3" s="34"/>
      <c r="S3" s="34"/>
      <c r="T3" s="34"/>
    </row>
    <row r="4" spans="1:20" x14ac:dyDescent="0.2">
      <c r="A4" s="17">
        <v>172</v>
      </c>
      <c r="B4" s="11" t="s">
        <v>16</v>
      </c>
      <c r="C4" s="11" t="s">
        <v>17</v>
      </c>
      <c r="D4" s="12">
        <v>42734</v>
      </c>
      <c r="E4" s="12">
        <v>42765</v>
      </c>
      <c r="G4" s="14">
        <v>1340</v>
      </c>
      <c r="H4" s="14">
        <v>160</v>
      </c>
      <c r="I4" s="14">
        <v>150</v>
      </c>
      <c r="J4" s="14">
        <v>-134</v>
      </c>
      <c r="K4" s="14">
        <v>1516</v>
      </c>
      <c r="M4" s="15">
        <v>42748</v>
      </c>
      <c r="N4" s="16">
        <v>13436</v>
      </c>
      <c r="P4" s="16">
        <v>18004240</v>
      </c>
      <c r="Q4" s="18">
        <v>2149760</v>
      </c>
      <c r="R4" s="34" t="s">
        <v>36</v>
      </c>
      <c r="S4" s="34"/>
      <c r="T4" s="34"/>
    </row>
    <row r="5" spans="1:20" x14ac:dyDescent="0.2">
      <c r="A5" s="17">
        <v>1</v>
      </c>
      <c r="B5" s="11" t="s">
        <v>18</v>
      </c>
      <c r="C5" s="11" t="s">
        <v>15</v>
      </c>
      <c r="D5" s="12">
        <v>42736</v>
      </c>
      <c r="E5" s="12">
        <v>42767</v>
      </c>
      <c r="G5" s="14">
        <v>1400</v>
      </c>
      <c r="H5" s="14"/>
      <c r="I5" s="14">
        <v>140</v>
      </c>
      <c r="J5" s="14">
        <v>-140</v>
      </c>
      <c r="K5" s="14">
        <v>1400</v>
      </c>
      <c r="M5" s="15">
        <v>42758</v>
      </c>
      <c r="N5" s="16">
        <v>13436</v>
      </c>
      <c r="P5" s="16">
        <v>18810400</v>
      </c>
      <c r="Q5" s="16">
        <v>0</v>
      </c>
      <c r="R5" s="34"/>
      <c r="S5" s="34"/>
      <c r="T5" s="34"/>
    </row>
    <row r="6" spans="1:20" x14ac:dyDescent="0.2">
      <c r="A6" s="10">
        <v>167</v>
      </c>
      <c r="B6" s="11" t="s">
        <v>19</v>
      </c>
      <c r="C6" s="11" t="s">
        <v>20</v>
      </c>
      <c r="D6" s="12">
        <v>42715</v>
      </c>
      <c r="E6" s="12">
        <v>42719</v>
      </c>
      <c r="G6" s="14">
        <v>220</v>
      </c>
      <c r="H6" s="14"/>
      <c r="I6" s="14">
        <v>22</v>
      </c>
      <c r="J6" s="14">
        <v>-22</v>
      </c>
      <c r="K6" s="14">
        <v>220</v>
      </c>
      <c r="M6" s="15">
        <v>42762</v>
      </c>
      <c r="N6" s="16">
        <v>13000</v>
      </c>
      <c r="P6" s="16">
        <v>2860000</v>
      </c>
      <c r="Q6" s="16">
        <v>0</v>
      </c>
      <c r="R6" s="34"/>
      <c r="S6" s="34"/>
      <c r="T6" s="34"/>
    </row>
    <row r="7" spans="1:20" x14ac:dyDescent="0.2">
      <c r="A7" s="10">
        <v>169</v>
      </c>
      <c r="B7" s="11" t="s">
        <v>12</v>
      </c>
      <c r="C7" s="11" t="s">
        <v>13</v>
      </c>
      <c r="D7" s="12">
        <v>42733</v>
      </c>
      <c r="E7" s="12">
        <v>42764</v>
      </c>
      <c r="G7" s="14">
        <v>1340</v>
      </c>
      <c r="H7" s="14">
        <v>160</v>
      </c>
      <c r="I7" s="14">
        <v>150</v>
      </c>
      <c r="J7" s="14">
        <v>-134</v>
      </c>
      <c r="K7" s="14">
        <v>1516</v>
      </c>
      <c r="M7" s="15">
        <v>42766</v>
      </c>
      <c r="N7" s="16">
        <v>13000</v>
      </c>
      <c r="P7" s="16">
        <v>17420000</v>
      </c>
      <c r="Q7" s="16">
        <v>2080000</v>
      </c>
      <c r="R7" s="34"/>
      <c r="S7" s="34"/>
      <c r="T7" s="34"/>
    </row>
    <row r="8" spans="1:20" x14ac:dyDescent="0.2">
      <c r="A8" s="10">
        <v>2</v>
      </c>
      <c r="B8" s="11" t="s">
        <v>21</v>
      </c>
      <c r="C8" s="11" t="s">
        <v>17</v>
      </c>
      <c r="D8" s="12">
        <v>42748</v>
      </c>
      <c r="E8" s="12">
        <v>42779</v>
      </c>
      <c r="G8" s="14">
        <v>1500</v>
      </c>
      <c r="H8" s="14"/>
      <c r="I8" s="14">
        <v>150</v>
      </c>
      <c r="J8" s="14">
        <v>-150</v>
      </c>
      <c r="K8" s="14">
        <v>1500</v>
      </c>
      <c r="M8" s="15">
        <v>42766</v>
      </c>
      <c r="N8" s="16">
        <v>13000</v>
      </c>
      <c r="P8" s="16">
        <v>19500000</v>
      </c>
      <c r="Q8" s="16">
        <v>0</v>
      </c>
      <c r="R8" s="34"/>
      <c r="S8" s="34"/>
      <c r="T8" s="34"/>
    </row>
    <row r="9" spans="1:20" s="13" customFormat="1" x14ac:dyDescent="0.2">
      <c r="A9" s="19"/>
      <c r="B9" s="20"/>
      <c r="C9" s="20"/>
      <c r="D9" s="21"/>
      <c r="E9" s="21"/>
      <c r="G9" s="22"/>
      <c r="H9" s="22"/>
      <c r="I9" s="22"/>
      <c r="J9" s="22"/>
      <c r="K9" s="22"/>
      <c r="M9" s="23"/>
      <c r="N9" s="24"/>
      <c r="P9" s="24"/>
      <c r="Q9" s="32">
        <f>SUM(Q2:Q8)</f>
        <v>6309760</v>
      </c>
      <c r="R9" s="34"/>
      <c r="S9" s="34"/>
      <c r="T9" s="34"/>
    </row>
    <row r="10" spans="1:20" s="13" customFormat="1" x14ac:dyDescent="0.2">
      <c r="A10" s="19"/>
      <c r="B10" s="20"/>
      <c r="C10" s="20"/>
      <c r="D10" s="21"/>
      <c r="E10" s="21"/>
      <c r="G10" s="22"/>
      <c r="H10" s="22"/>
      <c r="I10" s="22"/>
      <c r="J10" s="22"/>
      <c r="K10" s="22"/>
      <c r="M10" s="23"/>
      <c r="N10" s="24"/>
      <c r="P10" s="24"/>
      <c r="Q10" s="24"/>
      <c r="R10" s="34"/>
      <c r="S10" s="34"/>
      <c r="T10" s="34"/>
    </row>
    <row r="11" spans="1:20" s="13" customFormat="1" x14ac:dyDescent="0.2">
      <c r="A11" s="10">
        <v>3</v>
      </c>
      <c r="B11" s="11" t="s">
        <v>22</v>
      </c>
      <c r="C11" s="11" t="s">
        <v>23</v>
      </c>
      <c r="D11" s="12">
        <v>42750</v>
      </c>
      <c r="E11" s="12">
        <v>42754</v>
      </c>
      <c r="G11" s="14">
        <v>220</v>
      </c>
      <c r="H11" s="14"/>
      <c r="I11" s="14">
        <v>22</v>
      </c>
      <c r="J11" s="14">
        <v>-22</v>
      </c>
      <c r="K11" s="14">
        <v>220</v>
      </c>
      <c r="M11" s="15">
        <v>42773</v>
      </c>
      <c r="N11" s="16">
        <v>13000</v>
      </c>
      <c r="P11" s="16">
        <v>2860000</v>
      </c>
      <c r="Q11" s="16">
        <v>0</v>
      </c>
      <c r="R11" s="34"/>
      <c r="S11" s="34"/>
      <c r="T11" s="34"/>
    </row>
    <row r="12" spans="1:20" s="13" customFormat="1" x14ac:dyDescent="0.2">
      <c r="A12" s="10">
        <v>4</v>
      </c>
      <c r="B12" s="11" t="s">
        <v>22</v>
      </c>
      <c r="C12" s="11" t="s">
        <v>23</v>
      </c>
      <c r="D12" s="12">
        <v>42756</v>
      </c>
      <c r="E12" s="12">
        <v>42763</v>
      </c>
      <c r="G12" s="14">
        <v>385</v>
      </c>
      <c r="H12" s="14"/>
      <c r="I12" s="14">
        <v>38.5</v>
      </c>
      <c r="J12" s="14">
        <v>-38.5</v>
      </c>
      <c r="K12" s="14">
        <v>385</v>
      </c>
      <c r="M12" s="15">
        <v>42773</v>
      </c>
      <c r="N12" s="16">
        <v>13000</v>
      </c>
      <c r="P12" s="16">
        <v>5005000</v>
      </c>
      <c r="Q12" s="16">
        <v>0</v>
      </c>
      <c r="R12" s="34"/>
      <c r="S12" s="34"/>
      <c r="T12" s="34"/>
    </row>
    <row r="13" spans="1:20" x14ac:dyDescent="0.2">
      <c r="A13" s="17">
        <v>6</v>
      </c>
      <c r="B13" s="11" t="s">
        <v>14</v>
      </c>
      <c r="C13" s="11" t="s">
        <v>15</v>
      </c>
      <c r="D13" s="12">
        <v>42755</v>
      </c>
      <c r="E13" s="12">
        <v>42786</v>
      </c>
      <c r="G13" s="14">
        <v>1400</v>
      </c>
      <c r="H13" s="14"/>
      <c r="I13" s="14">
        <v>140</v>
      </c>
      <c r="J13" s="14">
        <v>-140</v>
      </c>
      <c r="K13" s="14">
        <v>1400</v>
      </c>
      <c r="M13" s="15">
        <v>42779</v>
      </c>
      <c r="N13" s="16">
        <v>13382</v>
      </c>
      <c r="P13" s="16">
        <v>18734800</v>
      </c>
      <c r="Q13" s="16">
        <v>0</v>
      </c>
      <c r="R13" s="34"/>
      <c r="S13" s="34"/>
      <c r="T13" s="34"/>
    </row>
    <row r="14" spans="1:20" x14ac:dyDescent="0.2">
      <c r="A14" s="17">
        <v>10</v>
      </c>
      <c r="B14" s="11" t="s">
        <v>16</v>
      </c>
      <c r="C14" s="11" t="s">
        <v>17</v>
      </c>
      <c r="D14" s="12">
        <v>42765</v>
      </c>
      <c r="E14" s="12">
        <v>42794</v>
      </c>
      <c r="G14" s="14"/>
      <c r="H14" s="14"/>
      <c r="I14" s="14">
        <v>0</v>
      </c>
      <c r="J14" s="14">
        <v>0</v>
      </c>
      <c r="K14" s="14">
        <v>0</v>
      </c>
      <c r="M14" s="15">
        <v>42780</v>
      </c>
      <c r="N14" s="16">
        <v>0</v>
      </c>
      <c r="P14" s="16">
        <v>15500000</v>
      </c>
      <c r="Q14" s="18">
        <v>1300000</v>
      </c>
      <c r="R14" s="34"/>
      <c r="S14" s="34"/>
      <c r="T14" s="34"/>
    </row>
    <row r="15" spans="1:20" x14ac:dyDescent="0.2">
      <c r="A15" s="17">
        <v>13</v>
      </c>
      <c r="B15" s="11" t="s">
        <v>24</v>
      </c>
      <c r="C15" s="11" t="s">
        <v>25</v>
      </c>
      <c r="D15" s="12">
        <v>42767</v>
      </c>
      <c r="E15" s="12">
        <v>42794</v>
      </c>
      <c r="G15" s="14"/>
      <c r="H15" s="14"/>
      <c r="I15" s="14">
        <v>0</v>
      </c>
      <c r="J15" s="14">
        <v>0</v>
      </c>
      <c r="K15" s="14">
        <v>0</v>
      </c>
      <c r="M15" s="15">
        <v>42787</v>
      </c>
      <c r="N15" s="16">
        <v>0</v>
      </c>
      <c r="P15" s="16">
        <v>16800000</v>
      </c>
      <c r="Q15" s="16">
        <v>0</v>
      </c>
      <c r="R15" s="34"/>
      <c r="S15" s="34"/>
      <c r="T15" s="34"/>
    </row>
    <row r="16" spans="1:20" x14ac:dyDescent="0.2">
      <c r="A16" s="10">
        <v>5</v>
      </c>
      <c r="B16" s="11" t="s">
        <v>26</v>
      </c>
      <c r="C16" s="11" t="s">
        <v>20</v>
      </c>
      <c r="D16" s="12">
        <v>42757</v>
      </c>
      <c r="E16" s="12">
        <v>42763</v>
      </c>
      <c r="G16" s="14">
        <v>330</v>
      </c>
      <c r="H16" s="14"/>
      <c r="I16" s="14">
        <v>33</v>
      </c>
      <c r="J16" s="14">
        <v>-33</v>
      </c>
      <c r="K16" s="14">
        <v>330</v>
      </c>
      <c r="M16" s="15">
        <v>42793</v>
      </c>
      <c r="N16" s="16">
        <v>13000</v>
      </c>
      <c r="P16" s="16">
        <v>4290000</v>
      </c>
      <c r="Q16" s="16">
        <v>0</v>
      </c>
      <c r="R16" s="34"/>
      <c r="S16" s="34"/>
      <c r="T16" s="34"/>
    </row>
    <row r="17" spans="1:20" x14ac:dyDescent="0.2">
      <c r="A17" s="17">
        <v>12</v>
      </c>
      <c r="B17" s="11" t="s">
        <v>18</v>
      </c>
      <c r="C17" s="11" t="s">
        <v>15</v>
      </c>
      <c r="D17" s="12">
        <v>42767</v>
      </c>
      <c r="E17" s="12">
        <v>42795</v>
      </c>
      <c r="G17" s="14">
        <v>0</v>
      </c>
      <c r="H17" s="14"/>
      <c r="I17" s="14">
        <v>0</v>
      </c>
      <c r="J17" s="14">
        <v>0</v>
      </c>
      <c r="K17" s="14">
        <v>0</v>
      </c>
      <c r="M17" s="15">
        <v>42793</v>
      </c>
      <c r="N17" s="16">
        <v>0</v>
      </c>
      <c r="P17" s="16">
        <v>18300000</v>
      </c>
      <c r="Q17" s="16">
        <v>0</v>
      </c>
      <c r="R17" s="34"/>
      <c r="S17" s="34"/>
      <c r="T17" s="34"/>
    </row>
    <row r="18" spans="1:20" x14ac:dyDescent="0.2">
      <c r="A18" s="10">
        <v>14</v>
      </c>
      <c r="B18" s="11" t="s">
        <v>21</v>
      </c>
      <c r="C18" s="11" t="s">
        <v>17</v>
      </c>
      <c r="D18" s="12">
        <v>42779</v>
      </c>
      <c r="E18" s="12">
        <v>42807</v>
      </c>
      <c r="G18" s="14">
        <v>1500</v>
      </c>
      <c r="H18" s="14"/>
      <c r="I18" s="14">
        <v>150</v>
      </c>
      <c r="J18" s="14">
        <v>-150</v>
      </c>
      <c r="K18" s="14">
        <v>1500</v>
      </c>
      <c r="M18" s="15">
        <v>42794</v>
      </c>
      <c r="N18" s="16">
        <v>13000</v>
      </c>
      <c r="P18" s="16">
        <v>19500000</v>
      </c>
      <c r="Q18" s="16">
        <v>0</v>
      </c>
      <c r="R18" s="34"/>
      <c r="S18" s="34"/>
      <c r="T18" s="34"/>
    </row>
    <row r="19" spans="1:20" s="13" customFormat="1" x14ac:dyDescent="0.2">
      <c r="A19" s="19"/>
      <c r="B19" s="20"/>
      <c r="C19" s="20"/>
      <c r="D19" s="21"/>
      <c r="E19" s="21"/>
      <c r="G19" s="22"/>
      <c r="H19" s="22"/>
      <c r="I19" s="22"/>
      <c r="J19" s="22"/>
      <c r="K19" s="22"/>
      <c r="M19" s="23"/>
      <c r="N19" s="24"/>
      <c r="P19" s="24"/>
      <c r="Q19" s="32">
        <f>SUM(Q11:Q18)</f>
        <v>1300000</v>
      </c>
      <c r="R19" s="34" t="s">
        <v>36</v>
      </c>
      <c r="S19" s="34"/>
      <c r="T19" s="34"/>
    </row>
    <row r="20" spans="1:20" s="13" customFormat="1" x14ac:dyDescent="0.2">
      <c r="A20" s="19"/>
      <c r="B20" s="20"/>
      <c r="C20" s="20"/>
      <c r="D20" s="21"/>
      <c r="E20" s="21"/>
      <c r="G20" s="22"/>
      <c r="H20" s="22"/>
      <c r="I20" s="22"/>
      <c r="J20" s="22"/>
      <c r="K20" s="22"/>
      <c r="M20" s="23"/>
      <c r="N20" s="24"/>
      <c r="P20" s="24"/>
      <c r="Q20" s="24"/>
      <c r="R20" s="34"/>
      <c r="S20" s="34"/>
      <c r="T20" s="34"/>
    </row>
    <row r="21" spans="1:20" s="13" customFormat="1" x14ac:dyDescent="0.2">
      <c r="A21" s="19"/>
      <c r="B21" s="20"/>
      <c r="C21" s="20"/>
      <c r="D21" s="21"/>
      <c r="E21" s="21"/>
      <c r="G21" s="22"/>
      <c r="H21" s="22"/>
      <c r="I21" s="22"/>
      <c r="J21" s="22"/>
      <c r="K21" s="22"/>
      <c r="M21" s="23"/>
      <c r="N21" s="24"/>
      <c r="P21" s="24"/>
      <c r="Q21" s="24"/>
      <c r="R21" s="34"/>
      <c r="S21" s="34"/>
      <c r="T21" s="34"/>
    </row>
    <row r="22" spans="1:20" x14ac:dyDescent="0.2">
      <c r="A22" s="17">
        <v>171</v>
      </c>
      <c r="B22" s="11" t="s">
        <v>27</v>
      </c>
      <c r="C22" s="11" t="s">
        <v>23</v>
      </c>
      <c r="D22" s="12">
        <v>42727</v>
      </c>
      <c r="E22" s="12">
        <v>42730</v>
      </c>
      <c r="G22" s="14">
        <v>138.4615</v>
      </c>
      <c r="H22" s="14"/>
      <c r="I22" s="14">
        <v>13.846150000000002</v>
      </c>
      <c r="J22" s="14">
        <v>-13.846150000000002</v>
      </c>
      <c r="K22" s="14">
        <v>138.4615</v>
      </c>
      <c r="M22" s="15">
        <v>42795</v>
      </c>
      <c r="N22" s="16">
        <v>13000</v>
      </c>
      <c r="P22" s="16">
        <v>1799999.5</v>
      </c>
      <c r="Q22" s="16">
        <v>0</v>
      </c>
      <c r="R22" s="34"/>
      <c r="S22" s="34"/>
      <c r="T22" s="34"/>
    </row>
    <row r="23" spans="1:20" x14ac:dyDescent="0.2">
      <c r="A23" s="10">
        <v>9</v>
      </c>
      <c r="B23" s="11" t="s">
        <v>22</v>
      </c>
      <c r="C23" s="11" t="s">
        <v>23</v>
      </c>
      <c r="D23" s="12">
        <v>42767</v>
      </c>
      <c r="E23" s="12">
        <v>42771</v>
      </c>
      <c r="G23" s="14">
        <v>220</v>
      </c>
      <c r="H23" s="14"/>
      <c r="I23" s="14">
        <v>22</v>
      </c>
      <c r="J23" s="14">
        <v>-22</v>
      </c>
      <c r="K23" s="14">
        <v>220</v>
      </c>
      <c r="M23" s="15">
        <v>42795</v>
      </c>
      <c r="N23" s="16">
        <v>13000</v>
      </c>
      <c r="P23" s="16">
        <v>2860000</v>
      </c>
      <c r="Q23" s="16">
        <v>0</v>
      </c>
      <c r="R23" s="34"/>
      <c r="S23" s="34"/>
      <c r="T23" s="34"/>
    </row>
    <row r="24" spans="1:20" s="13" customFormat="1" x14ac:dyDescent="0.2">
      <c r="A24" s="10">
        <v>11</v>
      </c>
      <c r="B24" s="11" t="s">
        <v>28</v>
      </c>
      <c r="C24" s="11" t="s">
        <v>23</v>
      </c>
      <c r="D24" s="12">
        <v>42771</v>
      </c>
      <c r="E24" s="12">
        <v>42772</v>
      </c>
      <c r="G24" s="14">
        <v>55</v>
      </c>
      <c r="H24" s="14"/>
      <c r="I24" s="14">
        <v>5.5</v>
      </c>
      <c r="J24" s="14">
        <v>-5.5</v>
      </c>
      <c r="K24" s="14">
        <v>55</v>
      </c>
      <c r="M24" s="15">
        <v>42795</v>
      </c>
      <c r="N24" s="16">
        <v>13000</v>
      </c>
      <c r="P24" s="16">
        <v>715000</v>
      </c>
      <c r="Q24" s="16">
        <v>0</v>
      </c>
      <c r="R24" s="34"/>
      <c r="S24" s="34"/>
      <c r="T24" s="34"/>
    </row>
    <row r="25" spans="1:20" s="13" customFormat="1" x14ac:dyDescent="0.2">
      <c r="A25" s="10">
        <v>7</v>
      </c>
      <c r="B25" s="11" t="s">
        <v>12</v>
      </c>
      <c r="C25" s="11" t="s">
        <v>13</v>
      </c>
      <c r="D25" s="12">
        <v>42764</v>
      </c>
      <c r="E25" s="12">
        <v>42794</v>
      </c>
      <c r="G25" s="14">
        <v>1340</v>
      </c>
      <c r="H25" s="14">
        <v>160</v>
      </c>
      <c r="I25" s="14">
        <v>150</v>
      </c>
      <c r="J25" s="14">
        <v>-134</v>
      </c>
      <c r="K25" s="14">
        <v>1516</v>
      </c>
      <c r="M25" s="15">
        <v>42797</v>
      </c>
      <c r="N25" s="16">
        <v>13000</v>
      </c>
      <c r="P25" s="16">
        <v>17420000</v>
      </c>
      <c r="Q25" s="16">
        <v>2080000</v>
      </c>
      <c r="R25" s="34"/>
      <c r="S25" s="34"/>
      <c r="T25" s="34"/>
    </row>
    <row r="26" spans="1:20" x14ac:dyDescent="0.2">
      <c r="A26" s="10">
        <v>8</v>
      </c>
      <c r="B26" s="11" t="s">
        <v>29</v>
      </c>
      <c r="C26" s="11" t="s">
        <v>13</v>
      </c>
      <c r="D26" s="12">
        <v>42767</v>
      </c>
      <c r="E26" s="12">
        <v>42790</v>
      </c>
      <c r="G26" s="14">
        <v>1150</v>
      </c>
      <c r="H26" s="14">
        <v>115</v>
      </c>
      <c r="I26" s="14">
        <v>126.5</v>
      </c>
      <c r="J26" s="14">
        <v>-115</v>
      </c>
      <c r="K26" s="14">
        <v>1276.5</v>
      </c>
      <c r="M26" s="15">
        <v>42797</v>
      </c>
      <c r="N26" s="16">
        <v>13000</v>
      </c>
      <c r="P26" s="16">
        <v>14950000</v>
      </c>
      <c r="Q26" s="16">
        <v>1495000</v>
      </c>
      <c r="R26" s="34"/>
      <c r="S26" s="34"/>
      <c r="T26" s="34"/>
    </row>
    <row r="27" spans="1:20" x14ac:dyDescent="0.2">
      <c r="A27" s="17">
        <v>20</v>
      </c>
      <c r="B27" s="11" t="s">
        <v>16</v>
      </c>
      <c r="C27" s="11" t="s">
        <v>17</v>
      </c>
      <c r="D27" s="12">
        <v>42794</v>
      </c>
      <c r="E27" s="12">
        <v>42824</v>
      </c>
      <c r="G27" s="14">
        <v>0</v>
      </c>
      <c r="H27" s="14"/>
      <c r="I27" s="14">
        <v>0</v>
      </c>
      <c r="J27" s="14">
        <v>0</v>
      </c>
      <c r="K27" s="14">
        <v>0</v>
      </c>
      <c r="M27" s="15">
        <v>42815</v>
      </c>
      <c r="N27" s="16">
        <v>0</v>
      </c>
      <c r="P27" s="16">
        <v>15500000</v>
      </c>
      <c r="Q27" s="16">
        <v>1300000</v>
      </c>
      <c r="R27" s="34"/>
      <c r="S27" s="34"/>
      <c r="T27" s="34"/>
    </row>
    <row r="28" spans="1:20" x14ac:dyDescent="0.2">
      <c r="A28" s="10">
        <v>16</v>
      </c>
      <c r="B28" s="11" t="s">
        <v>30</v>
      </c>
      <c r="C28" s="11" t="s">
        <v>13</v>
      </c>
      <c r="D28" s="12">
        <v>42788</v>
      </c>
      <c r="E28" s="12">
        <v>42797</v>
      </c>
      <c r="G28" s="14">
        <v>450</v>
      </c>
      <c r="H28" s="14">
        <v>45</v>
      </c>
      <c r="I28" s="14">
        <v>49.5</v>
      </c>
      <c r="J28" s="14">
        <v>-45</v>
      </c>
      <c r="K28" s="14">
        <v>499.5</v>
      </c>
      <c r="M28" s="15">
        <v>42816</v>
      </c>
      <c r="N28" s="16">
        <v>13000</v>
      </c>
      <c r="P28" s="16">
        <v>5850000</v>
      </c>
      <c r="Q28" s="16">
        <v>585000</v>
      </c>
      <c r="R28" s="34"/>
      <c r="S28" s="34"/>
      <c r="T28" s="34"/>
    </row>
    <row r="29" spans="1:20" x14ac:dyDescent="0.2">
      <c r="A29" s="10">
        <v>18</v>
      </c>
      <c r="B29" s="11" t="s">
        <v>12</v>
      </c>
      <c r="C29" s="11" t="s">
        <v>13</v>
      </c>
      <c r="D29" s="12">
        <v>42794</v>
      </c>
      <c r="E29" s="12">
        <v>42823</v>
      </c>
      <c r="G29" s="14">
        <v>1340</v>
      </c>
      <c r="H29" s="14">
        <v>160</v>
      </c>
      <c r="I29" s="14">
        <v>150</v>
      </c>
      <c r="J29" s="14">
        <v>-134</v>
      </c>
      <c r="K29" s="14">
        <v>1516</v>
      </c>
      <c r="M29" s="15">
        <v>42816</v>
      </c>
      <c r="N29" s="16">
        <v>13000</v>
      </c>
      <c r="P29" s="16">
        <v>17420000</v>
      </c>
      <c r="Q29" s="16">
        <v>2080000</v>
      </c>
      <c r="R29" s="34"/>
      <c r="S29" s="34"/>
      <c r="T29" s="34"/>
    </row>
    <row r="30" spans="1:20" x14ac:dyDescent="0.2">
      <c r="A30" s="17">
        <v>17</v>
      </c>
      <c r="B30" s="11" t="s">
        <v>14</v>
      </c>
      <c r="C30" s="11" t="s">
        <v>15</v>
      </c>
      <c r="D30" s="12">
        <v>42786</v>
      </c>
      <c r="E30" s="12">
        <v>42814</v>
      </c>
      <c r="G30" s="14">
        <v>0</v>
      </c>
      <c r="H30" s="14"/>
      <c r="I30" s="14">
        <v>0</v>
      </c>
      <c r="J30" s="14">
        <v>0</v>
      </c>
      <c r="K30" s="14">
        <v>0</v>
      </c>
      <c r="M30" s="15">
        <v>42821</v>
      </c>
      <c r="N30" s="16">
        <v>0</v>
      </c>
      <c r="P30" s="16">
        <v>18300000</v>
      </c>
      <c r="Q30" s="16">
        <v>0</v>
      </c>
      <c r="R30" s="34"/>
      <c r="S30" s="34"/>
      <c r="T30" s="34"/>
    </row>
    <row r="31" spans="1:20" x14ac:dyDescent="0.2">
      <c r="A31" s="17">
        <v>19</v>
      </c>
      <c r="B31" s="11" t="s">
        <v>18</v>
      </c>
      <c r="C31" s="11" t="s">
        <v>15</v>
      </c>
      <c r="D31" s="12">
        <v>42795</v>
      </c>
      <c r="E31" s="12">
        <v>42826</v>
      </c>
      <c r="G31" s="14">
        <v>0</v>
      </c>
      <c r="H31" s="14"/>
      <c r="I31" s="14">
        <v>0</v>
      </c>
      <c r="J31" s="14">
        <v>0</v>
      </c>
      <c r="K31" s="14">
        <v>0</v>
      </c>
      <c r="M31" s="15">
        <v>42821</v>
      </c>
      <c r="N31" s="16">
        <v>0</v>
      </c>
      <c r="P31" s="16">
        <v>18300000</v>
      </c>
      <c r="Q31" s="16">
        <v>0</v>
      </c>
      <c r="R31" s="34"/>
      <c r="S31" s="34"/>
      <c r="T31" s="34"/>
    </row>
    <row r="32" spans="1:20" x14ac:dyDescent="0.2">
      <c r="A32" s="10">
        <v>15</v>
      </c>
      <c r="B32" s="11" t="s">
        <v>31</v>
      </c>
      <c r="C32" s="11" t="s">
        <v>20</v>
      </c>
      <c r="D32" s="12">
        <v>42785</v>
      </c>
      <c r="E32" s="12">
        <v>42797</v>
      </c>
      <c r="G32" s="14">
        <v>660</v>
      </c>
      <c r="H32" s="14"/>
      <c r="I32" s="14">
        <v>66</v>
      </c>
      <c r="J32" s="14">
        <v>-66</v>
      </c>
      <c r="K32" s="14">
        <v>660</v>
      </c>
      <c r="M32" s="15">
        <v>42823</v>
      </c>
      <c r="N32" s="16">
        <v>13000</v>
      </c>
      <c r="P32" s="16">
        <v>8580000</v>
      </c>
      <c r="Q32" s="16">
        <v>0</v>
      </c>
      <c r="R32" s="34"/>
      <c r="S32" s="34"/>
      <c r="T32" s="34"/>
    </row>
    <row r="33" spans="1:20" x14ac:dyDescent="0.2">
      <c r="A33" s="10">
        <v>24</v>
      </c>
      <c r="B33" s="11" t="s">
        <v>21</v>
      </c>
      <c r="C33" s="11" t="s">
        <v>17</v>
      </c>
      <c r="D33" s="12">
        <v>42807</v>
      </c>
      <c r="E33" s="12">
        <v>42838</v>
      </c>
      <c r="G33" s="14">
        <v>1500</v>
      </c>
      <c r="H33" s="14"/>
      <c r="I33" s="14">
        <v>150</v>
      </c>
      <c r="J33" s="14">
        <v>-150</v>
      </c>
      <c r="K33" s="14">
        <v>1500</v>
      </c>
      <c r="M33" s="15">
        <v>42825</v>
      </c>
      <c r="N33" s="16">
        <v>13000</v>
      </c>
      <c r="P33" s="16">
        <v>19500000</v>
      </c>
      <c r="Q33" s="16">
        <v>0</v>
      </c>
      <c r="R33" s="34"/>
      <c r="S33" s="34"/>
      <c r="T33" s="34"/>
    </row>
    <row r="34" spans="1:20" x14ac:dyDescent="0.2">
      <c r="Q34" s="33">
        <f>SUM(Q22:Q33)</f>
        <v>7540000</v>
      </c>
    </row>
    <row r="38" spans="1:20" x14ac:dyDescent="0.2">
      <c r="R38" s="30" t="s">
        <v>35</v>
      </c>
    </row>
    <row r="39" spans="1:20" x14ac:dyDescent="0.2">
      <c r="P39" s="30" t="s">
        <v>32</v>
      </c>
      <c r="Q39" s="33">
        <f>Q9</f>
        <v>6309760</v>
      </c>
      <c r="R39" s="31">
        <v>0.01</v>
      </c>
      <c r="S39" s="28">
        <f>Q39*R39</f>
        <v>63097.599999999999</v>
      </c>
    </row>
    <row r="40" spans="1:20" x14ac:dyDescent="0.2">
      <c r="P40" s="30" t="s">
        <v>33</v>
      </c>
      <c r="Q40" s="33">
        <f>Q19</f>
        <v>1300000</v>
      </c>
      <c r="R40" s="31">
        <v>0.01</v>
      </c>
      <c r="S40" s="28">
        <f>(Q40*R40)</f>
        <v>13000</v>
      </c>
    </row>
    <row r="41" spans="1:20" x14ac:dyDescent="0.2">
      <c r="P41" s="30" t="s">
        <v>34</v>
      </c>
      <c r="Q41" s="33">
        <f>Q34</f>
        <v>7540000</v>
      </c>
      <c r="R41" s="31">
        <v>0.01</v>
      </c>
      <c r="S41" s="29">
        <f>Q41*R41</f>
        <v>75400</v>
      </c>
    </row>
    <row r="42" spans="1:20" x14ac:dyDescent="0.2">
      <c r="S42" s="28">
        <f>SUM(S39:S41)</f>
        <v>151497.60000000001</v>
      </c>
    </row>
  </sheetData>
  <autoFilter ref="A1:Q33">
    <sortState ref="A2:T567">
      <sortCondition ref="M1:M567"/>
    </sortState>
  </autoFilter>
  <printOptions horizontalCentered="1" verticalCentered="1"/>
  <pageMargins left="0.3" right="0.3" top="0.3" bottom="0.3" header="0" footer="0"/>
  <pageSetup paperSize="9" scale="47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T48"/>
  <sheetViews>
    <sheetView tabSelected="1" showRuler="0" workbookViewId="0">
      <pane ySplit="1" topLeftCell="A2" activePane="bottomLeft" state="frozen"/>
      <selection pane="bottomLeft" activeCell="A42" sqref="A42"/>
    </sheetView>
  </sheetViews>
  <sheetFormatPr defaultColWidth="8.85546875" defaultRowHeight="15" x14ac:dyDescent="0.25"/>
  <cols>
    <col min="1" max="1" width="7" style="25" bestFit="1" customWidth="1"/>
    <col min="2" max="2" width="26.140625" style="13" bestFit="1" customWidth="1"/>
    <col min="3" max="3" width="40.42578125" style="13" customWidth="1"/>
    <col min="4" max="5" width="12.85546875" style="26" customWidth="1"/>
    <col min="6" max="6" width="2.140625" style="13" customWidth="1"/>
    <col min="7" max="7" width="12.85546875" style="27" hidden="1" customWidth="1"/>
    <col min="8" max="9" width="12.7109375" style="27" hidden="1" customWidth="1"/>
    <col min="10" max="11" width="12.85546875" style="27" hidden="1" customWidth="1"/>
    <col min="12" max="12" width="2.140625" style="13" hidden="1" customWidth="1"/>
    <col min="13" max="13" width="10.140625" style="13" hidden="1" customWidth="1"/>
    <col min="14" max="14" width="8" hidden="1" customWidth="1"/>
    <col min="15" max="15" width="2.140625" style="13" hidden="1" customWidth="1"/>
    <col min="16" max="20" width="13.42578125" customWidth="1"/>
  </cols>
  <sheetData>
    <row r="1" spans="1:20" s="9" customFormat="1" ht="15.95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/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6"/>
      <c r="M1" s="7" t="s">
        <v>10</v>
      </c>
      <c r="N1" s="8" t="s">
        <v>11</v>
      </c>
      <c r="O1" s="6"/>
      <c r="P1" s="8" t="s">
        <v>5</v>
      </c>
      <c r="Q1" s="8" t="s">
        <v>6</v>
      </c>
      <c r="R1" s="4"/>
      <c r="S1" s="4"/>
      <c r="T1" s="4"/>
    </row>
    <row r="2" spans="1:20" x14ac:dyDescent="0.2">
      <c r="A2" s="10">
        <v>164</v>
      </c>
      <c r="B2" s="11" t="s">
        <v>12</v>
      </c>
      <c r="C2" s="11" t="s">
        <v>13</v>
      </c>
      <c r="D2" s="12">
        <v>42703</v>
      </c>
      <c r="E2" s="12">
        <v>42733</v>
      </c>
      <c r="G2" s="14">
        <v>1340</v>
      </c>
      <c r="H2" s="14">
        <v>160</v>
      </c>
      <c r="I2" s="14">
        <v>150</v>
      </c>
      <c r="J2" s="14">
        <v>-134</v>
      </c>
      <c r="K2" s="14">
        <v>1516</v>
      </c>
      <c r="M2" s="15">
        <v>42741</v>
      </c>
      <c r="N2" s="16">
        <v>13000</v>
      </c>
      <c r="P2" s="16">
        <v>17420000</v>
      </c>
      <c r="Q2" s="16">
        <v>2080000</v>
      </c>
      <c r="R2" s="34"/>
      <c r="S2" s="34"/>
      <c r="T2" s="34"/>
    </row>
    <row r="3" spans="1:20" x14ac:dyDescent="0.2">
      <c r="A3" s="17">
        <v>170</v>
      </c>
      <c r="B3" s="11" t="s">
        <v>14</v>
      </c>
      <c r="C3" s="11" t="s">
        <v>15</v>
      </c>
      <c r="D3" s="12">
        <v>42724</v>
      </c>
      <c r="E3" s="12">
        <v>42755</v>
      </c>
      <c r="G3" s="14">
        <v>1400</v>
      </c>
      <c r="H3" s="14"/>
      <c r="I3" s="14">
        <v>140</v>
      </c>
      <c r="J3" s="14">
        <v>-140</v>
      </c>
      <c r="K3" s="14">
        <v>1400</v>
      </c>
      <c r="M3" s="15">
        <v>42744</v>
      </c>
      <c r="N3" s="16">
        <v>13393</v>
      </c>
      <c r="P3" s="16">
        <v>18750200</v>
      </c>
      <c r="Q3" s="16">
        <v>0</v>
      </c>
      <c r="R3" s="34"/>
      <c r="S3" s="34"/>
      <c r="T3" s="34"/>
    </row>
    <row r="4" spans="1:20" x14ac:dyDescent="0.2">
      <c r="A4" s="17">
        <v>172</v>
      </c>
      <c r="B4" s="11" t="s">
        <v>16</v>
      </c>
      <c r="C4" s="11" t="s">
        <v>17</v>
      </c>
      <c r="D4" s="12">
        <v>42734</v>
      </c>
      <c r="E4" s="12">
        <v>42765</v>
      </c>
      <c r="G4" s="14">
        <v>1340</v>
      </c>
      <c r="H4" s="14">
        <v>160</v>
      </c>
      <c r="I4" s="14">
        <v>150</v>
      </c>
      <c r="J4" s="14">
        <v>-134</v>
      </c>
      <c r="K4" s="14">
        <v>1516</v>
      </c>
      <c r="M4" s="15">
        <v>42748</v>
      </c>
      <c r="N4" s="16">
        <v>13436</v>
      </c>
      <c r="P4" s="16">
        <v>18004240</v>
      </c>
      <c r="Q4" s="18">
        <v>2149760</v>
      </c>
      <c r="R4" s="34" t="s">
        <v>36</v>
      </c>
      <c r="S4" s="34"/>
      <c r="T4" s="34"/>
    </row>
    <row r="5" spans="1:20" x14ac:dyDescent="0.2">
      <c r="A5" s="17">
        <v>1</v>
      </c>
      <c r="B5" s="11" t="s">
        <v>18</v>
      </c>
      <c r="C5" s="11" t="s">
        <v>15</v>
      </c>
      <c r="D5" s="12">
        <v>42736</v>
      </c>
      <c r="E5" s="12">
        <v>42767</v>
      </c>
      <c r="G5" s="14">
        <v>1400</v>
      </c>
      <c r="H5" s="14"/>
      <c r="I5" s="14">
        <v>140</v>
      </c>
      <c r="J5" s="14">
        <v>-140</v>
      </c>
      <c r="K5" s="14">
        <v>1400</v>
      </c>
      <c r="M5" s="15">
        <v>42758</v>
      </c>
      <c r="N5" s="16">
        <v>13436</v>
      </c>
      <c r="P5" s="16">
        <v>18810400</v>
      </c>
      <c r="Q5" s="16">
        <v>0</v>
      </c>
      <c r="R5" s="34"/>
      <c r="S5" s="34"/>
      <c r="T5" s="34"/>
    </row>
    <row r="6" spans="1:20" x14ac:dyDescent="0.2">
      <c r="A6" s="10">
        <v>167</v>
      </c>
      <c r="B6" s="11" t="s">
        <v>19</v>
      </c>
      <c r="C6" s="11" t="s">
        <v>20</v>
      </c>
      <c r="D6" s="12">
        <v>42715</v>
      </c>
      <c r="E6" s="12">
        <v>42719</v>
      </c>
      <c r="G6" s="14">
        <v>220</v>
      </c>
      <c r="H6" s="14"/>
      <c r="I6" s="14">
        <v>22</v>
      </c>
      <c r="J6" s="14">
        <v>-22</v>
      </c>
      <c r="K6" s="14">
        <v>220</v>
      </c>
      <c r="M6" s="15">
        <v>42762</v>
      </c>
      <c r="N6" s="16">
        <v>13000</v>
      </c>
      <c r="P6" s="16">
        <v>2860000</v>
      </c>
      <c r="Q6" s="16">
        <v>0</v>
      </c>
      <c r="R6" s="34"/>
      <c r="S6" s="34"/>
      <c r="T6" s="34"/>
    </row>
    <row r="7" spans="1:20" x14ac:dyDescent="0.2">
      <c r="A7" s="10">
        <v>169</v>
      </c>
      <c r="B7" s="11" t="s">
        <v>12</v>
      </c>
      <c r="C7" s="11" t="s">
        <v>13</v>
      </c>
      <c r="D7" s="12">
        <v>42733</v>
      </c>
      <c r="E7" s="12">
        <v>42764</v>
      </c>
      <c r="G7" s="14">
        <v>1340</v>
      </c>
      <c r="H7" s="14">
        <v>160</v>
      </c>
      <c r="I7" s="14">
        <v>150</v>
      </c>
      <c r="J7" s="14">
        <v>-134</v>
      </c>
      <c r="K7" s="14">
        <v>1516</v>
      </c>
      <c r="M7" s="15">
        <v>42766</v>
      </c>
      <c r="N7" s="16">
        <v>13000</v>
      </c>
      <c r="P7" s="16">
        <v>17420000</v>
      </c>
      <c r="Q7" s="16">
        <v>2080000</v>
      </c>
      <c r="R7" s="34"/>
      <c r="S7" s="34"/>
      <c r="T7" s="34"/>
    </row>
    <row r="8" spans="1:20" x14ac:dyDescent="0.2">
      <c r="A8" s="10">
        <v>2</v>
      </c>
      <c r="B8" s="11" t="s">
        <v>21</v>
      </c>
      <c r="C8" s="11" t="s">
        <v>17</v>
      </c>
      <c r="D8" s="12">
        <v>42748</v>
      </c>
      <c r="E8" s="12">
        <v>42779</v>
      </c>
      <c r="G8" s="14">
        <v>1500</v>
      </c>
      <c r="H8" s="14"/>
      <c r="I8" s="14">
        <v>150</v>
      </c>
      <c r="J8" s="14">
        <v>-150</v>
      </c>
      <c r="K8" s="14">
        <v>1500</v>
      </c>
      <c r="M8" s="15">
        <v>42766</v>
      </c>
      <c r="N8" s="16">
        <v>13000</v>
      </c>
      <c r="P8" s="16">
        <v>19500000</v>
      </c>
      <c r="Q8" s="16">
        <v>0</v>
      </c>
      <c r="R8" s="34"/>
      <c r="S8" s="34"/>
      <c r="T8" s="34"/>
    </row>
    <row r="9" spans="1:20" s="13" customFormat="1" x14ac:dyDescent="0.2">
      <c r="A9" s="19"/>
      <c r="B9" s="20"/>
      <c r="C9" s="20"/>
      <c r="D9" s="21"/>
      <c r="E9" s="21"/>
      <c r="G9" s="22"/>
      <c r="H9" s="22"/>
      <c r="I9" s="22"/>
      <c r="J9" s="22"/>
      <c r="K9" s="22"/>
      <c r="M9" s="23"/>
      <c r="N9" s="24"/>
      <c r="P9" s="24"/>
      <c r="Q9" s="32">
        <f>SUM(Q2:Q8)</f>
        <v>6309760</v>
      </c>
      <c r="R9" s="34"/>
      <c r="S9" s="34"/>
      <c r="T9" s="34"/>
    </row>
    <row r="10" spans="1:20" s="13" customFormat="1" x14ac:dyDescent="0.2">
      <c r="A10" s="19"/>
      <c r="B10" s="20"/>
      <c r="C10" s="20"/>
      <c r="D10" s="21"/>
      <c r="E10" s="21"/>
      <c r="G10" s="22"/>
      <c r="H10" s="22"/>
      <c r="I10" s="22"/>
      <c r="J10" s="22"/>
      <c r="K10" s="22"/>
      <c r="M10" s="23"/>
      <c r="N10" s="24"/>
      <c r="P10" s="24"/>
      <c r="Q10" s="24"/>
      <c r="R10" s="34"/>
      <c r="S10" s="34"/>
      <c r="T10" s="34"/>
    </row>
    <row r="11" spans="1:20" s="13" customFormat="1" x14ac:dyDescent="0.2">
      <c r="A11" s="10">
        <v>3</v>
      </c>
      <c r="B11" s="11" t="s">
        <v>22</v>
      </c>
      <c r="C11" s="11" t="s">
        <v>23</v>
      </c>
      <c r="D11" s="12">
        <v>42750</v>
      </c>
      <c r="E11" s="12">
        <v>42754</v>
      </c>
      <c r="G11" s="14">
        <v>220</v>
      </c>
      <c r="H11" s="14"/>
      <c r="I11" s="14">
        <v>22</v>
      </c>
      <c r="J11" s="14">
        <v>-22</v>
      </c>
      <c r="K11" s="14">
        <v>220</v>
      </c>
      <c r="M11" s="15">
        <v>42773</v>
      </c>
      <c r="N11" s="16">
        <v>13000</v>
      </c>
      <c r="P11" s="16">
        <v>2860000</v>
      </c>
      <c r="Q11" s="16">
        <v>0</v>
      </c>
      <c r="R11" s="34"/>
      <c r="S11" s="34"/>
      <c r="T11" s="34"/>
    </row>
    <row r="12" spans="1:20" s="13" customFormat="1" x14ac:dyDescent="0.2">
      <c r="A12" s="10">
        <v>4</v>
      </c>
      <c r="B12" s="11" t="s">
        <v>22</v>
      </c>
      <c r="C12" s="11" t="s">
        <v>23</v>
      </c>
      <c r="D12" s="12">
        <v>42756</v>
      </c>
      <c r="E12" s="12">
        <v>42763</v>
      </c>
      <c r="G12" s="14">
        <v>385</v>
      </c>
      <c r="H12" s="14"/>
      <c r="I12" s="14">
        <v>38.5</v>
      </c>
      <c r="J12" s="14">
        <v>-38.5</v>
      </c>
      <c r="K12" s="14">
        <v>385</v>
      </c>
      <c r="M12" s="15">
        <v>42773</v>
      </c>
      <c r="N12" s="16">
        <v>13000</v>
      </c>
      <c r="P12" s="16">
        <v>5005000</v>
      </c>
      <c r="Q12" s="16">
        <v>0</v>
      </c>
      <c r="R12" s="34"/>
      <c r="S12" s="34"/>
      <c r="T12" s="34"/>
    </row>
    <row r="13" spans="1:20" x14ac:dyDescent="0.2">
      <c r="A13" s="17">
        <v>6</v>
      </c>
      <c r="B13" s="11" t="s">
        <v>14</v>
      </c>
      <c r="C13" s="11" t="s">
        <v>15</v>
      </c>
      <c r="D13" s="12">
        <v>42755</v>
      </c>
      <c r="E13" s="12">
        <v>42786</v>
      </c>
      <c r="G13" s="14">
        <v>1400</v>
      </c>
      <c r="H13" s="14"/>
      <c r="I13" s="14">
        <v>140</v>
      </c>
      <c r="J13" s="14">
        <v>-140</v>
      </c>
      <c r="K13" s="14">
        <v>1400</v>
      </c>
      <c r="M13" s="15">
        <v>42779</v>
      </c>
      <c r="N13" s="16">
        <v>13382</v>
      </c>
      <c r="P13" s="16">
        <v>18734800</v>
      </c>
      <c r="Q13" s="16">
        <v>0</v>
      </c>
      <c r="R13" s="34"/>
      <c r="S13" s="34"/>
      <c r="T13" s="34"/>
    </row>
    <row r="14" spans="1:20" x14ac:dyDescent="0.2">
      <c r="A14" s="17">
        <v>10</v>
      </c>
      <c r="B14" s="11" t="s">
        <v>16</v>
      </c>
      <c r="C14" s="11" t="s">
        <v>17</v>
      </c>
      <c r="D14" s="12">
        <v>42765</v>
      </c>
      <c r="E14" s="12">
        <v>42794</v>
      </c>
      <c r="G14" s="14"/>
      <c r="H14" s="14"/>
      <c r="I14" s="14">
        <v>0</v>
      </c>
      <c r="J14" s="14">
        <v>0</v>
      </c>
      <c r="K14" s="14">
        <v>0</v>
      </c>
      <c r="M14" s="15">
        <v>42780</v>
      </c>
      <c r="N14" s="16">
        <v>0</v>
      </c>
      <c r="P14" s="16">
        <v>15500000</v>
      </c>
      <c r="Q14" s="18"/>
      <c r="R14" s="34"/>
      <c r="S14" s="34"/>
      <c r="T14" s="34"/>
    </row>
    <row r="15" spans="1:20" x14ac:dyDescent="0.2">
      <c r="A15" s="17">
        <v>13</v>
      </c>
      <c r="B15" s="11" t="s">
        <v>24</v>
      </c>
      <c r="C15" s="11" t="s">
        <v>25</v>
      </c>
      <c r="D15" s="12">
        <v>42767</v>
      </c>
      <c r="E15" s="12">
        <v>42794</v>
      </c>
      <c r="G15" s="14"/>
      <c r="H15" s="14"/>
      <c r="I15" s="14">
        <v>0</v>
      </c>
      <c r="J15" s="14">
        <v>0</v>
      </c>
      <c r="K15" s="14">
        <v>0</v>
      </c>
      <c r="M15" s="15">
        <v>42787</v>
      </c>
      <c r="N15" s="16">
        <v>0</v>
      </c>
      <c r="P15" s="16">
        <v>16800000</v>
      </c>
      <c r="Q15" s="16">
        <v>0</v>
      </c>
      <c r="R15" s="34"/>
      <c r="S15" s="34"/>
      <c r="T15" s="34"/>
    </row>
    <row r="16" spans="1:20" x14ac:dyDescent="0.2">
      <c r="A16" s="10">
        <v>5</v>
      </c>
      <c r="B16" s="11" t="s">
        <v>26</v>
      </c>
      <c r="C16" s="11" t="s">
        <v>20</v>
      </c>
      <c r="D16" s="12">
        <v>42757</v>
      </c>
      <c r="E16" s="12">
        <v>42763</v>
      </c>
      <c r="G16" s="14">
        <v>330</v>
      </c>
      <c r="H16" s="14"/>
      <c r="I16" s="14">
        <v>33</v>
      </c>
      <c r="J16" s="14">
        <v>-33</v>
      </c>
      <c r="K16" s="14">
        <v>330</v>
      </c>
      <c r="M16" s="15">
        <v>42793</v>
      </c>
      <c r="N16" s="16">
        <v>13000</v>
      </c>
      <c r="P16" s="16">
        <v>4290000</v>
      </c>
      <c r="Q16" s="16">
        <v>0</v>
      </c>
      <c r="R16" s="34"/>
      <c r="S16" s="34"/>
      <c r="T16" s="34"/>
    </row>
    <row r="17" spans="1:20" x14ac:dyDescent="0.2">
      <c r="A17" s="17">
        <v>12</v>
      </c>
      <c r="B17" s="11" t="s">
        <v>18</v>
      </c>
      <c r="C17" s="11" t="s">
        <v>15</v>
      </c>
      <c r="D17" s="12">
        <v>42767</v>
      </c>
      <c r="E17" s="12">
        <v>42795</v>
      </c>
      <c r="G17" s="14">
        <v>0</v>
      </c>
      <c r="H17" s="14"/>
      <c r="I17" s="14">
        <v>0</v>
      </c>
      <c r="J17" s="14">
        <v>0</v>
      </c>
      <c r="K17" s="14">
        <v>0</v>
      </c>
      <c r="M17" s="15">
        <v>42793</v>
      </c>
      <c r="N17" s="16">
        <v>0</v>
      </c>
      <c r="P17" s="16">
        <v>18300000</v>
      </c>
      <c r="Q17" s="16">
        <v>0</v>
      </c>
      <c r="R17" s="34"/>
      <c r="S17" s="34"/>
      <c r="T17" s="34"/>
    </row>
    <row r="18" spans="1:20" x14ac:dyDescent="0.2">
      <c r="A18" s="10">
        <v>14</v>
      </c>
      <c r="B18" s="11" t="s">
        <v>21</v>
      </c>
      <c r="C18" s="11" t="s">
        <v>17</v>
      </c>
      <c r="D18" s="12">
        <v>42779</v>
      </c>
      <c r="E18" s="12">
        <v>42807</v>
      </c>
      <c r="G18" s="14">
        <v>1500</v>
      </c>
      <c r="H18" s="14"/>
      <c r="I18" s="14">
        <v>150</v>
      </c>
      <c r="J18" s="14">
        <v>-150</v>
      </c>
      <c r="K18" s="14">
        <v>1500</v>
      </c>
      <c r="M18" s="15">
        <v>42794</v>
      </c>
      <c r="N18" s="16">
        <v>13000</v>
      </c>
      <c r="P18" s="16">
        <v>19500000</v>
      </c>
      <c r="Q18" s="16">
        <v>0</v>
      </c>
      <c r="R18" s="34"/>
      <c r="S18" s="34"/>
      <c r="T18" s="34"/>
    </row>
    <row r="19" spans="1:20" s="13" customFormat="1" x14ac:dyDescent="0.2">
      <c r="A19" s="19"/>
      <c r="B19" s="20"/>
      <c r="C19" s="20"/>
      <c r="D19" s="21"/>
      <c r="E19" s="21"/>
      <c r="G19" s="22"/>
      <c r="H19" s="22"/>
      <c r="I19" s="22"/>
      <c r="J19" s="22"/>
      <c r="K19" s="22"/>
      <c r="M19" s="23"/>
      <c r="N19" s="24"/>
      <c r="P19" s="24"/>
      <c r="Q19" s="32">
        <f>SUM(Q11:Q18)</f>
        <v>0</v>
      </c>
      <c r="R19" s="34" t="s">
        <v>36</v>
      </c>
      <c r="S19" s="34"/>
      <c r="T19" s="34"/>
    </row>
    <row r="20" spans="1:20" s="13" customFormat="1" x14ac:dyDescent="0.2">
      <c r="A20" s="19"/>
      <c r="B20" s="20"/>
      <c r="C20" s="20"/>
      <c r="D20" s="21"/>
      <c r="E20" s="21"/>
      <c r="G20" s="22"/>
      <c r="H20" s="22"/>
      <c r="I20" s="22"/>
      <c r="J20" s="22"/>
      <c r="K20" s="22"/>
      <c r="M20" s="23"/>
      <c r="N20" s="24"/>
      <c r="P20" s="24"/>
      <c r="Q20" s="24"/>
      <c r="R20" s="34"/>
      <c r="S20" s="34"/>
      <c r="T20" s="34"/>
    </row>
    <row r="21" spans="1:20" s="13" customFormat="1" x14ac:dyDescent="0.25">
      <c r="A21" s="19"/>
      <c r="B21" s="20"/>
      <c r="C21" s="20"/>
      <c r="D21" s="21"/>
      <c r="E21" s="21"/>
      <c r="G21" s="22"/>
      <c r="H21" s="22"/>
      <c r="I21" s="22"/>
      <c r="J21" s="22"/>
      <c r="K21" s="22"/>
      <c r="M21" s="23"/>
      <c r="N21" s="24"/>
      <c r="P21" s="24"/>
      <c r="Q21" s="24"/>
      <c r="R21" s="34"/>
      <c r="S21" s="34"/>
      <c r="T21" s="34"/>
    </row>
    <row r="22" spans="1:20" s="13" customFormat="1" x14ac:dyDescent="0.2">
      <c r="A22" s="17">
        <v>10</v>
      </c>
      <c r="B22" s="11" t="s">
        <v>16</v>
      </c>
      <c r="C22" s="11" t="s">
        <v>17</v>
      </c>
      <c r="D22" s="12">
        <v>42765</v>
      </c>
      <c r="E22" s="12">
        <v>42794</v>
      </c>
      <c r="G22" s="14"/>
      <c r="H22" s="14"/>
      <c r="I22" s="14">
        <v>0</v>
      </c>
      <c r="J22" s="14">
        <v>0</v>
      </c>
      <c r="K22" s="14">
        <v>0</v>
      </c>
      <c r="M22" s="15">
        <v>42780</v>
      </c>
      <c r="N22" s="16">
        <v>0</v>
      </c>
      <c r="P22" s="16"/>
      <c r="Q22" s="18">
        <v>1275000</v>
      </c>
      <c r="R22" s="34"/>
      <c r="S22" s="34"/>
      <c r="T22" s="34"/>
    </row>
    <row r="23" spans="1:20" x14ac:dyDescent="0.2">
      <c r="A23" s="17">
        <v>171</v>
      </c>
      <c r="B23" s="11" t="s">
        <v>27</v>
      </c>
      <c r="C23" s="11" t="s">
        <v>23</v>
      </c>
      <c r="D23" s="12">
        <v>42727</v>
      </c>
      <c r="E23" s="12">
        <v>42730</v>
      </c>
      <c r="G23" s="14">
        <v>138.4615</v>
      </c>
      <c r="H23" s="14"/>
      <c r="I23" s="14">
        <v>13.846150000000002</v>
      </c>
      <c r="J23" s="14">
        <v>-13.846150000000002</v>
      </c>
      <c r="K23" s="14">
        <v>138.4615</v>
      </c>
      <c r="M23" s="15">
        <v>42795</v>
      </c>
      <c r="N23" s="16">
        <v>13000</v>
      </c>
      <c r="P23" s="16">
        <v>1799999.5</v>
      </c>
      <c r="Q23" s="16">
        <v>0</v>
      </c>
      <c r="R23" s="34"/>
      <c r="S23" s="34"/>
      <c r="T23" s="34"/>
    </row>
    <row r="24" spans="1:20" x14ac:dyDescent="0.2">
      <c r="A24" s="10">
        <v>9</v>
      </c>
      <c r="B24" s="11" t="s">
        <v>22</v>
      </c>
      <c r="C24" s="11" t="s">
        <v>23</v>
      </c>
      <c r="D24" s="12">
        <v>42767</v>
      </c>
      <c r="E24" s="12">
        <v>42771</v>
      </c>
      <c r="G24" s="14">
        <v>220</v>
      </c>
      <c r="H24" s="14"/>
      <c r="I24" s="14">
        <v>22</v>
      </c>
      <c r="J24" s="14">
        <v>-22</v>
      </c>
      <c r="K24" s="14">
        <v>220</v>
      </c>
      <c r="M24" s="15">
        <v>42795</v>
      </c>
      <c r="N24" s="16">
        <v>13000</v>
      </c>
      <c r="P24" s="16">
        <v>2860000</v>
      </c>
      <c r="Q24" s="16">
        <v>0</v>
      </c>
      <c r="R24" s="34"/>
      <c r="S24" s="34"/>
      <c r="T24" s="34"/>
    </row>
    <row r="25" spans="1:20" s="13" customFormat="1" x14ac:dyDescent="0.2">
      <c r="A25" s="10">
        <v>11</v>
      </c>
      <c r="B25" s="11" t="s">
        <v>28</v>
      </c>
      <c r="C25" s="11" t="s">
        <v>23</v>
      </c>
      <c r="D25" s="12">
        <v>42771</v>
      </c>
      <c r="E25" s="12">
        <v>42772</v>
      </c>
      <c r="G25" s="14">
        <v>55</v>
      </c>
      <c r="H25" s="14"/>
      <c r="I25" s="14">
        <v>5.5</v>
      </c>
      <c r="J25" s="14">
        <v>-5.5</v>
      </c>
      <c r="K25" s="14">
        <v>55</v>
      </c>
      <c r="M25" s="15">
        <v>42795</v>
      </c>
      <c r="N25" s="16">
        <v>13000</v>
      </c>
      <c r="P25" s="16">
        <v>715000</v>
      </c>
      <c r="Q25" s="16">
        <v>0</v>
      </c>
      <c r="R25" s="34"/>
      <c r="S25" s="34"/>
      <c r="T25" s="34"/>
    </row>
    <row r="26" spans="1:20" s="13" customFormat="1" x14ac:dyDescent="0.2">
      <c r="A26" s="10">
        <v>7</v>
      </c>
      <c r="B26" s="11" t="s">
        <v>12</v>
      </c>
      <c r="C26" s="11" t="s">
        <v>13</v>
      </c>
      <c r="D26" s="12">
        <v>42764</v>
      </c>
      <c r="E26" s="12">
        <v>42794</v>
      </c>
      <c r="G26" s="14">
        <v>1340</v>
      </c>
      <c r="H26" s="14">
        <v>160</v>
      </c>
      <c r="I26" s="14">
        <v>150</v>
      </c>
      <c r="J26" s="14">
        <v>-134</v>
      </c>
      <c r="K26" s="14">
        <v>1516</v>
      </c>
      <c r="M26" s="15">
        <v>42797</v>
      </c>
      <c r="N26" s="16">
        <v>13000</v>
      </c>
      <c r="P26" s="16">
        <v>17420000</v>
      </c>
      <c r="Q26" s="16">
        <v>2080000</v>
      </c>
      <c r="R26" s="34"/>
      <c r="S26" s="34"/>
      <c r="T26" s="34"/>
    </row>
    <row r="27" spans="1:20" x14ac:dyDescent="0.2">
      <c r="A27" s="10">
        <v>8</v>
      </c>
      <c r="B27" s="11" t="s">
        <v>29</v>
      </c>
      <c r="C27" s="11" t="s">
        <v>13</v>
      </c>
      <c r="D27" s="12">
        <v>42767</v>
      </c>
      <c r="E27" s="12">
        <v>42790</v>
      </c>
      <c r="G27" s="14">
        <v>1150</v>
      </c>
      <c r="H27" s="14">
        <v>115</v>
      </c>
      <c r="I27" s="14">
        <v>126.5</v>
      </c>
      <c r="J27" s="14">
        <v>-115</v>
      </c>
      <c r="K27" s="14">
        <v>1276.5</v>
      </c>
      <c r="M27" s="15">
        <v>42797</v>
      </c>
      <c r="N27" s="16">
        <v>13000</v>
      </c>
      <c r="P27" s="16">
        <v>14950000</v>
      </c>
      <c r="Q27" s="16">
        <v>1495000</v>
      </c>
      <c r="R27" s="34"/>
      <c r="S27" s="34"/>
      <c r="T27" s="34"/>
    </row>
    <row r="28" spans="1:20" x14ac:dyDescent="0.2">
      <c r="A28" s="17">
        <v>20</v>
      </c>
      <c r="B28" s="11" t="s">
        <v>16</v>
      </c>
      <c r="C28" s="11" t="s">
        <v>17</v>
      </c>
      <c r="D28" s="12">
        <v>42794</v>
      </c>
      <c r="E28" s="12">
        <v>42824</v>
      </c>
      <c r="G28" s="14">
        <v>0</v>
      </c>
      <c r="H28" s="14"/>
      <c r="I28" s="14">
        <v>0</v>
      </c>
      <c r="J28" s="14">
        <v>0</v>
      </c>
      <c r="K28" s="14">
        <v>0</v>
      </c>
      <c r="M28" s="15">
        <v>42815</v>
      </c>
      <c r="N28" s="16">
        <v>0</v>
      </c>
      <c r="P28" s="16">
        <v>15500000</v>
      </c>
      <c r="Q28" s="16">
        <v>0</v>
      </c>
      <c r="R28" s="34"/>
      <c r="S28" s="34"/>
      <c r="T28" s="34"/>
    </row>
    <row r="29" spans="1:20" x14ac:dyDescent="0.2">
      <c r="A29" s="10">
        <v>16</v>
      </c>
      <c r="B29" s="11" t="s">
        <v>30</v>
      </c>
      <c r="C29" s="11" t="s">
        <v>13</v>
      </c>
      <c r="D29" s="12">
        <v>42788</v>
      </c>
      <c r="E29" s="12">
        <v>42797</v>
      </c>
      <c r="G29" s="14">
        <v>450</v>
      </c>
      <c r="H29" s="14">
        <v>45</v>
      </c>
      <c r="I29" s="14">
        <v>49.5</v>
      </c>
      <c r="J29" s="14">
        <v>-45</v>
      </c>
      <c r="K29" s="14">
        <v>499.5</v>
      </c>
      <c r="M29" s="15">
        <v>42816</v>
      </c>
      <c r="N29" s="16">
        <v>13000</v>
      </c>
      <c r="P29" s="16">
        <v>5850000</v>
      </c>
      <c r="Q29" s="16">
        <v>585000</v>
      </c>
      <c r="R29" s="34"/>
      <c r="S29" s="34"/>
      <c r="T29" s="34"/>
    </row>
    <row r="30" spans="1:20" x14ac:dyDescent="0.2">
      <c r="A30" s="10">
        <v>18</v>
      </c>
      <c r="B30" s="11" t="s">
        <v>12</v>
      </c>
      <c r="C30" s="11" t="s">
        <v>13</v>
      </c>
      <c r="D30" s="12">
        <v>42794</v>
      </c>
      <c r="E30" s="12">
        <v>42823</v>
      </c>
      <c r="G30" s="14">
        <v>1340</v>
      </c>
      <c r="H30" s="14">
        <v>160</v>
      </c>
      <c r="I30" s="14">
        <v>150</v>
      </c>
      <c r="J30" s="14">
        <v>-134</v>
      </c>
      <c r="K30" s="14">
        <v>1516</v>
      </c>
      <c r="M30" s="15">
        <v>42816</v>
      </c>
      <c r="N30" s="16">
        <v>13000</v>
      </c>
      <c r="P30" s="16">
        <v>17420000</v>
      </c>
      <c r="Q30" s="16">
        <v>2080000</v>
      </c>
      <c r="R30" s="34"/>
      <c r="S30" s="34"/>
      <c r="T30" s="34"/>
    </row>
    <row r="31" spans="1:20" x14ac:dyDescent="0.2">
      <c r="A31" s="17">
        <v>17</v>
      </c>
      <c r="B31" s="11" t="s">
        <v>14</v>
      </c>
      <c r="C31" s="11" t="s">
        <v>15</v>
      </c>
      <c r="D31" s="12">
        <v>42786</v>
      </c>
      <c r="E31" s="12">
        <v>42814</v>
      </c>
      <c r="G31" s="14">
        <v>0</v>
      </c>
      <c r="H31" s="14"/>
      <c r="I31" s="14">
        <v>0</v>
      </c>
      <c r="J31" s="14">
        <v>0</v>
      </c>
      <c r="K31" s="14">
        <v>0</v>
      </c>
      <c r="M31" s="15">
        <v>42821</v>
      </c>
      <c r="N31" s="16">
        <v>0</v>
      </c>
      <c r="P31" s="16">
        <v>18300000</v>
      </c>
      <c r="Q31" s="16">
        <v>0</v>
      </c>
      <c r="R31" s="34"/>
      <c r="S31" s="34"/>
      <c r="T31" s="34"/>
    </row>
    <row r="32" spans="1:20" x14ac:dyDescent="0.2">
      <c r="A32" s="17">
        <v>19</v>
      </c>
      <c r="B32" s="11" t="s">
        <v>18</v>
      </c>
      <c r="C32" s="11" t="s">
        <v>15</v>
      </c>
      <c r="D32" s="12">
        <v>42795</v>
      </c>
      <c r="E32" s="12">
        <v>42826</v>
      </c>
      <c r="G32" s="14">
        <v>0</v>
      </c>
      <c r="H32" s="14"/>
      <c r="I32" s="14">
        <v>0</v>
      </c>
      <c r="J32" s="14">
        <v>0</v>
      </c>
      <c r="K32" s="14">
        <v>0</v>
      </c>
      <c r="M32" s="15">
        <v>42821</v>
      </c>
      <c r="N32" s="16">
        <v>0</v>
      </c>
      <c r="P32" s="16">
        <v>18300000</v>
      </c>
      <c r="Q32" s="16">
        <v>0</v>
      </c>
      <c r="R32" s="34"/>
      <c r="S32" s="34"/>
      <c r="T32" s="34"/>
    </row>
    <row r="33" spans="1:20" x14ac:dyDescent="0.2">
      <c r="A33" s="10">
        <v>15</v>
      </c>
      <c r="B33" s="11" t="s">
        <v>31</v>
      </c>
      <c r="C33" s="11" t="s">
        <v>20</v>
      </c>
      <c r="D33" s="12">
        <v>42785</v>
      </c>
      <c r="E33" s="12">
        <v>42797</v>
      </c>
      <c r="G33" s="14">
        <v>660</v>
      </c>
      <c r="H33" s="14"/>
      <c r="I33" s="14">
        <v>66</v>
      </c>
      <c r="J33" s="14">
        <v>-66</v>
      </c>
      <c r="K33" s="14">
        <v>660</v>
      </c>
      <c r="M33" s="15">
        <v>42823</v>
      </c>
      <c r="N33" s="16">
        <v>13000</v>
      </c>
      <c r="P33" s="16">
        <v>8580000</v>
      </c>
      <c r="Q33" s="16">
        <v>0</v>
      </c>
      <c r="R33" s="34"/>
      <c r="S33" s="34"/>
      <c r="T33" s="34"/>
    </row>
    <row r="34" spans="1:20" x14ac:dyDescent="0.2">
      <c r="A34" s="10">
        <v>24</v>
      </c>
      <c r="B34" s="11" t="s">
        <v>21</v>
      </c>
      <c r="C34" s="11" t="s">
        <v>17</v>
      </c>
      <c r="D34" s="12">
        <v>42807</v>
      </c>
      <c r="E34" s="12">
        <v>42838</v>
      </c>
      <c r="G34" s="14">
        <v>1500</v>
      </c>
      <c r="H34" s="14"/>
      <c r="I34" s="14">
        <v>150</v>
      </c>
      <c r="J34" s="14">
        <v>-150</v>
      </c>
      <c r="K34" s="14">
        <v>1500</v>
      </c>
      <c r="M34" s="15">
        <v>42825</v>
      </c>
      <c r="N34" s="16">
        <v>13000</v>
      </c>
      <c r="P34" s="16">
        <v>19500000</v>
      </c>
      <c r="Q34" s="16">
        <v>0</v>
      </c>
      <c r="R34" s="34"/>
      <c r="S34" s="34"/>
      <c r="T34" s="34"/>
    </row>
    <row r="35" spans="1:20" x14ac:dyDescent="0.2">
      <c r="Q35" s="33">
        <f>SUM(Q23:Q34)</f>
        <v>6240000</v>
      </c>
    </row>
    <row r="39" spans="1:20" x14ac:dyDescent="0.2">
      <c r="R39" s="30" t="s">
        <v>35</v>
      </c>
    </row>
    <row r="40" spans="1:20" x14ac:dyDescent="0.2">
      <c r="P40" s="30" t="s">
        <v>32</v>
      </c>
      <c r="Q40" s="33">
        <f>Q9</f>
        <v>6309760</v>
      </c>
      <c r="R40" s="31">
        <v>0.01</v>
      </c>
      <c r="S40" s="28">
        <f>Q40*R40</f>
        <v>63097.599999999999</v>
      </c>
    </row>
    <row r="41" spans="1:20" x14ac:dyDescent="0.2">
      <c r="P41" s="30" t="s">
        <v>33</v>
      </c>
      <c r="Q41" s="33">
        <f>Q19</f>
        <v>0</v>
      </c>
      <c r="R41" s="31">
        <v>0.01</v>
      </c>
      <c r="S41" s="28">
        <f>(Q41*R41)</f>
        <v>0</v>
      </c>
    </row>
    <row r="42" spans="1:20" x14ac:dyDescent="0.2">
      <c r="P42" s="30" t="s">
        <v>34</v>
      </c>
      <c r="Q42" s="33">
        <f>Q35</f>
        <v>6240000</v>
      </c>
      <c r="R42" s="31">
        <v>0.01</v>
      </c>
      <c r="S42" s="29">
        <f>Q42*R42</f>
        <v>62400</v>
      </c>
    </row>
    <row r="43" spans="1:20" x14ac:dyDescent="0.2">
      <c r="S43" s="28">
        <f>SUM(S40:S42)</f>
        <v>125497.60000000001</v>
      </c>
    </row>
    <row r="46" spans="1:20" x14ac:dyDescent="0.25">
      <c r="A46" s="35">
        <v>42826</v>
      </c>
    </row>
    <row r="48" spans="1:20" x14ac:dyDescent="0.25">
      <c r="A48" s="17">
        <v>20</v>
      </c>
      <c r="B48" s="11" t="s">
        <v>16</v>
      </c>
      <c r="C48" s="11" t="s">
        <v>17</v>
      </c>
      <c r="D48" s="12">
        <v>42794</v>
      </c>
      <c r="E48" s="12">
        <v>42824</v>
      </c>
      <c r="G48" s="14">
        <v>0</v>
      </c>
      <c r="H48" s="14"/>
      <c r="I48" s="14">
        <v>0</v>
      </c>
      <c r="J48" s="14">
        <v>0</v>
      </c>
      <c r="K48" s="14">
        <v>0</v>
      </c>
      <c r="M48" s="15">
        <v>42815</v>
      </c>
      <c r="N48" s="16">
        <v>0</v>
      </c>
      <c r="P48" s="16"/>
      <c r="Q48" s="16">
        <v>750000</v>
      </c>
    </row>
  </sheetData>
  <autoFilter ref="A1:Q34">
    <sortState ref="A2:T567">
      <sortCondition ref="M1:M567"/>
    </sortState>
  </autoFilter>
  <printOptions horizontalCentered="1" verticalCentered="1"/>
  <pageMargins left="0.3" right="0.3" top="0.3" bottom="0.3" header="0" footer="0"/>
  <pageSetup paperSize="9" scale="47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Pembayaran PT</vt:lpstr>
      <vt:lpstr>Pembayaran PT (2)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Accounting</cp:lastModifiedBy>
  <dcterms:created xsi:type="dcterms:W3CDTF">2017-04-06T05:56:16Z</dcterms:created>
  <dcterms:modified xsi:type="dcterms:W3CDTF">2017-04-06T10:20:20Z</dcterms:modified>
</cp:coreProperties>
</file>