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EAA\Pendapatan LN EAA 2021\"/>
    </mc:Choice>
  </mc:AlternateContent>
  <xr:revisionPtr revIDLastSave="0" documentId="13_ncr:1_{16D3F552-B6E2-4D36-A2E7-068CE9956E16}" xr6:coauthVersionLast="47" xr6:coauthVersionMax="47" xr10:uidLastSave="{00000000-0000-0000-0000-000000000000}"/>
  <bookViews>
    <workbookView xWindow="-120" yWindow="-120" windowWidth="15600" windowHeight="11160" activeTab="1" xr2:uid="{92E37530-094B-6D4A-B40E-59DB90D97E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E34" i="2"/>
  <c r="D34" i="2"/>
  <c r="D11" i="1"/>
  <c r="F11" i="1" s="1"/>
  <c r="F12" i="1" s="1"/>
  <c r="F14" i="1" s="1"/>
  <c r="F85" i="1"/>
  <c r="F86" i="1" s="1"/>
  <c r="F84" i="1"/>
  <c r="F83" i="1"/>
  <c r="F77" i="1"/>
  <c r="F75" i="1" s="1"/>
  <c r="B74" i="1"/>
  <c r="B73" i="1"/>
  <c r="B72" i="1"/>
  <c r="B71" i="1"/>
  <c r="B70" i="1"/>
  <c r="B69" i="1"/>
  <c r="B68" i="1"/>
  <c r="B67" i="1"/>
  <c r="B66" i="1"/>
  <c r="B65" i="1"/>
  <c r="B64" i="1"/>
  <c r="D63" i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D71" i="1" s="1"/>
  <c r="F71" i="1" s="1"/>
  <c r="D72" i="1" s="1"/>
  <c r="F72" i="1" s="1"/>
  <c r="D73" i="1" s="1"/>
  <c r="F73" i="1" s="1"/>
  <c r="D74" i="1" s="1"/>
  <c r="F74" i="1" s="1"/>
  <c r="B51" i="1"/>
  <c r="F50" i="1"/>
  <c r="B48" i="1"/>
  <c r="B47" i="1"/>
  <c r="B46" i="1"/>
  <c r="B45" i="1"/>
  <c r="B44" i="1"/>
  <c r="B43" i="1"/>
  <c r="F42" i="1"/>
  <c r="B40" i="1"/>
  <c r="B39" i="1"/>
  <c r="B38" i="1"/>
  <c r="B37" i="1"/>
  <c r="H36" i="1"/>
  <c r="D36" i="1"/>
  <c r="F36" i="1" s="1"/>
  <c r="D37" i="1" s="1"/>
  <c r="F37" i="1" s="1"/>
  <c r="D38" i="1" s="1"/>
  <c r="F38" i="1" s="1"/>
  <c r="D39" i="1" s="1"/>
  <c r="F39" i="1" s="1"/>
  <c r="D40" i="1" s="1"/>
  <c r="F40" i="1" s="1"/>
  <c r="D43" i="1" l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51" i="1" s="1"/>
  <c r="F51" i="1" s="1"/>
  <c r="F54" i="1" s="1"/>
  <c r="F23" i="1"/>
  <c r="F26" i="1"/>
  <c r="F52" i="1" l="1"/>
</calcChain>
</file>

<file path=xl/sharedStrings.xml><?xml version="1.0" encoding="utf-8"?>
<sst xmlns="http://schemas.openxmlformats.org/spreadsheetml/2006/main" count="162" uniqueCount="80">
  <si>
    <t>DBS</t>
  </si>
  <si>
    <t>Saving account USD</t>
  </si>
  <si>
    <t>2021</t>
  </si>
  <si>
    <t>US $</t>
  </si>
  <si>
    <t>1009-191-301</t>
  </si>
  <si>
    <t xml:space="preserve">ISSUE </t>
  </si>
  <si>
    <t>DUE</t>
  </si>
  <si>
    <t>PRINCIPAL</t>
  </si>
  <si>
    <t>INTEREST</t>
  </si>
  <si>
    <t>TOTAL</t>
  </si>
  <si>
    <t>DATE</t>
  </si>
  <si>
    <t>AMOUNT</t>
  </si>
  <si>
    <t>kurs pajak</t>
  </si>
  <si>
    <t>Beginning balance 01.01.21</t>
  </si>
  <si>
    <t>01.01.21</t>
  </si>
  <si>
    <t>31.01.21</t>
  </si>
  <si>
    <t>28.02.21</t>
  </si>
  <si>
    <t>31.03.21</t>
  </si>
  <si>
    <t>30.04.21</t>
  </si>
  <si>
    <t>31.05.21</t>
  </si>
  <si>
    <t>30.06.21</t>
  </si>
  <si>
    <t>31.07.21</t>
  </si>
  <si>
    <t>31.08.21</t>
  </si>
  <si>
    <t>30.09.21</t>
  </si>
  <si>
    <t>31.10.21</t>
  </si>
  <si>
    <t>30.11.21</t>
  </si>
  <si>
    <t>31.12.21</t>
  </si>
  <si>
    <t>Balance 31.12.21</t>
  </si>
  <si>
    <t>RBU</t>
  </si>
  <si>
    <t>share per 31.12.21</t>
  </si>
  <si>
    <t>Saving account SGD</t>
  </si>
  <si>
    <t>056-100930-5</t>
  </si>
  <si>
    <t>ADDITION</t>
  </si>
  <si>
    <t>DBS/ANZ</t>
  </si>
  <si>
    <t>Investment Acc USD</t>
  </si>
  <si>
    <t>banking - request - manage e Statement</t>
  </si>
  <si>
    <t>MCSA-S-390711-0-USD-1</t>
  </si>
  <si>
    <t>Garuda Coupon</t>
  </si>
  <si>
    <t>03.12.21</t>
  </si>
  <si>
    <t>Investment Acc SGD</t>
  </si>
  <si>
    <t>wealth - request - view eStatement</t>
  </si>
  <si>
    <t>MCSA-S-390711-0-SGD-1</t>
  </si>
  <si>
    <t>GARUDA BONDS - maturity 03.06.20, 5.95%</t>
  </si>
  <si>
    <t>UNIT</t>
  </si>
  <si>
    <t>tax rate</t>
  </si>
  <si>
    <t>MV</t>
  </si>
  <si>
    <t>NEW Maturity 03.06.23</t>
  </si>
  <si>
    <t>2 times annualy</t>
  </si>
  <si>
    <t>15.06.21</t>
  </si>
  <si>
    <t xml:space="preserve">MV </t>
  </si>
  <si>
    <t>each</t>
  </si>
  <si>
    <t>30.11.12</t>
  </si>
  <si>
    <t>EKA ANANTA ARMAN</t>
  </si>
  <si>
    <t xml:space="preserve">1. NILAI SALDO PER 31 DESEMBER </t>
  </si>
  <si>
    <t>NO.</t>
  </si>
  <si>
    <t>KETERANGAN</t>
  </si>
  <si>
    <t>NO. REK/BILYET</t>
  </si>
  <si>
    <t>SALDO 2020</t>
  </si>
  <si>
    <t>SALDO 2021</t>
  </si>
  <si>
    <t>TABUNGAN BANK DBS USD</t>
  </si>
  <si>
    <t>TABUNGAN BANK DBS SGD</t>
  </si>
  <si>
    <t>EAA/RBU</t>
  </si>
  <si>
    <t>2. DAFTAR HARTA TETAP</t>
  </si>
  <si>
    <t>DAFTAR HARTA</t>
  </si>
  <si>
    <t>NO.DOKUMEN</t>
  </si>
  <si>
    <t>SALDO (PERUBAHAN)</t>
  </si>
  <si>
    <t>AKHIR 2021</t>
  </si>
  <si>
    <t>OBLIGASI DBS/ANZ USD</t>
  </si>
  <si>
    <t>LOGAM MULIA</t>
  </si>
  <si>
    <t>100 GRAM</t>
  </si>
  <si>
    <t>25 GRAM</t>
  </si>
  <si>
    <t>50 GRAM</t>
  </si>
  <si>
    <t>300 GRAM</t>
  </si>
  <si>
    <t>BATU MULIA</t>
  </si>
  <si>
    <t>CINCIN, GELANG, KALUNG, DLL</t>
  </si>
  <si>
    <t>RUMAH : JL. DUTA PERMAI VI NO. 3 PD PINANG, KEB. LAMA</t>
  </si>
  <si>
    <t>NOP: 31.71.010.001.042.0034.0</t>
  </si>
  <si>
    <t>TANAH DAN/ATAU BANGUNAN TEMPAT TINGGAL</t>
  </si>
  <si>
    <t>TANAH DI PUNCAK JAWA BARAT</t>
  </si>
  <si>
    <t>APARTEMEN RICHMOND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</si>
</sst>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u/>
      <sz val="12"/>
      <color indexed="8"/>
      <name val="Arial"/>
      <family val="2"/>
    </font>
    <font>
      <i/>
      <sz val="12"/>
      <color indexed="8"/>
      <name val="Arial"/>
      <family val="2"/>
    </font>
    <font>
      <b/>
      <i/>
      <sz val="12"/>
      <color rgb="FFFF0000"/>
      <name val="Arial"/>
      <family val="2"/>
    </font>
    <font>
      <i/>
      <sz val="12"/>
      <color rgb="FF000000"/>
      <name val="Arial"/>
      <family val="2"/>
    </font>
    <font>
      <b/>
      <i/>
      <sz val="12"/>
      <color indexed="8"/>
      <name val="Arial"/>
      <family val="2"/>
    </font>
    <font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i/>
      <sz val="14"/>
      <color rgb="FFFF0000"/>
      <name val="Arial"/>
      <family val="2"/>
    </font>
    <font>
      <sz val="12"/>
      <color rgb="FFFF0000"/>
      <name val="Arial"/>
      <family val="2"/>
    </font>
    <font>
      <i/>
      <sz val="12"/>
      <color rgb="FF008000"/>
      <name val="Arial"/>
      <family val="2"/>
    </font>
    <font>
      <i/>
      <sz val="12"/>
      <name val="Arial"/>
      <family val="2"/>
    </font>
    <font>
      <i/>
      <sz val="11"/>
      <color theme="1"/>
      <name val="Arial"/>
      <family val="2"/>
    </font>
    <font>
      <b/>
      <i/>
      <sz val="12"/>
      <color rgb="FF0000F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8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indexed="64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indexed="8"/>
      </right>
      <top style="thin">
        <color indexed="64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indexed="64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39" fontId="2" fillId="0" borderId="0" xfId="0" applyNumberFormat="1" applyFont="1"/>
    <xf numFmtId="39" fontId="3" fillId="0" borderId="0" xfId="0" applyNumberFormat="1" applyFont="1"/>
    <xf numFmtId="49" fontId="3" fillId="0" borderId="0" xfId="0" applyNumberFormat="1" applyFont="1"/>
    <xf numFmtId="39" fontId="4" fillId="0" borderId="0" xfId="0" applyNumberFormat="1" applyFont="1" applyAlignment="1">
      <alignment horizontal="right"/>
    </xf>
    <xf numFmtId="39" fontId="3" fillId="0" borderId="0" xfId="0" applyNumberFormat="1" applyFont="1" applyAlignment="1">
      <alignment horizontal="right"/>
    </xf>
    <xf numFmtId="39" fontId="3" fillId="0" borderId="1" xfId="0" applyNumberFormat="1" applyFont="1" applyBorder="1" applyAlignment="1">
      <alignment horizontal="center"/>
    </xf>
    <xf numFmtId="39" fontId="3" fillId="0" borderId="2" xfId="0" applyNumberFormat="1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3" fillId="0" borderId="5" xfId="0" applyNumberFormat="1" applyFont="1" applyBorder="1" applyAlignment="1">
      <alignment horizontal="center"/>
    </xf>
    <xf numFmtId="39" fontId="3" fillId="0" borderId="6" xfId="0" applyNumberFormat="1" applyFont="1" applyBorder="1" applyAlignment="1">
      <alignment horizontal="center"/>
    </xf>
    <xf numFmtId="39" fontId="5" fillId="0" borderId="0" xfId="0" applyNumberFormat="1" applyFont="1" applyAlignment="1">
      <alignment horizontal="center"/>
    </xf>
    <xf numFmtId="39" fontId="3" fillId="0" borderId="7" xfId="0" applyNumberFormat="1" applyFont="1" applyBorder="1" applyAlignment="1">
      <alignment horizontal="left"/>
    </xf>
    <xf numFmtId="39" fontId="3" fillId="0" borderId="8" xfId="0" applyNumberFormat="1" applyFont="1" applyBorder="1" applyAlignment="1">
      <alignment horizontal="center"/>
    </xf>
    <xf numFmtId="39" fontId="3" fillId="0" borderId="9" xfId="0" applyNumberFormat="1" applyFont="1" applyBorder="1" applyAlignment="1">
      <alignment horizontal="right"/>
    </xf>
    <xf numFmtId="39" fontId="6" fillId="0" borderId="0" xfId="0" applyNumberFormat="1" applyFont="1"/>
    <xf numFmtId="39" fontId="3" fillId="0" borderId="10" xfId="0" applyNumberFormat="1" applyFont="1" applyBorder="1" applyAlignment="1">
      <alignment horizontal="center"/>
    </xf>
    <xf numFmtId="39" fontId="3" fillId="0" borderId="11" xfId="0" applyNumberFormat="1" applyFont="1" applyBorder="1" applyAlignment="1">
      <alignment horizontal="center"/>
    </xf>
    <xf numFmtId="39" fontId="3" fillId="0" borderId="11" xfId="0" applyNumberFormat="1" applyFont="1" applyBorder="1"/>
    <xf numFmtId="39" fontId="3" fillId="0" borderId="12" xfId="0" applyNumberFormat="1" applyFont="1" applyBorder="1"/>
    <xf numFmtId="39" fontId="3" fillId="0" borderId="13" xfId="0" applyNumberFormat="1" applyFont="1" applyBorder="1"/>
    <xf numFmtId="39" fontId="7" fillId="0" borderId="14" xfId="0" applyNumberFormat="1" applyFont="1" applyBorder="1"/>
    <xf numFmtId="39" fontId="7" fillId="0" borderId="15" xfId="0" applyNumberFormat="1" applyFont="1" applyBorder="1"/>
    <xf numFmtId="39" fontId="7" fillId="0" borderId="16" xfId="0" applyNumberFormat="1" applyFont="1" applyBorder="1"/>
    <xf numFmtId="39" fontId="7" fillId="0" borderId="0" xfId="0" applyNumberFormat="1" applyFont="1" applyAlignment="1">
      <alignment horizontal="right"/>
    </xf>
    <xf numFmtId="39" fontId="7" fillId="0" borderId="17" xfId="0" applyNumberFormat="1" applyFont="1" applyBorder="1"/>
    <xf numFmtId="39" fontId="8" fillId="0" borderId="0" xfId="0" applyNumberFormat="1" applyFont="1"/>
    <xf numFmtId="39" fontId="9" fillId="0" borderId="0" xfId="0" applyNumberFormat="1" applyFont="1" applyAlignment="1">
      <alignment horizontal="right"/>
    </xf>
    <xf numFmtId="37" fontId="0" fillId="0" borderId="0" xfId="0" applyNumberFormat="1" applyAlignment="1">
      <alignment horizontal="left"/>
    </xf>
    <xf numFmtId="39" fontId="3" fillId="0" borderId="18" xfId="0" applyNumberFormat="1" applyFont="1" applyBorder="1"/>
    <xf numFmtId="39" fontId="3" fillId="0" borderId="19" xfId="0" applyNumberFormat="1" applyFont="1" applyBorder="1"/>
    <xf numFmtId="39" fontId="3" fillId="0" borderId="20" xfId="0" applyNumberFormat="1" applyFont="1" applyBorder="1"/>
    <xf numFmtId="39" fontId="3" fillId="0" borderId="9" xfId="0" applyNumberFormat="1" applyFont="1" applyBorder="1"/>
    <xf numFmtId="39" fontId="11" fillId="0" borderId="0" xfId="0" applyNumberFormat="1" applyFont="1"/>
    <xf numFmtId="39" fontId="10" fillId="0" borderId="21" xfId="0" applyNumberFormat="1" applyFont="1" applyBorder="1"/>
    <xf numFmtId="39" fontId="10" fillId="0" borderId="22" xfId="0" applyNumberFormat="1" applyFont="1" applyBorder="1"/>
    <xf numFmtId="39" fontId="3" fillId="0" borderId="23" xfId="0" applyNumberFormat="1" applyFont="1" applyBorder="1"/>
    <xf numFmtId="39" fontId="12" fillId="0" borderId="24" xfId="0" applyNumberFormat="1" applyFont="1" applyBorder="1" applyAlignment="1">
      <alignment horizontal="center"/>
    </xf>
    <xf numFmtId="39" fontId="12" fillId="0" borderId="25" xfId="0" applyNumberFormat="1" applyFont="1" applyBorder="1" applyAlignment="1">
      <alignment horizontal="center"/>
    </xf>
    <xf numFmtId="39" fontId="4" fillId="0" borderId="11" xfId="0" applyNumberFormat="1" applyFont="1" applyBorder="1"/>
    <xf numFmtId="39" fontId="4" fillId="0" borderId="12" xfId="0" applyNumberFormat="1" applyFont="1" applyBorder="1"/>
    <xf numFmtId="39" fontId="4" fillId="0" borderId="26" xfId="0" applyNumberFormat="1" applyFont="1" applyBorder="1"/>
    <xf numFmtId="39" fontId="13" fillId="0" borderId="0" xfId="0" applyNumberFormat="1" applyFont="1"/>
    <xf numFmtId="39" fontId="14" fillId="0" borderId="0" xfId="0" applyNumberFormat="1" applyFont="1"/>
    <xf numFmtId="39" fontId="10" fillId="0" borderId="0" xfId="0" applyNumberFormat="1" applyFont="1"/>
    <xf numFmtId="49" fontId="10" fillId="0" borderId="0" xfId="0" applyNumberFormat="1" applyFont="1"/>
    <xf numFmtId="39" fontId="15" fillId="0" borderId="0" xfId="0" applyNumberFormat="1" applyFont="1"/>
    <xf numFmtId="39" fontId="12" fillId="0" borderId="0" xfId="0" applyNumberFormat="1" applyFont="1" applyAlignment="1">
      <alignment horizontal="right"/>
    </xf>
    <xf numFmtId="39" fontId="10" fillId="0" borderId="0" xfId="0" applyNumberFormat="1" applyFont="1" applyAlignment="1">
      <alignment horizontal="right"/>
    </xf>
    <xf numFmtId="39" fontId="10" fillId="0" borderId="27" xfId="0" applyNumberFormat="1" applyFont="1" applyBorder="1" applyAlignment="1">
      <alignment horizontal="center"/>
    </xf>
    <xf numFmtId="39" fontId="10" fillId="0" borderId="28" xfId="0" applyNumberFormat="1" applyFont="1" applyBorder="1" applyAlignment="1">
      <alignment horizontal="center"/>
    </xf>
    <xf numFmtId="39" fontId="10" fillId="0" borderId="29" xfId="0" applyNumberFormat="1" applyFont="1" applyBorder="1" applyAlignment="1">
      <alignment horizontal="center"/>
    </xf>
    <xf numFmtId="39" fontId="10" fillId="0" borderId="30" xfId="0" applyNumberFormat="1" applyFont="1" applyBorder="1" applyAlignment="1">
      <alignment horizontal="center"/>
    </xf>
    <xf numFmtId="39" fontId="10" fillId="0" borderId="31" xfId="0" applyNumberFormat="1" applyFont="1" applyBorder="1" applyAlignment="1">
      <alignment horizontal="center"/>
    </xf>
    <xf numFmtId="39" fontId="10" fillId="0" borderId="32" xfId="0" applyNumberFormat="1" applyFont="1" applyBorder="1" applyAlignment="1">
      <alignment horizontal="center"/>
    </xf>
    <xf numFmtId="39" fontId="10" fillId="0" borderId="33" xfId="0" applyNumberFormat="1" applyFont="1" applyBorder="1" applyAlignment="1">
      <alignment horizontal="center"/>
    </xf>
    <xf numFmtId="39" fontId="10" fillId="0" borderId="34" xfId="0" applyNumberFormat="1" applyFont="1" applyBorder="1" applyAlignment="1">
      <alignment horizontal="center"/>
    </xf>
    <xf numFmtId="39" fontId="10" fillId="0" borderId="35" xfId="0" applyNumberFormat="1" applyFont="1" applyBorder="1" applyAlignment="1">
      <alignment horizontal="left"/>
    </xf>
    <xf numFmtId="39" fontId="10" fillId="0" borderId="36" xfId="0" applyNumberFormat="1" applyFont="1" applyBorder="1" applyAlignment="1">
      <alignment horizontal="center"/>
    </xf>
    <xf numFmtId="39" fontId="10" fillId="0" borderId="37" xfId="0" applyNumberFormat="1" applyFont="1" applyBorder="1" applyAlignment="1">
      <alignment horizontal="center"/>
    </xf>
    <xf numFmtId="39" fontId="10" fillId="0" borderId="38" xfId="0" applyNumberFormat="1" applyFont="1" applyBorder="1" applyAlignment="1">
      <alignment horizontal="right"/>
    </xf>
    <xf numFmtId="39" fontId="10" fillId="0" borderId="39" xfId="0" applyNumberFormat="1" applyFont="1" applyBorder="1" applyAlignment="1">
      <alignment horizontal="center"/>
    </xf>
    <xf numFmtId="39" fontId="10" fillId="0" borderId="21" xfId="0" applyNumberFormat="1" applyFont="1" applyBorder="1" applyAlignment="1">
      <alignment horizontal="center"/>
    </xf>
    <xf numFmtId="39" fontId="10" fillId="0" borderId="40" xfId="0" applyNumberFormat="1" applyFont="1" applyBorder="1"/>
    <xf numFmtId="39" fontId="10" fillId="0" borderId="41" xfId="0" applyNumberFormat="1" applyFont="1" applyBorder="1"/>
    <xf numFmtId="39" fontId="6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39" fontId="10" fillId="0" borderId="39" xfId="0" applyNumberFormat="1" applyFont="1" applyBorder="1"/>
    <xf numFmtId="39" fontId="3" fillId="0" borderId="42" xfId="0" applyNumberFormat="1" applyFont="1" applyBorder="1"/>
    <xf numFmtId="39" fontId="10" fillId="0" borderId="43" xfId="0" applyNumberFormat="1" applyFont="1" applyBorder="1" applyAlignment="1">
      <alignment horizontal="right"/>
    </xf>
    <xf numFmtId="39" fontId="10" fillId="0" borderId="0" xfId="0" applyNumberFormat="1" applyFont="1" applyAlignment="1">
      <alignment horizontal="center"/>
    </xf>
    <xf numFmtId="39" fontId="10" fillId="0" borderId="36" xfId="0" applyNumberFormat="1" applyFont="1" applyBorder="1"/>
    <xf numFmtId="39" fontId="10" fillId="0" borderId="37" xfId="0" applyNumberFormat="1" applyFont="1" applyBorder="1"/>
    <xf numFmtId="39" fontId="10" fillId="0" borderId="44" xfId="0" applyNumberFormat="1" applyFont="1" applyBorder="1"/>
    <xf numFmtId="39" fontId="10" fillId="0" borderId="45" xfId="0" applyNumberFormat="1" applyFont="1" applyBorder="1"/>
    <xf numFmtId="39" fontId="10" fillId="0" borderId="46" xfId="0" applyNumberFormat="1" applyFont="1" applyBorder="1"/>
    <xf numFmtId="39" fontId="10" fillId="0" borderId="47" xfId="0" applyNumberFormat="1" applyFont="1" applyBorder="1"/>
    <xf numFmtId="39" fontId="13" fillId="0" borderId="37" xfId="0" applyNumberFormat="1" applyFont="1" applyBorder="1" applyAlignment="1">
      <alignment horizontal="center"/>
    </xf>
    <xf numFmtId="39" fontId="10" fillId="0" borderId="48" xfId="0" applyNumberFormat="1" applyFont="1" applyBorder="1" applyAlignment="1">
      <alignment horizontal="center"/>
    </xf>
    <xf numFmtId="39" fontId="10" fillId="0" borderId="25" xfId="0" applyNumberFormat="1" applyFont="1" applyBorder="1" applyAlignment="1">
      <alignment horizontal="center"/>
    </xf>
    <xf numFmtId="39" fontId="10" fillId="0" borderId="49" xfId="0" applyNumberFormat="1" applyFont="1" applyBorder="1"/>
    <xf numFmtId="39" fontId="10" fillId="0" borderId="50" xfId="0" applyNumberFormat="1" applyFont="1" applyBorder="1"/>
    <xf numFmtId="39" fontId="10" fillId="0" borderId="51" xfId="0" applyNumberFormat="1" applyFont="1" applyBorder="1"/>
    <xf numFmtId="39" fontId="7" fillId="0" borderId="52" xfId="0" applyNumberFormat="1" applyFont="1" applyBorder="1"/>
    <xf numFmtId="39" fontId="7" fillId="0" borderId="53" xfId="0" applyNumberFormat="1" applyFont="1" applyBorder="1"/>
    <xf numFmtId="39" fontId="7" fillId="0" borderId="54" xfId="0" applyNumberFormat="1" applyFont="1" applyBorder="1"/>
    <xf numFmtId="39" fontId="7" fillId="0" borderId="55" xfId="0" applyNumberFormat="1" applyFont="1" applyBorder="1"/>
    <xf numFmtId="39" fontId="7" fillId="0" borderId="56" xfId="0" applyNumberFormat="1" applyFont="1" applyBorder="1"/>
    <xf numFmtId="39" fontId="10" fillId="0" borderId="57" xfId="0" applyNumberFormat="1" applyFont="1" applyBorder="1" applyAlignment="1">
      <alignment horizontal="center"/>
    </xf>
    <xf numFmtId="39" fontId="10" fillId="0" borderId="58" xfId="0" applyNumberFormat="1" applyFont="1" applyBorder="1" applyAlignment="1">
      <alignment horizontal="right"/>
    </xf>
    <xf numFmtId="39" fontId="10" fillId="0" borderId="59" xfId="0" applyNumberFormat="1" applyFont="1" applyBorder="1"/>
    <xf numFmtId="4" fontId="16" fillId="0" borderId="0" xfId="0" applyNumberFormat="1" applyFont="1"/>
    <xf numFmtId="39" fontId="10" fillId="0" borderId="60" xfId="0" applyNumberFormat="1" applyFont="1" applyBorder="1"/>
    <xf numFmtId="39" fontId="10" fillId="0" borderId="61" xfId="0" applyNumberFormat="1" applyFont="1" applyBorder="1"/>
    <xf numFmtId="39" fontId="9" fillId="0" borderId="0" xfId="0" applyNumberFormat="1" applyFont="1"/>
    <xf numFmtId="39" fontId="7" fillId="0" borderId="0" xfId="0" applyNumberFormat="1" applyFont="1"/>
    <xf numFmtId="0" fontId="17" fillId="0" borderId="62" xfId="0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39" fontId="18" fillId="0" borderId="0" xfId="0" applyNumberFormat="1" applyFont="1"/>
    <xf numFmtId="3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39" fontId="18" fillId="0" borderId="0" xfId="0" applyNumberFormat="1" applyFont="1" applyBorder="1"/>
    <xf numFmtId="39" fontId="18" fillId="0" borderId="63" xfId="0" applyNumberFormat="1" applyFont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165" fontId="0" fillId="0" borderId="0" xfId="1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Alignment="1">
      <alignment horizontal="left" vertical="justify"/>
    </xf>
    <xf numFmtId="164" fontId="1" fillId="0" borderId="0" xfId="1" applyNumberFormat="1" applyFont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31A3-84BF-B742-8B40-E11B57DBE914}">
  <dimension ref="A1:BU88"/>
  <sheetViews>
    <sheetView topLeftCell="A69" zoomScale="150" zoomScaleNormal="150" workbookViewId="0">
      <selection activeCell="A17" sqref="A17"/>
    </sheetView>
  </sheetViews>
  <sheetFormatPr defaultColWidth="11" defaultRowHeight="15.75" x14ac:dyDescent="0.25"/>
  <cols>
    <col min="1" max="1" width="7.5" customWidth="1"/>
    <col min="2" max="2" width="31" customWidth="1"/>
    <col min="3" max="3" width="20.125" customWidth="1"/>
    <col min="4" max="4" width="18.375" customWidth="1"/>
    <col min="5" max="5" width="15.125" customWidth="1"/>
    <col min="6" max="6" width="21.625" customWidth="1"/>
    <col min="7" max="7" width="17.625" customWidth="1"/>
  </cols>
  <sheetData>
    <row r="1" spans="1:73" ht="20.25" x14ac:dyDescent="0.3">
      <c r="B1" s="113" t="s">
        <v>61</v>
      </c>
    </row>
    <row r="3" spans="1:7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25">
      <c r="A5" s="2"/>
      <c r="B5" s="3" t="s">
        <v>0</v>
      </c>
      <c r="C5" s="4"/>
      <c r="D5" s="3"/>
      <c r="E5" s="3"/>
      <c r="F5" s="3"/>
      <c r="G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A6" s="2"/>
      <c r="B6" s="3" t="s">
        <v>1</v>
      </c>
      <c r="C6" s="3"/>
      <c r="D6" s="3"/>
      <c r="E6" s="3"/>
      <c r="F6" s="3"/>
      <c r="G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ht="16.5" thickBot="1" x14ac:dyDescent="0.3">
      <c r="A7" s="2"/>
      <c r="B7" s="4" t="s">
        <v>2</v>
      </c>
      <c r="C7" s="3"/>
      <c r="D7" s="3"/>
      <c r="E7" s="5" t="s">
        <v>3</v>
      </c>
      <c r="F7" s="6" t="s">
        <v>4</v>
      </c>
      <c r="G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7" t="s">
        <v>5</v>
      </c>
      <c r="C8" s="8" t="s">
        <v>6</v>
      </c>
      <c r="D8" s="8" t="s">
        <v>7</v>
      </c>
      <c r="E8" s="8" t="s">
        <v>8</v>
      </c>
      <c r="F8" s="9" t="s">
        <v>9</v>
      </c>
      <c r="G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ht="16.5" thickBot="1" x14ac:dyDescent="0.3">
      <c r="A9" s="2"/>
      <c r="B9" s="10" t="s">
        <v>10</v>
      </c>
      <c r="C9" s="11" t="s">
        <v>10</v>
      </c>
      <c r="D9" s="11" t="s">
        <v>11</v>
      </c>
      <c r="E9" s="11" t="s">
        <v>11</v>
      </c>
      <c r="F9" s="12" t="s">
        <v>11</v>
      </c>
      <c r="G9" s="13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ht="16.5" thickTop="1" x14ac:dyDescent="0.25">
      <c r="A10" s="2"/>
      <c r="B10" s="14" t="s">
        <v>13</v>
      </c>
      <c r="C10" s="15"/>
      <c r="D10" s="15"/>
      <c r="E10" s="15"/>
      <c r="F10" s="16">
        <v>2.52</v>
      </c>
      <c r="G10" s="1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ht="16.5" thickBot="1" x14ac:dyDescent="0.3">
      <c r="A11" s="2"/>
      <c r="B11" s="18" t="s">
        <v>51</v>
      </c>
      <c r="C11" s="19" t="s">
        <v>26</v>
      </c>
      <c r="D11" s="20">
        <f>F10</f>
        <v>2.52</v>
      </c>
      <c r="E11" s="21">
        <v>0</v>
      </c>
      <c r="F11" s="22">
        <f t="shared" ref="F11" si="0">D11+E11</f>
        <v>2.52</v>
      </c>
      <c r="G11" s="17">
        <v>14294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ht="17.25" thickTop="1" thickBot="1" x14ac:dyDescent="0.3">
      <c r="A12" s="2"/>
      <c r="B12" s="23" t="s">
        <v>27</v>
      </c>
      <c r="C12" s="24"/>
      <c r="D12" s="24"/>
      <c r="E12" s="24"/>
      <c r="F12" s="25">
        <f>F11*G11</f>
        <v>36020.879999999997</v>
      </c>
      <c r="G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25">
      <c r="A13" s="2"/>
      <c r="B13" s="3"/>
      <c r="C13" s="3"/>
      <c r="D13" s="3"/>
      <c r="E13" s="3"/>
      <c r="F13" s="3"/>
      <c r="G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ht="16.5" thickBot="1" x14ac:dyDescent="0.3">
      <c r="A14" s="2"/>
      <c r="B14" s="3"/>
      <c r="C14" s="3"/>
      <c r="D14" s="3"/>
      <c r="E14" s="26" t="s">
        <v>28</v>
      </c>
      <c r="F14" s="27">
        <f>F12/2</f>
        <v>18010.439999999999</v>
      </c>
      <c r="G14" s="28" t="s">
        <v>29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6.5" thickTop="1" x14ac:dyDescent="0.25">
      <c r="A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25">
      <c r="A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3" t="s">
        <v>30</v>
      </c>
      <c r="C17" s="3"/>
      <c r="D17" s="3"/>
      <c r="E17" s="3"/>
      <c r="F17" s="3"/>
      <c r="G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ht="16.5" thickBot="1" x14ac:dyDescent="0.3">
      <c r="A18" s="2"/>
      <c r="B18" s="4" t="s">
        <v>2</v>
      </c>
      <c r="C18" s="3"/>
      <c r="D18" s="3"/>
      <c r="E18" s="3"/>
      <c r="F18" s="29" t="s">
        <v>31</v>
      </c>
      <c r="G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/>
      <c r="C19" s="8"/>
      <c r="D19" s="8"/>
      <c r="E19" s="8"/>
      <c r="F19" s="9" t="s">
        <v>9</v>
      </c>
      <c r="G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ht="16.5" thickBot="1" x14ac:dyDescent="0.3">
      <c r="A20" s="2"/>
      <c r="B20" s="10"/>
      <c r="C20" s="11" t="s">
        <v>10</v>
      </c>
      <c r="D20" s="11" t="s">
        <v>7</v>
      </c>
      <c r="E20" s="11" t="s">
        <v>8</v>
      </c>
      <c r="F20" s="12" t="s">
        <v>11</v>
      </c>
      <c r="G20" s="13" t="s">
        <v>12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ht="16.5" thickTop="1" x14ac:dyDescent="0.25">
      <c r="A21" s="2"/>
      <c r="B21" s="14" t="s">
        <v>13</v>
      </c>
      <c r="C21" s="31"/>
      <c r="D21" s="31"/>
      <c r="E21" s="32"/>
      <c r="F21" s="33">
        <v>226164.57</v>
      </c>
      <c r="G21" s="3">
        <v>10692.28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ht="16.5" thickBot="1" x14ac:dyDescent="0.3">
      <c r="B22" s="39" t="s">
        <v>25</v>
      </c>
      <c r="C22" s="40" t="s">
        <v>26</v>
      </c>
      <c r="D22" s="41"/>
      <c r="E22" s="42"/>
      <c r="F22" s="43">
        <v>257169.07</v>
      </c>
      <c r="G22" s="3">
        <v>10493.96</v>
      </c>
    </row>
    <row r="23" spans="1:73" ht="20.25" thickTop="1" thickBot="1" x14ac:dyDescent="0.35">
      <c r="B23" s="23" t="s">
        <v>27</v>
      </c>
      <c r="C23" s="24"/>
      <c r="D23" s="24"/>
      <c r="E23" s="24"/>
      <c r="F23" s="25">
        <f>F22*G22</f>
        <v>2698721933.8171997</v>
      </c>
      <c r="G23" s="44"/>
    </row>
    <row r="24" spans="1:73" x14ac:dyDescent="0.25">
      <c r="B24" s="3"/>
      <c r="C24" s="3"/>
      <c r="D24" s="3"/>
      <c r="E24" s="3"/>
      <c r="F24" s="3"/>
      <c r="G24" s="3"/>
    </row>
    <row r="25" spans="1:73" x14ac:dyDescent="0.25">
      <c r="B25" s="3"/>
      <c r="C25" s="6"/>
      <c r="D25" s="3"/>
      <c r="E25" s="17"/>
      <c r="F25" s="3"/>
      <c r="G25" s="3"/>
    </row>
    <row r="26" spans="1:73" ht="16.5" thickBot="1" x14ac:dyDescent="0.3">
      <c r="B26" s="45"/>
      <c r="C26" s="3"/>
      <c r="D26" s="6"/>
      <c r="E26" s="26" t="s">
        <v>28</v>
      </c>
      <c r="F26" s="27">
        <f>(F22*G22)/2</f>
        <v>1349360966.9085999</v>
      </c>
      <c r="G26" s="35" t="s">
        <v>29</v>
      </c>
    </row>
    <row r="27" spans="1:73" ht="16.5" thickTop="1" x14ac:dyDescent="0.25">
      <c r="B27" s="3"/>
      <c r="C27" s="3"/>
      <c r="D27" s="3"/>
      <c r="E27" s="3"/>
    </row>
    <row r="28" spans="1:73" x14ac:dyDescent="0.25">
      <c r="B28" s="3"/>
      <c r="C28" s="3"/>
      <c r="D28" s="3"/>
      <c r="E28" s="3"/>
    </row>
    <row r="29" spans="1:73" x14ac:dyDescent="0.25">
      <c r="B29" s="3"/>
      <c r="C29" s="3"/>
      <c r="D29" s="3"/>
      <c r="E29" s="3"/>
    </row>
    <row r="30" spans="1:73" x14ac:dyDescent="0.25">
      <c r="B30" s="46" t="s">
        <v>33</v>
      </c>
      <c r="C30" s="47"/>
      <c r="D30" s="48"/>
      <c r="E30" s="46"/>
      <c r="F30" s="46"/>
      <c r="G30" s="46"/>
    </row>
    <row r="31" spans="1:73" x14ac:dyDescent="0.25">
      <c r="B31" s="46" t="s">
        <v>34</v>
      </c>
      <c r="C31" s="46"/>
      <c r="D31" s="46"/>
      <c r="E31" s="46"/>
      <c r="F31" s="49"/>
      <c r="G31" s="50"/>
    </row>
    <row r="32" spans="1:73" ht="16.5" thickBot="1" x14ac:dyDescent="0.3">
      <c r="B32" s="47" t="s">
        <v>2</v>
      </c>
      <c r="C32" s="35" t="s">
        <v>35</v>
      </c>
      <c r="D32" s="46"/>
      <c r="E32" s="46"/>
      <c r="F32" s="50" t="s">
        <v>36</v>
      </c>
      <c r="G32" s="3"/>
    </row>
    <row r="33" spans="2:8" x14ac:dyDescent="0.25">
      <c r="B33" s="51" t="s">
        <v>5</v>
      </c>
      <c r="C33" s="52" t="s">
        <v>6</v>
      </c>
      <c r="D33" s="52" t="s">
        <v>7</v>
      </c>
      <c r="E33" s="53" t="s">
        <v>8</v>
      </c>
      <c r="F33" s="54" t="s">
        <v>9</v>
      </c>
      <c r="G33" s="3"/>
    </row>
    <row r="34" spans="2:8" ht="16.5" thickBot="1" x14ac:dyDescent="0.3">
      <c r="B34" s="55" t="s">
        <v>10</v>
      </c>
      <c r="C34" s="56" t="s">
        <v>10</v>
      </c>
      <c r="D34" s="56" t="s">
        <v>11</v>
      </c>
      <c r="E34" s="57" t="s">
        <v>11</v>
      </c>
      <c r="F34" s="58" t="s">
        <v>11</v>
      </c>
      <c r="G34" s="3"/>
    </row>
    <row r="35" spans="2:8" ht="16.5" thickTop="1" x14ac:dyDescent="0.25">
      <c r="B35" s="59" t="s">
        <v>13</v>
      </c>
      <c r="C35" s="60"/>
      <c r="D35" s="60"/>
      <c r="E35" s="61"/>
      <c r="F35" s="62">
        <v>43564.89</v>
      </c>
      <c r="G35" s="3"/>
    </row>
    <row r="36" spans="2:8" hidden="1" x14ac:dyDescent="0.25">
      <c r="B36" s="63" t="s">
        <v>14</v>
      </c>
      <c r="C36" s="64" t="s">
        <v>15</v>
      </c>
      <c r="D36" s="37">
        <f>F35</f>
        <v>43564.89</v>
      </c>
      <c r="E36" s="65">
        <v>1.1299999999999999</v>
      </c>
      <c r="F36" s="66">
        <f>D36+E36</f>
        <v>43566.02</v>
      </c>
      <c r="G36" s="67">
        <v>14066</v>
      </c>
      <c r="H36" s="2">
        <f>E36*G36</f>
        <v>15894.579999999998</v>
      </c>
    </row>
    <row r="37" spans="2:8" hidden="1" x14ac:dyDescent="0.25">
      <c r="B37" s="63" t="str">
        <f>C36</f>
        <v>31.01.21</v>
      </c>
      <c r="C37" s="64" t="s">
        <v>16</v>
      </c>
      <c r="D37" s="37">
        <f>F36</f>
        <v>43566.02</v>
      </c>
      <c r="E37" s="65">
        <v>1.02</v>
      </c>
      <c r="F37" s="66">
        <f t="shared" ref="F37:F40" si="1">D37+E37</f>
        <v>43567.039999999994</v>
      </c>
      <c r="G37" s="67">
        <v>14028</v>
      </c>
    </row>
    <row r="38" spans="2:8" hidden="1" x14ac:dyDescent="0.25">
      <c r="B38" s="63" t="str">
        <f>C37</f>
        <v>28.02.21</v>
      </c>
      <c r="C38" s="64" t="s">
        <v>17</v>
      </c>
      <c r="D38" s="37">
        <f t="shared" ref="D38:D39" si="2">F37</f>
        <v>43567.039999999994</v>
      </c>
      <c r="E38" s="65">
        <v>1.1299999999999999</v>
      </c>
      <c r="F38" s="66">
        <f t="shared" si="1"/>
        <v>43568.169999999991</v>
      </c>
      <c r="G38" s="67">
        <v>14444</v>
      </c>
    </row>
    <row r="39" spans="2:8" hidden="1" x14ac:dyDescent="0.25">
      <c r="B39" s="63" t="str">
        <f>C38</f>
        <v>31.03.21</v>
      </c>
      <c r="C39" s="64" t="s">
        <v>18</v>
      </c>
      <c r="D39" s="37">
        <f t="shared" si="2"/>
        <v>43568.169999999991</v>
      </c>
      <c r="E39" s="65">
        <v>1.0900000000000001</v>
      </c>
      <c r="F39" s="66">
        <f t="shared" si="1"/>
        <v>43569.259999999987</v>
      </c>
      <c r="G39" s="67">
        <v>14444</v>
      </c>
    </row>
    <row r="40" spans="2:8" hidden="1" x14ac:dyDescent="0.25">
      <c r="B40" s="63" t="str">
        <f>C39</f>
        <v>30.04.21</v>
      </c>
      <c r="C40" s="64" t="s">
        <v>19</v>
      </c>
      <c r="D40" s="37">
        <f>F39</f>
        <v>43569.259999999987</v>
      </c>
      <c r="E40" s="65">
        <v>1.1299999999999999</v>
      </c>
      <c r="F40" s="66">
        <f t="shared" si="1"/>
        <v>43570.389999999985</v>
      </c>
      <c r="G40" s="68">
        <v>14334</v>
      </c>
    </row>
    <row r="41" spans="2:8" hidden="1" x14ac:dyDescent="0.25">
      <c r="B41" s="69" t="s">
        <v>32</v>
      </c>
      <c r="C41" s="36"/>
      <c r="D41" s="37"/>
      <c r="E41" s="65"/>
      <c r="F41" s="70"/>
      <c r="G41" s="68"/>
    </row>
    <row r="42" spans="2:8" hidden="1" x14ac:dyDescent="0.25">
      <c r="B42" s="71" t="s">
        <v>37</v>
      </c>
      <c r="C42" s="72" t="s">
        <v>20</v>
      </c>
      <c r="D42" s="73">
        <v>0</v>
      </c>
      <c r="E42" s="74"/>
      <c r="F42" s="38">
        <f t="shared" ref="F42" si="3">D42</f>
        <v>0</v>
      </c>
      <c r="G42" s="68"/>
    </row>
    <row r="43" spans="2:8" hidden="1" x14ac:dyDescent="0.25">
      <c r="B43" s="63" t="str">
        <f>C40</f>
        <v>31.05.21</v>
      </c>
      <c r="C43" s="64" t="s">
        <v>20</v>
      </c>
      <c r="D43" s="37">
        <f>F40+F42</f>
        <v>43570.389999999985</v>
      </c>
      <c r="E43" s="75">
        <v>1.0900000000000001</v>
      </c>
      <c r="F43" s="66">
        <f t="shared" ref="F43:F48" si="4">D43+E43</f>
        <v>43571.479999999981</v>
      </c>
      <c r="G43" s="68">
        <v>14448</v>
      </c>
    </row>
    <row r="44" spans="2:8" hidden="1" x14ac:dyDescent="0.25">
      <c r="B44" s="63" t="str">
        <f t="shared" ref="B44:B47" si="5">C43</f>
        <v>30.06.21</v>
      </c>
      <c r="C44" s="64" t="s">
        <v>21</v>
      </c>
      <c r="D44" s="37">
        <f t="shared" ref="D44:D48" si="6">F43</f>
        <v>43571.479999999981</v>
      </c>
      <c r="E44" s="76">
        <v>1.1299999999999999</v>
      </c>
      <c r="F44" s="66">
        <f t="shared" si="4"/>
        <v>43572.609999999979</v>
      </c>
      <c r="G44" s="68">
        <v>14521</v>
      </c>
    </row>
    <row r="45" spans="2:8" hidden="1" x14ac:dyDescent="0.25">
      <c r="B45" s="63" t="str">
        <f t="shared" si="5"/>
        <v>31.07.21</v>
      </c>
      <c r="C45" s="64" t="s">
        <v>22</v>
      </c>
      <c r="D45" s="37">
        <f t="shared" si="6"/>
        <v>43572.609999999979</v>
      </c>
      <c r="E45" s="76">
        <v>1.1299999999999999</v>
      </c>
      <c r="F45" s="66">
        <f t="shared" si="4"/>
        <v>43573.739999999976</v>
      </c>
      <c r="G45" s="68">
        <v>14412</v>
      </c>
    </row>
    <row r="46" spans="2:8" hidden="1" x14ac:dyDescent="0.25">
      <c r="B46" s="63" t="str">
        <f t="shared" si="5"/>
        <v>31.08.21</v>
      </c>
      <c r="C46" s="64" t="s">
        <v>23</v>
      </c>
      <c r="D46" s="37">
        <f t="shared" si="6"/>
        <v>43573.739999999976</v>
      </c>
      <c r="E46" s="76">
        <v>1.0900000000000001</v>
      </c>
      <c r="F46" s="66">
        <f t="shared" si="4"/>
        <v>43574.829999999973</v>
      </c>
      <c r="G46" s="68">
        <v>14250</v>
      </c>
    </row>
    <row r="47" spans="2:8" hidden="1" x14ac:dyDescent="0.25">
      <c r="B47" s="63" t="str">
        <f t="shared" si="5"/>
        <v>30.09.21</v>
      </c>
      <c r="C47" s="64" t="s">
        <v>24</v>
      </c>
      <c r="D47" s="37">
        <f t="shared" si="6"/>
        <v>43574.829999999973</v>
      </c>
      <c r="E47" s="76">
        <v>1.1299999999999999</v>
      </c>
      <c r="F47" s="66">
        <f t="shared" si="4"/>
        <v>43575.95999999997</v>
      </c>
      <c r="G47" s="68">
        <v>14118</v>
      </c>
    </row>
    <row r="48" spans="2:8" hidden="1" x14ac:dyDescent="0.25">
      <c r="B48" s="63" t="str">
        <f>C47</f>
        <v>31.10.21</v>
      </c>
      <c r="C48" s="64" t="s">
        <v>25</v>
      </c>
      <c r="D48" s="37">
        <f t="shared" si="6"/>
        <v>43575.95999999997</v>
      </c>
      <c r="E48" s="77">
        <v>1.0900000000000001</v>
      </c>
      <c r="F48" s="78">
        <f t="shared" si="4"/>
        <v>43577.049999999967</v>
      </c>
      <c r="G48" s="68">
        <v>14229</v>
      </c>
    </row>
    <row r="49" spans="2:7" hidden="1" x14ac:dyDescent="0.25">
      <c r="B49" s="69" t="s">
        <v>32</v>
      </c>
      <c r="C49" s="36"/>
      <c r="D49" s="37"/>
      <c r="E49" s="65"/>
      <c r="F49" s="34"/>
      <c r="G49" s="68"/>
    </row>
    <row r="50" spans="2:7" ht="18.75" hidden="1" x14ac:dyDescent="0.3">
      <c r="B50" s="71" t="s">
        <v>37</v>
      </c>
      <c r="C50" s="72" t="s">
        <v>38</v>
      </c>
      <c r="D50" s="73">
        <v>0</v>
      </c>
      <c r="E50" s="79"/>
      <c r="F50" s="38">
        <f t="shared" ref="F50" si="7">D50</f>
        <v>0</v>
      </c>
      <c r="G50" s="68"/>
    </row>
    <row r="51" spans="2:7" ht="16.5" thickBot="1" x14ac:dyDescent="0.3">
      <c r="B51" s="80" t="str">
        <f>C48</f>
        <v>30.11.21</v>
      </c>
      <c r="C51" s="81" t="s">
        <v>26</v>
      </c>
      <c r="D51" s="82">
        <f>F48+F50</f>
        <v>43577.049999999967</v>
      </c>
      <c r="E51" s="83">
        <v>1.1299999999999999</v>
      </c>
      <c r="F51" s="84">
        <f>D51+E51</f>
        <v>43578.179999999964</v>
      </c>
      <c r="G51" s="68">
        <v>14294</v>
      </c>
    </row>
    <row r="52" spans="2:7" ht="17.25" thickTop="1" thickBot="1" x14ac:dyDescent="0.3">
      <c r="B52" s="85" t="s">
        <v>27</v>
      </c>
      <c r="C52" s="86"/>
      <c r="D52" s="87"/>
      <c r="E52" s="88"/>
      <c r="F52" s="89">
        <f>F51*G51</f>
        <v>622906504.91999948</v>
      </c>
      <c r="G52" s="3"/>
    </row>
    <row r="53" spans="2:7" x14ac:dyDescent="0.25">
      <c r="B53" s="3"/>
      <c r="C53" s="3"/>
      <c r="D53" s="3"/>
      <c r="E53" s="3"/>
      <c r="F53" s="3"/>
      <c r="G53" s="3"/>
    </row>
    <row r="54" spans="2:7" ht="16.5" thickBot="1" x14ac:dyDescent="0.3">
      <c r="B54" s="3"/>
      <c r="C54" s="3"/>
      <c r="D54" s="3"/>
      <c r="E54" s="26" t="s">
        <v>28</v>
      </c>
      <c r="F54" s="27">
        <f>F51*G51/2</f>
        <v>311453252.45999974</v>
      </c>
      <c r="G54" s="35" t="s">
        <v>29</v>
      </c>
    </row>
    <row r="55" spans="2:7" ht="16.5" thickTop="1" x14ac:dyDescent="0.25">
      <c r="B55" s="3"/>
      <c r="C55" s="3"/>
      <c r="D55" s="3"/>
      <c r="E55" s="3"/>
      <c r="F55" s="3"/>
      <c r="G55" s="3"/>
    </row>
    <row r="56" spans="2:7" x14ac:dyDescent="0.25">
      <c r="B56" s="3"/>
      <c r="C56" s="3"/>
      <c r="D56" s="3"/>
      <c r="E56" s="3"/>
      <c r="F56" s="3"/>
      <c r="G56" s="3"/>
    </row>
    <row r="57" spans="2:7" x14ac:dyDescent="0.25">
      <c r="B57" s="46" t="s">
        <v>33</v>
      </c>
      <c r="C57" s="47"/>
      <c r="D57" s="48"/>
      <c r="E57" s="46"/>
      <c r="F57" s="46"/>
      <c r="G57" s="46"/>
    </row>
    <row r="58" spans="2:7" x14ac:dyDescent="0.25">
      <c r="B58" s="46" t="s">
        <v>39</v>
      </c>
      <c r="C58" s="46"/>
      <c r="D58" s="46"/>
      <c r="E58" s="46"/>
      <c r="F58" s="49"/>
      <c r="G58" s="50"/>
    </row>
    <row r="59" spans="2:7" ht="16.5" thickBot="1" x14ac:dyDescent="0.3">
      <c r="B59" s="47" t="s">
        <v>2</v>
      </c>
      <c r="C59" s="35" t="s">
        <v>40</v>
      </c>
      <c r="D59" s="46"/>
      <c r="E59" s="46"/>
      <c r="F59" s="50" t="s">
        <v>41</v>
      </c>
      <c r="G59" s="3"/>
    </row>
    <row r="60" spans="2:7" x14ac:dyDescent="0.25">
      <c r="B60" s="51" t="s">
        <v>5</v>
      </c>
      <c r="C60" s="52" t="s">
        <v>6</v>
      </c>
      <c r="D60" s="52" t="s">
        <v>7</v>
      </c>
      <c r="E60" s="52" t="s">
        <v>8</v>
      </c>
      <c r="F60" s="54" t="s">
        <v>9</v>
      </c>
      <c r="G60" s="3"/>
    </row>
    <row r="61" spans="2:7" ht="16.5" thickBot="1" x14ac:dyDescent="0.3">
      <c r="B61" s="55" t="s">
        <v>10</v>
      </c>
      <c r="C61" s="56" t="s">
        <v>10</v>
      </c>
      <c r="D61" s="56" t="s">
        <v>11</v>
      </c>
      <c r="E61" s="56" t="s">
        <v>11</v>
      </c>
      <c r="F61" s="58" t="s">
        <v>11</v>
      </c>
      <c r="G61" s="3"/>
    </row>
    <row r="62" spans="2:7" ht="16.5" thickTop="1" x14ac:dyDescent="0.25">
      <c r="B62" s="59" t="s">
        <v>13</v>
      </c>
      <c r="C62" s="60"/>
      <c r="D62" s="60"/>
      <c r="E62" s="90"/>
      <c r="F62" s="91">
        <v>0</v>
      </c>
      <c r="G62" s="17"/>
    </row>
    <row r="63" spans="2:7" x14ac:dyDescent="0.25">
      <c r="B63" s="63" t="s">
        <v>14</v>
      </c>
      <c r="C63" s="64" t="s">
        <v>15</v>
      </c>
      <c r="D63" s="37">
        <f>F62</f>
        <v>0</v>
      </c>
      <c r="E63" s="92">
        <v>0</v>
      </c>
      <c r="F63" s="66">
        <f>D63+E63</f>
        <v>0</v>
      </c>
      <c r="G63" s="17"/>
    </row>
    <row r="64" spans="2:7" x14ac:dyDescent="0.25">
      <c r="B64" s="63" t="str">
        <f>C63</f>
        <v>31.01.21</v>
      </c>
      <c r="C64" s="64" t="s">
        <v>16</v>
      </c>
      <c r="D64" s="37">
        <f>F63</f>
        <v>0</v>
      </c>
      <c r="E64" s="92">
        <v>0</v>
      </c>
      <c r="F64" s="66">
        <f t="shared" ref="F64:F74" si="8">D64+E64</f>
        <v>0</v>
      </c>
      <c r="G64" s="17"/>
    </row>
    <row r="65" spans="2:7" x14ac:dyDescent="0.25">
      <c r="B65" s="63" t="str">
        <f>C64</f>
        <v>28.02.21</v>
      </c>
      <c r="C65" s="64" t="s">
        <v>17</v>
      </c>
      <c r="D65" s="37">
        <f t="shared" ref="D65:D74" si="9">F64</f>
        <v>0</v>
      </c>
      <c r="E65" s="92">
        <v>0</v>
      </c>
      <c r="F65" s="66">
        <f t="shared" si="8"/>
        <v>0</v>
      </c>
      <c r="G65" s="93"/>
    </row>
    <row r="66" spans="2:7" x14ac:dyDescent="0.25">
      <c r="B66" s="63" t="str">
        <f>C65</f>
        <v>31.03.21</v>
      </c>
      <c r="C66" s="64" t="s">
        <v>18</v>
      </c>
      <c r="D66" s="37">
        <f t="shared" si="9"/>
        <v>0</v>
      </c>
      <c r="E66" s="92">
        <v>0</v>
      </c>
      <c r="F66" s="66">
        <f t="shared" si="8"/>
        <v>0</v>
      </c>
      <c r="G66" s="93"/>
    </row>
    <row r="67" spans="2:7" x14ac:dyDescent="0.25">
      <c r="B67" s="63" t="str">
        <f>C66</f>
        <v>30.04.21</v>
      </c>
      <c r="C67" s="64" t="s">
        <v>19</v>
      </c>
      <c r="D67" s="37">
        <f t="shared" si="9"/>
        <v>0</v>
      </c>
      <c r="E67" s="92">
        <v>0</v>
      </c>
      <c r="F67" s="66">
        <f t="shared" si="8"/>
        <v>0</v>
      </c>
      <c r="G67" s="93"/>
    </row>
    <row r="68" spans="2:7" x14ac:dyDescent="0.25">
      <c r="B68" s="63" t="str">
        <f>C67</f>
        <v>31.05.21</v>
      </c>
      <c r="C68" s="64" t="s">
        <v>20</v>
      </c>
      <c r="D68" s="37">
        <f t="shared" si="9"/>
        <v>0</v>
      </c>
      <c r="E68" s="92">
        <v>0</v>
      </c>
      <c r="F68" s="66">
        <f t="shared" si="8"/>
        <v>0</v>
      </c>
      <c r="G68" s="17"/>
    </row>
    <row r="69" spans="2:7" x14ac:dyDescent="0.25">
      <c r="B69" s="63" t="str">
        <f t="shared" ref="B69:B72" si="10">C68</f>
        <v>30.06.21</v>
      </c>
      <c r="C69" s="64" t="s">
        <v>21</v>
      </c>
      <c r="D69" s="37">
        <f t="shared" si="9"/>
        <v>0</v>
      </c>
      <c r="E69" s="92">
        <v>0</v>
      </c>
      <c r="F69" s="66">
        <f t="shared" si="8"/>
        <v>0</v>
      </c>
      <c r="G69" s="93"/>
    </row>
    <row r="70" spans="2:7" x14ac:dyDescent="0.25">
      <c r="B70" s="63" t="str">
        <f t="shared" si="10"/>
        <v>31.07.21</v>
      </c>
      <c r="C70" s="64" t="s">
        <v>22</v>
      </c>
      <c r="D70" s="37">
        <f t="shared" si="9"/>
        <v>0</v>
      </c>
      <c r="E70" s="92">
        <v>0</v>
      </c>
      <c r="F70" s="66">
        <f t="shared" si="8"/>
        <v>0</v>
      </c>
      <c r="G70" s="93"/>
    </row>
    <row r="71" spans="2:7" x14ac:dyDescent="0.25">
      <c r="B71" s="63" t="str">
        <f t="shared" si="10"/>
        <v>31.08.21</v>
      </c>
      <c r="C71" s="64" t="s">
        <v>23</v>
      </c>
      <c r="D71" s="37">
        <f t="shared" si="9"/>
        <v>0</v>
      </c>
      <c r="E71" s="92">
        <v>0</v>
      </c>
      <c r="F71" s="66">
        <f t="shared" si="8"/>
        <v>0</v>
      </c>
      <c r="G71" s="93"/>
    </row>
    <row r="72" spans="2:7" x14ac:dyDescent="0.25">
      <c r="B72" s="63" t="str">
        <f t="shared" si="10"/>
        <v>30.09.21</v>
      </c>
      <c r="C72" s="64" t="s">
        <v>24</v>
      </c>
      <c r="D72" s="37">
        <f t="shared" si="9"/>
        <v>0</v>
      </c>
      <c r="E72" s="92">
        <v>0</v>
      </c>
      <c r="F72" s="66">
        <f t="shared" si="8"/>
        <v>0</v>
      </c>
      <c r="G72" s="93"/>
    </row>
    <row r="73" spans="2:7" x14ac:dyDescent="0.25">
      <c r="B73" s="63" t="str">
        <f>C72</f>
        <v>31.10.21</v>
      </c>
      <c r="C73" s="64" t="s">
        <v>25</v>
      </c>
      <c r="D73" s="37">
        <f t="shared" si="9"/>
        <v>0</v>
      </c>
      <c r="E73" s="92">
        <v>0</v>
      </c>
      <c r="F73" s="66">
        <f t="shared" si="8"/>
        <v>0</v>
      </c>
      <c r="G73" s="93"/>
    </row>
    <row r="74" spans="2:7" ht="16.5" thickBot="1" x14ac:dyDescent="0.3">
      <c r="B74" s="80" t="str">
        <f>C73</f>
        <v>30.11.21</v>
      </c>
      <c r="C74" s="81" t="s">
        <v>26</v>
      </c>
      <c r="D74" s="82">
        <f t="shared" si="9"/>
        <v>0</v>
      </c>
      <c r="E74" s="94">
        <v>0</v>
      </c>
      <c r="F74" s="95">
        <f t="shared" si="8"/>
        <v>0</v>
      </c>
      <c r="G74" s="93"/>
    </row>
    <row r="75" spans="2:7" ht="17.25" thickTop="1" thickBot="1" x14ac:dyDescent="0.3">
      <c r="B75" s="85" t="s">
        <v>27</v>
      </c>
      <c r="C75" s="86"/>
      <c r="D75" s="87"/>
      <c r="E75" s="88"/>
      <c r="F75" s="89">
        <f>F77</f>
        <v>0</v>
      </c>
      <c r="G75" s="3"/>
    </row>
    <row r="76" spans="2:7" x14ac:dyDescent="0.25">
      <c r="B76" s="3"/>
      <c r="C76" s="3"/>
      <c r="D76" s="3"/>
      <c r="E76" s="3"/>
      <c r="F76" s="3"/>
      <c r="G76" s="3"/>
    </row>
    <row r="77" spans="2:7" ht="16.5" thickBot="1" x14ac:dyDescent="0.3">
      <c r="B77" s="3"/>
      <c r="C77" s="3"/>
      <c r="D77" s="3"/>
      <c r="E77" s="26" t="s">
        <v>28</v>
      </c>
      <c r="F77" s="27">
        <f>G75/2</f>
        <v>0</v>
      </c>
      <c r="G77" s="35" t="s">
        <v>29</v>
      </c>
    </row>
    <row r="78" spans="2:7" ht="16.5" thickTop="1" x14ac:dyDescent="0.25">
      <c r="B78" s="3"/>
      <c r="C78" s="3"/>
      <c r="D78" s="3"/>
      <c r="E78" s="3"/>
      <c r="F78" s="29"/>
      <c r="G78" s="96"/>
    </row>
    <row r="79" spans="2:7" x14ac:dyDescent="0.25">
      <c r="B79" s="3"/>
      <c r="C79" s="3"/>
      <c r="D79" s="3"/>
      <c r="E79" s="3"/>
      <c r="F79" s="29"/>
      <c r="G79" s="96"/>
    </row>
    <row r="80" spans="2:7" x14ac:dyDescent="0.25">
      <c r="B80" s="3"/>
      <c r="C80" s="3"/>
      <c r="D80" s="3"/>
      <c r="E80" s="3"/>
      <c r="F80" s="29"/>
      <c r="G80" s="96"/>
    </row>
    <row r="81" spans="2:7" x14ac:dyDescent="0.25">
      <c r="B81" s="97" t="s">
        <v>42</v>
      </c>
      <c r="C81" s="1"/>
      <c r="D81" s="98" t="s">
        <v>43</v>
      </c>
      <c r="E81" s="98" t="s">
        <v>44</v>
      </c>
      <c r="F81" s="98" t="s">
        <v>45</v>
      </c>
      <c r="G81" s="99" t="s">
        <v>46</v>
      </c>
    </row>
    <row r="82" spans="2:7" x14ac:dyDescent="0.25">
      <c r="B82" s="17" t="s">
        <v>47</v>
      </c>
      <c r="C82" s="100"/>
      <c r="D82" s="2"/>
      <c r="E82" s="1"/>
      <c r="F82" s="2">
        <v>200000</v>
      </c>
      <c r="G82" s="1"/>
    </row>
    <row r="83" spans="2:7" x14ac:dyDescent="0.25">
      <c r="B83" s="50" t="s">
        <v>37</v>
      </c>
      <c r="C83" s="72" t="s">
        <v>48</v>
      </c>
      <c r="D83" s="46">
        <v>0</v>
      </c>
      <c r="E83" s="1"/>
      <c r="F83" s="2">
        <f t="shared" ref="F83:F84" si="11">D83*E83</f>
        <v>0</v>
      </c>
      <c r="G83" s="2"/>
    </row>
    <row r="84" spans="2:7" x14ac:dyDescent="0.25">
      <c r="B84" s="50" t="s">
        <v>37</v>
      </c>
      <c r="C84" s="100" t="s">
        <v>38</v>
      </c>
      <c r="D84" s="46">
        <v>0</v>
      </c>
      <c r="E84" s="1"/>
      <c r="F84" s="2">
        <f t="shared" si="11"/>
        <v>0</v>
      </c>
      <c r="G84" s="101"/>
    </row>
    <row r="85" spans="2:7" x14ac:dyDescent="0.25">
      <c r="B85" s="102" t="s">
        <v>49</v>
      </c>
      <c r="C85" s="103" t="s">
        <v>26</v>
      </c>
      <c r="D85" s="35">
        <v>51052</v>
      </c>
      <c r="E85" s="35">
        <v>14294</v>
      </c>
      <c r="F85" s="102">
        <f>D85*E85</f>
        <v>729737288</v>
      </c>
      <c r="G85" s="104"/>
    </row>
    <row r="86" spans="2:7" ht="16.5" thickBot="1" x14ac:dyDescent="0.3">
      <c r="B86" s="50"/>
      <c r="C86" s="100" t="s">
        <v>50</v>
      </c>
      <c r="D86" s="46"/>
      <c r="E86" s="1"/>
      <c r="F86" s="105">
        <f>F85/2</f>
        <v>364868644</v>
      </c>
      <c r="G86" s="35" t="s">
        <v>29</v>
      </c>
    </row>
    <row r="87" spans="2:7" ht="16.5" thickTop="1" x14ac:dyDescent="0.25">
      <c r="B87" s="3"/>
      <c r="C87" s="3"/>
      <c r="D87" s="3"/>
      <c r="E87" s="3"/>
      <c r="F87" s="3"/>
      <c r="G87" s="3"/>
    </row>
    <row r="88" spans="2:7" x14ac:dyDescent="0.25">
      <c r="B88" s="3"/>
      <c r="C88" s="3"/>
      <c r="D88" s="3"/>
      <c r="E88" s="3"/>
      <c r="F88" s="3"/>
      <c r="G88" s="3"/>
    </row>
  </sheetData>
  <pageMargins left="0.7" right="0.7" top="0.75" bottom="0.75" header="0.3" footer="0.3"/>
  <pageSetup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A8FD-95BC-46C8-8AF0-310E05DC4648}">
  <dimension ref="A1:E34"/>
  <sheetViews>
    <sheetView tabSelected="1" view="pageBreakPreview" zoomScale="60" zoomScaleNormal="100" workbookViewId="0">
      <selection activeCell="G21" sqref="G21"/>
    </sheetView>
  </sheetViews>
  <sheetFormatPr defaultRowHeight="15.75" x14ac:dyDescent="0.25"/>
  <cols>
    <col min="1" max="1" width="4.875" customWidth="1"/>
    <col min="2" max="2" width="25.75" customWidth="1"/>
    <col min="3" max="3" width="26.25" customWidth="1"/>
    <col min="4" max="4" width="17.75" customWidth="1"/>
    <col min="5" max="5" width="18.75" customWidth="1"/>
  </cols>
  <sheetData>
    <row r="1" spans="1:5" ht="18.75" x14ac:dyDescent="0.3">
      <c r="A1" s="112" t="s">
        <v>52</v>
      </c>
      <c r="B1" s="114"/>
    </row>
    <row r="4" spans="1:5" x14ac:dyDescent="0.25">
      <c r="A4" s="111" t="s">
        <v>53</v>
      </c>
      <c r="B4" s="111"/>
    </row>
    <row r="6" spans="1:5" x14ac:dyDescent="0.25">
      <c r="A6" s="106" t="s">
        <v>54</v>
      </c>
      <c r="B6" s="107" t="s">
        <v>55</v>
      </c>
      <c r="C6" s="107" t="s">
        <v>56</v>
      </c>
      <c r="D6" s="107" t="s">
        <v>57</v>
      </c>
      <c r="E6" s="107" t="s">
        <v>58</v>
      </c>
    </row>
    <row r="7" spans="1:5" x14ac:dyDescent="0.25">
      <c r="A7" s="108">
        <v>1</v>
      </c>
      <c r="B7" t="s">
        <v>59</v>
      </c>
      <c r="D7" s="110">
        <v>309362463</v>
      </c>
      <c r="E7" s="110">
        <v>311453252.45999998</v>
      </c>
    </row>
    <row r="8" spans="1:5" x14ac:dyDescent="0.25">
      <c r="A8" s="108">
        <v>2</v>
      </c>
      <c r="B8" t="s">
        <v>60</v>
      </c>
      <c r="D8" s="110">
        <v>1209107347</v>
      </c>
      <c r="E8" s="110">
        <v>1349360966.9000001</v>
      </c>
    </row>
    <row r="9" spans="1:5" x14ac:dyDescent="0.25">
      <c r="A9" s="108">
        <v>3</v>
      </c>
      <c r="B9" t="s">
        <v>59</v>
      </c>
      <c r="E9" s="110">
        <v>18010.439999999999</v>
      </c>
    </row>
    <row r="15" spans="1:5" x14ac:dyDescent="0.25">
      <c r="A15" s="109"/>
      <c r="B15" s="109" t="s">
        <v>9</v>
      </c>
      <c r="C15" s="109"/>
      <c r="D15" s="121">
        <f>SUM(D7:D14)</f>
        <v>1518469810</v>
      </c>
      <c r="E15" s="121">
        <f>SUM(E7:E14)</f>
        <v>1660832229.8000002</v>
      </c>
    </row>
    <row r="18" spans="1:5" x14ac:dyDescent="0.25">
      <c r="A18" s="111" t="s">
        <v>62</v>
      </c>
    </row>
    <row r="19" spans="1:5" x14ac:dyDescent="0.25">
      <c r="A19" s="115" t="s">
        <v>54</v>
      </c>
      <c r="B19" s="115" t="s">
        <v>63</v>
      </c>
      <c r="C19" s="115" t="s">
        <v>64</v>
      </c>
      <c r="D19" s="115" t="s">
        <v>57</v>
      </c>
      <c r="E19" s="115" t="s">
        <v>65</v>
      </c>
    </row>
    <row r="20" spans="1:5" x14ac:dyDescent="0.25">
      <c r="A20" s="115"/>
      <c r="B20" s="115"/>
      <c r="C20" s="115"/>
      <c r="D20" s="115"/>
      <c r="E20" s="115" t="s">
        <v>66</v>
      </c>
    </row>
    <row r="21" spans="1:5" x14ac:dyDescent="0.25">
      <c r="A21" s="116">
        <v>1</v>
      </c>
      <c r="B21" s="117" t="s">
        <v>67</v>
      </c>
      <c r="C21" s="117"/>
      <c r="D21" s="118">
        <v>1119373672</v>
      </c>
      <c r="E21" s="118">
        <v>364868644</v>
      </c>
    </row>
    <row r="22" spans="1:5" x14ac:dyDescent="0.25">
      <c r="A22" s="116">
        <v>2</v>
      </c>
      <c r="B22" s="117" t="s">
        <v>68</v>
      </c>
      <c r="C22" s="117" t="s">
        <v>69</v>
      </c>
      <c r="D22" s="118">
        <v>911700000</v>
      </c>
      <c r="E22" s="118">
        <v>911700000</v>
      </c>
    </row>
    <row r="23" spans="1:5" x14ac:dyDescent="0.25">
      <c r="A23" s="116">
        <v>3</v>
      </c>
      <c r="B23" s="117" t="s">
        <v>68</v>
      </c>
      <c r="C23" s="117" t="s">
        <v>71</v>
      </c>
      <c r="D23" s="118">
        <v>25350000</v>
      </c>
      <c r="E23" s="118">
        <v>25350000</v>
      </c>
    </row>
    <row r="24" spans="1:5" x14ac:dyDescent="0.25">
      <c r="A24" s="116">
        <v>4</v>
      </c>
      <c r="B24" s="117" t="s">
        <v>68</v>
      </c>
      <c r="C24" s="117" t="s">
        <v>70</v>
      </c>
      <c r="D24" s="118">
        <v>25400000</v>
      </c>
      <c r="E24" s="118">
        <v>25400000</v>
      </c>
    </row>
    <row r="25" spans="1:5" x14ac:dyDescent="0.25">
      <c r="A25" s="116">
        <v>5</v>
      </c>
      <c r="B25" s="117" t="s">
        <v>68</v>
      </c>
      <c r="C25" s="117" t="s">
        <v>72</v>
      </c>
      <c r="D25" s="118">
        <v>151800000</v>
      </c>
      <c r="E25" s="118">
        <v>151800000</v>
      </c>
    </row>
    <row r="26" spans="1:5" x14ac:dyDescent="0.25">
      <c r="A26" s="116">
        <v>6</v>
      </c>
      <c r="B26" s="117" t="s">
        <v>73</v>
      </c>
      <c r="C26" s="117" t="s">
        <v>74</v>
      </c>
      <c r="D26" s="118">
        <v>950000000</v>
      </c>
      <c r="E26" s="118">
        <v>950000000</v>
      </c>
    </row>
    <row r="27" spans="1:5" ht="30" x14ac:dyDescent="0.25">
      <c r="A27" s="116">
        <v>7</v>
      </c>
      <c r="B27" s="119" t="s">
        <v>75</v>
      </c>
      <c r="C27" s="117" t="s">
        <v>76</v>
      </c>
      <c r="D27" s="118">
        <v>400000000</v>
      </c>
      <c r="E27" s="120">
        <v>400000000</v>
      </c>
    </row>
    <row r="28" spans="1:5" ht="30" x14ac:dyDescent="0.25">
      <c r="A28" s="116">
        <v>8</v>
      </c>
      <c r="B28" s="119" t="s">
        <v>77</v>
      </c>
      <c r="C28" s="117" t="s">
        <v>78</v>
      </c>
      <c r="D28" s="118">
        <v>183586000</v>
      </c>
      <c r="E28" s="118">
        <v>183586000</v>
      </c>
    </row>
    <row r="29" spans="1:5" ht="30" x14ac:dyDescent="0.25">
      <c r="A29" s="116">
        <v>9</v>
      </c>
      <c r="B29" s="119" t="s">
        <v>77</v>
      </c>
      <c r="C29" s="117" t="s">
        <v>78</v>
      </c>
      <c r="D29" s="118">
        <v>192796000</v>
      </c>
      <c r="E29" s="118">
        <v>192796000</v>
      </c>
    </row>
    <row r="30" spans="1:5" ht="30" x14ac:dyDescent="0.25">
      <c r="A30" s="116">
        <v>10</v>
      </c>
      <c r="B30" s="119" t="s">
        <v>77</v>
      </c>
      <c r="C30" s="117" t="s">
        <v>78</v>
      </c>
      <c r="D30" s="118">
        <v>198936000</v>
      </c>
      <c r="E30" s="118">
        <v>198936000</v>
      </c>
    </row>
    <row r="31" spans="1:5" ht="30" x14ac:dyDescent="0.25">
      <c r="A31" s="116">
        <v>11</v>
      </c>
      <c r="B31" s="119" t="s">
        <v>77</v>
      </c>
      <c r="C31" s="117" t="s">
        <v>79</v>
      </c>
      <c r="D31" s="118">
        <v>18873056250</v>
      </c>
      <c r="E31" s="118">
        <v>18873056250</v>
      </c>
    </row>
    <row r="32" spans="1:5" x14ac:dyDescent="0.25">
      <c r="A32" s="117"/>
      <c r="B32" s="117"/>
      <c r="C32" s="117"/>
      <c r="D32" s="117"/>
      <c r="E32" s="117"/>
    </row>
    <row r="33" spans="1:5" x14ac:dyDescent="0.25">
      <c r="A33" s="117"/>
      <c r="B33" s="117"/>
      <c r="C33" s="117"/>
      <c r="D33" s="117"/>
      <c r="E33" s="117"/>
    </row>
    <row r="34" spans="1:5" x14ac:dyDescent="0.25">
      <c r="A34" s="109"/>
      <c r="B34" s="109" t="s">
        <v>9</v>
      </c>
      <c r="C34" s="109"/>
      <c r="D34" s="121">
        <f>SUM(D21:D33)</f>
        <v>23031997922</v>
      </c>
      <c r="E34" s="121">
        <f>SUM(E21:E33)</f>
        <v>22277492894</v>
      </c>
    </row>
  </sheetData>
  <pageMargins left="0.7" right="0.7" top="0.75" bottom="0.75" header="0.3" footer="0.3"/>
  <pageSetup scale="8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Sylvia Halim</dc:creator>
  <cp:lastModifiedBy>Accounting</cp:lastModifiedBy>
  <cp:lastPrinted>2022-03-08T03:16:37Z</cp:lastPrinted>
  <dcterms:created xsi:type="dcterms:W3CDTF">2022-03-07T03:59:39Z</dcterms:created>
  <dcterms:modified xsi:type="dcterms:W3CDTF">2022-03-08T07:33:43Z</dcterms:modified>
</cp:coreProperties>
</file>