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6">
      <text>
        <t xml:space="preserve">この色のセルは第一フェーズで使用
</t>
      </text>
    </comment>
    <comment authorId="0" ref="E19">
      <text>
        <t xml:space="preserve">この色のセルは第一フェーズで使用
</t>
      </text>
    </comment>
  </commentList>
</comments>
</file>

<file path=xl/sharedStrings.xml><?xml version="1.0" encoding="utf-8"?>
<sst xmlns="http://schemas.openxmlformats.org/spreadsheetml/2006/main" count="484" uniqueCount="325">
  <si>
    <t>各Spreadseet基本情報</t>
  </si>
  <si>
    <t>Spreadseet名称</t>
  </si>
  <si>
    <t>URL</t>
  </si>
  <si>
    <t>Seet id</t>
  </si>
  <si>
    <t>使用tab名(seet)</t>
  </si>
  <si>
    <t>説明</t>
  </si>
  <si>
    <t>seet　id計算式</t>
  </si>
  <si>
    <t>RANKINGS</t>
  </si>
  <si>
    <t>https://docs.google.com/spreadsheets/d/1I2REcy2v5OpyzoY3k61kCzJ3SYKOBBCMxTLCeHWutT8/edit?usp=sharing</t>
  </si>
  <si>
    <t>1I2REcy2v5OpyzoY3k61kCzJ3SYKOBBCMxTLCeHWutT</t>
  </si>
  <si>
    <t>rankings</t>
  </si>
  <si>
    <t>ランキング集計用</t>
  </si>
  <si>
    <t>USERS</t>
  </si>
  <si>
    <t>https://docs.google.com/spreadsheets/d/1X0TyeI_1zER6xIceUDSbJX-GFbqvi2orAiSWHRXlC7M/edit?usp=sharing</t>
  </si>
  <si>
    <t>1X0TyeI_1zER6xIceUDSbJX-GFbqvi2orAiSWHRXlC7M</t>
  </si>
  <si>
    <t>users</t>
  </si>
  <si>
    <t>ユーザーアカウントデータ管理用</t>
  </si>
  <si>
    <t>HISTORY</t>
  </si>
  <si>
    <t>https://docs.google.com/spreadsheets/d/1ShWXLvY9RimRYfsAkwoRyM2Bfwj4a3zVmr5bQc33-o0/edit?usp=sharing</t>
  </si>
  <si>
    <t>1ShWXLvY9RimRYfsAkwoRyM2Bfwj4a3zVmr5bQc33-o0</t>
  </si>
  <si>
    <t>history</t>
  </si>
  <si>
    <t>クイズ成績集計用</t>
  </si>
  <si>
    <t>20251005_HL001_master</t>
  </si>
  <si>
    <t>https://docs.google.com/spreadsheets/d/1Uf2e0eXwcsQGjFtTtEeAWuYh74lh4fFE4NdjmyKHrj0/edit?usp=sharing</t>
  </si>
  <si>
    <t>1Uf2e0eXwcsQGjFtTtEeAWuYh74lh4fFE4NdjmyKHrj0</t>
  </si>
  <si>
    <t>master</t>
  </si>
  <si>
    <t>本番環境用に整理した商品マスタ</t>
  </si>
  <si>
    <t>HL001_DASHBOARD_DATA</t>
  </si>
  <si>
    <t>https://docs.google.com/spreadsheets/d/1cfL0smJHoOAMp_H4IRsoUksoA0gBjksOKDfzJQjsjkc/edit?usp=sharing</t>
  </si>
  <si>
    <t>1cfL0smJHoOAMp_H4IRsoUksoA0gBjksOKDfzJQjsjkc</t>
  </si>
  <si>
    <t>USER_EFFORT_STATS</t>
  </si>
  <si>
    <t>ダッシュボード用</t>
  </si>
  <si>
    <t>DASHBOARD_SUMMARY</t>
  </si>
  <si>
    <t>STORE_STATS</t>
  </si>
  <si>
    <t>USER_ANALYTICS</t>
  </si>
  <si>
    <t>QUESTION_ANALYSIS</t>
  </si>
  <si>
    <t>LOGIN_HISTORY</t>
  </si>
  <si>
    <t>各Spreadseet項目位置</t>
  </si>
  <si>
    <t>902/921</t>
  </si>
  <si>
    <t>status</t>
  </si>
  <si>
    <t>main_number</t>
  </si>
  <si>
    <t>cd</t>
  </si>
  <si>
    <t>number</t>
  </si>
  <si>
    <t>[HL]GPレンズ検索シート</t>
  </si>
  <si>
    <t>brand_name</t>
  </si>
  <si>
    <t>color_name</t>
  </si>
  <si>
    <t>wearing_period</t>
  </si>
  <si>
    <t>price</t>
  </si>
  <si>
    <t>pcs</t>
  </si>
  <si>
    <t>maxpower</t>
  </si>
  <si>
    <t>dia</t>
  </si>
  <si>
    <t>g_dia</t>
  </si>
  <si>
    <t>bc</t>
  </si>
  <si>
    <t>water_content</t>
  </si>
  <si>
    <t>kinou</t>
  </si>
  <si>
    <t>spec</t>
  </si>
  <si>
    <t>obj_color</t>
  </si>
  <si>
    <t>bandle</t>
  </si>
  <si>
    <t>/Users/asano/Desktop/data_sample/Links/</t>
  </si>
  <si>
    <t>lens_gazou</t>
  </si>
  <si>
    <t>kurome_gazou</t>
  </si>
  <si>
    <t>chame_gazou</t>
  </si>
  <si>
    <t>sample_image</t>
  </si>
  <si>
    <t>lens_image</t>
  </si>
  <si>
    <t>black_eyes</t>
  </si>
  <si>
    <t>brown_eyes</t>
  </si>
  <si>
    <t>/Users/asano/マイドライブ（yuuki-asano@hotelovers.co.jp）/【※フォルダ名編集禁止】109販促画像格納/1day</t>
  </si>
  <si>
    <t>/Users/asano/Desktop/data/Links/</t>
  </si>
  <si>
    <t>power</t>
  </si>
  <si>
    <t>bandle_siji</t>
  </si>
  <si>
    <t>QUIZ_E&amp;J</t>
  </si>
  <si>
    <t>QUIZ_Cc</t>
  </si>
  <si>
    <t>comment</t>
  </si>
  <si>
    <t>delete_comment</t>
  </si>
  <si>
    <t>cc_main_number</t>
  </si>
  <si>
    <t>cc_brand_name</t>
  </si>
  <si>
    <t>cc_color_name</t>
  </si>
  <si>
    <t>cc_brandxcolor</t>
  </si>
  <si>
    <t>cc_wearing_period</t>
  </si>
  <si>
    <t>cc</t>
  </si>
  <si>
    <t>cc_dia</t>
  </si>
  <si>
    <t>cc_g_dia</t>
  </si>
  <si>
    <t>cc_okasan</t>
  </si>
  <si>
    <t>cc_seisa</t>
  </si>
  <si>
    <t>単語帳OK</t>
  </si>
  <si>
    <t>着画含めてOK</t>
  </si>
  <si>
    <t>最終ステータス</t>
  </si>
  <si>
    <t>販売ステータス</t>
  </si>
  <si>
    <t>元品番</t>
  </si>
  <si>
    <t>カラーCD</t>
  </si>
  <si>
    <t>品番</t>
  </si>
  <si>
    <t>PB</t>
  </si>
  <si>
    <t>ブランド名（カナ）</t>
  </si>
  <si>
    <t>カラー名（カナ）</t>
  </si>
  <si>
    <t>装用期間（英語）</t>
  </si>
  <si>
    <t>上代（税込）</t>
  </si>
  <si>
    <t>入数</t>
  </si>
  <si>
    <t>最大度数</t>
  </si>
  <si>
    <t>DIA（半角英数）</t>
  </si>
  <si>
    <t>G・DIA（半角英数）</t>
  </si>
  <si>
    <t>BC（半角英数）</t>
  </si>
  <si>
    <t>含水率</t>
  </si>
  <si>
    <t>レンズ機能</t>
  </si>
  <si>
    <t>レンズ機能2</t>
  </si>
  <si>
    <t>メイン背景色</t>
  </si>
  <si>
    <t>バンドル画像</t>
  </si>
  <si>
    <t>サムネ画像</t>
  </si>
  <si>
    <t>レンズ画像</t>
  </si>
  <si>
    <t>装用画像（黒目）</t>
  </si>
  <si>
    <t>装用画像（茶目）</t>
  </si>
  <si>
    <t>使用しないサムネ画像</t>
  </si>
  <si>
    <t>使用しないレンズ画像</t>
  </si>
  <si>
    <t>使用しない黒目画像</t>
  </si>
  <si>
    <t>使用しない茶目画像</t>
  </si>
  <si>
    <t>サムネマスター</t>
  </si>
  <si>
    <t>レンズマスター</t>
  </si>
  <si>
    <t>度なし（±0.00）</t>
  </si>
  <si>
    <t>バンドル</t>
  </si>
  <si>
    <t>元品番＋カラー名</t>
  </si>
  <si>
    <t>カラーカテゴリ</t>
  </si>
  <si>
    <t>コメント（列幅からはみ出ないように）幅290</t>
  </si>
  <si>
    <t>使用しないコメント</t>
  </si>
  <si>
    <t>CC元品番</t>
  </si>
  <si>
    <t>CCブランド名（カナ）</t>
  </si>
  <si>
    <t>品番＋カラー名</t>
  </si>
  <si>
    <t>カラーカテゴリ(CC)</t>
  </si>
  <si>
    <t>DIA</t>
  </si>
  <si>
    <t>着色直径</t>
  </si>
  <si>
    <t>岡田精査</t>
  </si>
  <si>
    <t>精査済みフラグ</t>
  </si>
  <si>
    <t>OK</t>
  </si>
  <si>
    <t>-</t>
  </si>
  <si>
    <t>ECL0082</t>
  </si>
  <si>
    <t>ckp</t>
  </si>
  <si>
    <t>アイクローゼット</t>
  </si>
  <si>
    <t>ちびこっぺぱん</t>
  </si>
  <si>
    <t>1day</t>
  </si>
  <si>
    <t>モイスト,UVカット,シリコーンハイドロゲル素材,8</t>
  </si>
  <si>
    <t>モイスト,UVカット,シリコーンハイドロゲル素材</t>
  </si>
  <si>
    <t>#d489ab</t>
  </si>
  <si>
    <t>/Users/asano/Desktop/data_sample/Links/bundle_pb_oneday.jpg</t>
  </si>
  <si>
    <t>https://drive.google.com/file/d/1Lh51p9KKnpm3QN3Yc38jPDhBgIVZbnv4/view?usp=drivesdk</t>
  </si>
  <si>
    <t>https://drive.google.com/file/d/1SB2AGjkUaW_1UD8839JXuitmzsueKa_-/view?usp=drivesdk</t>
  </si>
  <si>
    <t>https://drive.google.com/drive/folders/1ZScLvPeWvQe8nJ0FIJYu7K4onGV7YY_V</t>
  </si>
  <si>
    <t>https://drive.google.com/drive/folders/1sUEfHDsyliGwmdLImozMUGnkSbrdJDbI</t>
  </si>
  <si>
    <t>/Users/asano/Desktop/data/Links/1day/アイクローゼット/ちびこっぺぱん/thumbnail.jpg</t>
  </si>
  <si>
    <t>/Users/asano/Desktop/data/Links/1day/アイクローゼット/ちびこっぺぱん/lens.jpg</t>
  </si>
  <si>
    <t>/Users/asano/Desktop/data/Links/1day/アイクローゼット/ちびこっぺぱん/黒目/black.jpg</t>
  </si>
  <si>
    <t>/Users/asano/Desktop/data/Links/1day/アイクローゼット/ちびこっぺぱん/茶目/brown.jpg</t>
  </si>
  <si>
    <t>https://static.growthpalette.com/img/post/bddeabd4-92b5-4c9c-8513-d65ca798db6c/b90e8c970d948a46ff312c3a6cefe730.jpg</t>
  </si>
  <si>
    <t>https://static.growthpalette.com/img/post/6fa69531-d046-42ac-886b-39d01145b7c9/0aa8123a56f05eedbdcd342bf8ffc249.jpg</t>
  </si>
  <si>
    <t>度なし（±0.00）〜8.00</t>
  </si>
  <si>
    <t>3箱_背景ピンク</t>
  </si>
  <si>
    <t>使いやすすぎる万能細フチ茶コン！</t>
  </si>
  <si>
    <t>ECL0002</t>
  </si>
  <si>
    <t>ガウスショコラ</t>
  </si>
  <si>
    <t>ECL0002ガウスショコラ</t>
  </si>
  <si>
    <t>ブラウン</t>
  </si>
  <si>
    <t>14.5mm</t>
  </si>
  <si>
    <t>13.8mm</t>
  </si>
  <si>
    <t>ECL0083</t>
  </si>
  <si>
    <t>1month</t>
  </si>
  <si>
    <t>#8eb3c8</t>
  </si>
  <si>
    <t>/Users/asano/Desktop/data_sample/Links/bundle_pb_monthly.jpg</t>
  </si>
  <si>
    <t>https://drive.google.com/file/d/1oWzXLzEZIpRNOawUs0sXbwFqVx41ubc6/view?usp=drivesdk</t>
  </si>
  <si>
    <t>https://drive.google.com/file/d/15t-QtrzSRgXn5Ceg0WNB_tvep6jw9Son/view?usp=drivesdk</t>
  </si>
  <si>
    <t>https://drive.google.com/drive/folders/1Y72K5HXT9tQBnm6TXETxSiB0mg26BsB2</t>
  </si>
  <si>
    <t>https://drive.google.com/drive/folders/1B4UPo4w4fhvzDuayLO4LsnVUVaXppNp3</t>
  </si>
  <si>
    <t>/Users/asano/Desktop/data/Links/1month/アイクローゼット/ちびこっぺぱん/thumbnail.jpg</t>
  </si>
  <si>
    <t>/Users/asano/Desktop/data/Links/1month/アイクローゼット/ちびこっぺぱん/lens.jpg</t>
  </si>
  <si>
    <t>/Users/asano/Desktop/data/Links/1month/アイクローゼット/ちびこっぺぱん/黒目/black.jpg</t>
  </si>
  <si>
    <t>/Users/asano/Desktop/data/Links/1month/アイクローゼット/ちびこっぺぱん/茶目/brown.jpg</t>
  </si>
  <si>
    <t>https://static.growthpalette.com/img/post/ae919f09-8ad9-4e73-84f2-ad050f8f82f0/3218b64c07d1cd646cb38ce715fbe188.jpg</t>
  </si>
  <si>
    <t>https://static.growthpalette.com/img/post/b14e4de7-83cd-473c-a07c-c18c6496abca/0aa8123a56f05eedbdcd342bf8ffc249.jpg</t>
  </si>
  <si>
    <t>2箱_背景が水色</t>
  </si>
  <si>
    <t>ECL0001</t>
  </si>
  <si>
    <t>ECL0001ガウスショコラ</t>
  </si>
  <si>
    <t>userId</t>
  </si>
  <si>
    <t>userName</t>
  </si>
  <si>
    <t>store</t>
  </si>
  <si>
    <t>bestTotalScore</t>
  </si>
  <si>
    <t>bestAccuracy</t>
  </si>
  <si>
    <t>bestBonusPoints</t>
  </si>
  <si>
    <t>bestTimeBonus</t>
  </si>
  <si>
    <t>totalPractice</t>
  </si>
  <si>
    <t>totalDaily</t>
  </si>
  <si>
    <t>lastPlayed</t>
  </si>
  <si>
    <t>string</t>
  </si>
  <si>
    <t>datetime</t>
  </si>
  <si>
    <t>ユーザーID</t>
  </si>
  <si>
    <t>ユーザー名</t>
  </si>
  <si>
    <t>店舗名</t>
  </si>
  <si>
    <t>最高総合得点</t>
  </si>
  <si>
    <t>その時の正答率</t>
  </si>
  <si>
    <t>その時のボーナス</t>
  </si>
  <si>
    <t>その時のタイム</t>
  </si>
  <si>
    <t>累計練習回数</t>
  </si>
  <si>
    <t>累計本番回数</t>
  </si>
  <si>
    <t>最終プレイ日時</t>
  </si>
  <si>
    <t>クイズ終了時</t>
  </si>
  <si>
    <t>自己ベスト更新時</t>
  </si>
  <si>
    <t>練習終了時</t>
  </si>
  <si>
    <t>本番終了時</t>
  </si>
  <si>
    <t>name</t>
  </si>
  <si>
    <t>level</t>
  </si>
  <si>
    <t>points</t>
  </si>
  <si>
    <t>streak</t>
  </si>
  <si>
    <t>lastDailyDate</t>
  </si>
  <si>
    <t>date</t>
  </si>
  <si>
    <t>レベル</t>
  </si>
  <si>
    <t>累計ポイント</t>
  </si>
  <si>
    <t>連続日数</t>
  </si>
  <si>
    <t>練習モード累計回数</t>
  </si>
  <si>
    <t>本番モード累計回数</t>
  </si>
  <si>
    <t>最終本番実施日</t>
  </si>
  <si>
    <t>初回登録時</t>
  </si>
  <si>
    <t>ポイント加算時</t>
  </si>
  <si>
    <t>日次計算</t>
  </si>
  <si>
    <t>001</t>
  </si>
  <si>
    <t>さくら</t>
  </si>
  <si>
    <t>渋谷店</t>
  </si>
  <si>
    <t>historyId</t>
  </si>
  <si>
    <t>timestamp</t>
  </si>
  <si>
    <t>mode</t>
  </si>
  <si>
    <t>questionId</t>
  </si>
  <si>
    <t>userAnswer</t>
  </si>
  <si>
    <t>isCorrect</t>
  </si>
  <si>
    <t>hintsUsed</t>
  </si>
  <si>
    <t>timeSpent</t>
  </si>
  <si>
    <t>score</t>
  </si>
  <si>
    <t>totalScore</t>
  </si>
  <si>
    <t>metadata</t>
  </si>
  <si>
    <t>boolean</t>
  </si>
  <si>
    <t>セッションID</t>
  </si>
  <si>
    <t>回答日時</t>
  </si>
  <si>
    <t>モード</t>
  </si>
  <si>
    <t>問題ID</t>
  </si>
  <si>
    <t>ユーザー回答</t>
  </si>
  <si>
    <t>正誤</t>
  </si>
  <si>
    <t>使用ヒント数</t>
  </si>
  <si>
    <t>消費時間（秒）</t>
  </si>
  <si>
    <t>この行のスコア</t>
  </si>
  <si>
    <t>セッション総合得点</t>
  </si>
  <si>
    <t>追加情報（JSON）</t>
  </si>
  <si>
    <t>生成</t>
  </si>
  <si>
    <t>システム</t>
  </si>
  <si>
    <t>payload</t>
  </si>
  <si>
    <t>計算</t>
  </si>
  <si>
    <t>employeeId</t>
  </si>
  <si>
    <t>employeeName</t>
  </si>
  <si>
    <t>totalAttempts</t>
  </si>
  <si>
    <t>practiceAttempts</t>
  </si>
  <si>
    <t>examAttempts</t>
  </si>
  <si>
    <t>averageScore</t>
  </si>
  <si>
    <t>lastAttemptDate</t>
  </si>
  <si>
    <t>社員番号</t>
  </si>
  <si>
    <t>氏名</t>
  </si>
  <si>
    <t>所属</t>
  </si>
  <si>
    <t>総受験回数</t>
  </si>
  <si>
    <t>練習回数</t>
  </si>
  <si>
    <t>本番回数</t>
  </si>
  <si>
    <t>平均スコア</t>
  </si>
  <si>
    <t>最終受験日</t>
  </si>
  <si>
    <t>period</t>
  </si>
  <si>
    <t>periodLabel</t>
  </si>
  <si>
    <t>totalUsers</t>
  </si>
  <si>
    <t>activeUsers</t>
  </si>
  <si>
    <t>totalPlays</t>
  </si>
  <si>
    <t>dailyPlays</t>
  </si>
  <si>
    <t>practicePlays</t>
  </si>
  <si>
    <t>avgScore</t>
  </si>
  <si>
    <t>avgAccuracy</t>
  </si>
  <si>
    <t>avgTimeBonus</t>
  </si>
  <si>
    <t>uniqueLogins</t>
  </si>
  <si>
    <t>updatedAt</t>
  </si>
  <si>
    <t>期間</t>
  </si>
  <si>
    <t>期間表示</t>
  </si>
  <si>
    <t>総ユーザー数</t>
  </si>
  <si>
    <t>アクティブユーザー数</t>
  </si>
  <si>
    <t>総プレイ回数</t>
  </si>
  <si>
    <t>本番プレイ回数</t>
  </si>
  <si>
    <t>練習プレイ回数</t>
  </si>
  <si>
    <t>平均正答率</t>
  </si>
  <si>
    <t>平均タイムボーナス</t>
  </si>
  <si>
    <t>ユニークログイン数</t>
  </si>
  <si>
    <t>更新日時</t>
  </si>
  <si>
    <t>activeRate</t>
  </si>
  <si>
    <t>topScore</t>
  </si>
  <si>
    <t>topScorer</t>
  </si>
  <si>
    <t>rank</t>
  </si>
  <si>
    <t>アクティブ率</t>
  </si>
  <si>
    <t>最高スコア</t>
  </si>
  <si>
    <t>最高得点者</t>
  </si>
  <si>
    <t>順位</t>
  </si>
  <si>
    <t>role</t>
  </si>
  <si>
    <t>employmentType</t>
  </si>
  <si>
    <t>bestScore</t>
  </si>
  <si>
    <t>lastPlayDate</t>
  </si>
  <si>
    <t>storeRank</t>
  </si>
  <si>
    <t>権限</t>
  </si>
  <si>
    <t>雇用形態</t>
  </si>
  <si>
    <t>最終プレイ日</t>
  </si>
  <si>
    <t>所属内順位</t>
  </si>
  <si>
    <t>productName</t>
  </si>
  <si>
    <t>correctCount</t>
  </si>
  <si>
    <t>incorrectCount</t>
  </si>
  <si>
    <t>accuracyRate</t>
  </si>
  <si>
    <t>avgHintsUsed</t>
  </si>
  <si>
    <t>avgTimeSpent</t>
  </si>
  <si>
    <t>商品名</t>
  </si>
  <si>
    <t>出題回数</t>
  </si>
  <si>
    <t>正解数</t>
  </si>
  <si>
    <t>不正解数</t>
  </si>
  <si>
    <t>正答率</t>
  </si>
  <si>
    <t>平均ヒント使用数</t>
  </si>
  <si>
    <t>平均回答時間</t>
  </si>
  <si>
    <t>難易度ランク</t>
  </si>
  <si>
    <t>loginDate</t>
  </si>
  <si>
    <t>loginCount</t>
  </si>
  <si>
    <t>firstLoginTime</t>
  </si>
  <si>
    <t>lastLoginTime</t>
  </si>
  <si>
    <t>ログイン日</t>
  </si>
  <si>
    <t>ログイン回数</t>
  </si>
  <si>
    <t>初回ログイン時刻</t>
  </si>
  <si>
    <t>最終ログイン時刻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</si>
</sst>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yyyy/MM/dd H:mm:ss"/>
    <numFmt numFmtId="166" formatCode="yyyy-mm-dd"/>
  </numFmts>
  <fonts count="19">
    <font>
      <sz val="10.0"/>
      <color rgb="FF000000"/>
      <name val="Arial"/>
      <scheme val="minor"/>
    </font>
    <font>
      <color theme="1"/>
      <name val="Arial"/>
    </font>
    <font>
      <sz val="14.0"/>
      <color theme="1"/>
      <name val="Arial"/>
    </font>
    <font>
      <strike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theme="1"/>
      <name val="Arial"/>
    </font>
    <font>
      <b/>
      <color rgb="FFFFFFFF"/>
      <name val="Arial"/>
    </font>
    <font>
      <i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2877E"/>
        <bgColor rgb="FFF2877E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D5FFC6"/>
        <bgColor rgb="FFD5FFC6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shrinkToFit="0" vertical="bottom" wrapText="0"/>
    </xf>
    <xf borderId="2" fillId="3" fontId="1" numFmtId="0" xfId="0" applyAlignment="1" applyBorder="1" applyFill="1" applyFont="1">
      <alignment vertical="bottom"/>
    </xf>
    <xf borderId="2" fillId="3" fontId="4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shrinkToFit="0" vertical="bottom" wrapText="0"/>
    </xf>
    <xf borderId="2" fillId="3" fontId="1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shrinkToFit="0" vertical="bottom" wrapText="0"/>
    </xf>
    <xf borderId="2" fillId="4" fontId="1" numFmtId="0" xfId="0" applyAlignment="1" applyBorder="1" applyFill="1" applyFont="1">
      <alignment vertical="bottom"/>
    </xf>
    <xf borderId="2" fillId="4" fontId="5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2" fillId="5" fontId="1" numFmtId="0" xfId="0" applyAlignment="1" applyBorder="1" applyFill="1" applyFont="1">
      <alignment vertical="bottom"/>
    </xf>
    <xf borderId="2" fillId="5" fontId="6" numFmtId="0" xfId="0" applyAlignment="1" applyBorder="1" applyFont="1">
      <alignment shrinkToFit="0" vertical="bottom" wrapText="0"/>
    </xf>
    <xf borderId="2" fillId="5" fontId="1" numFmtId="0" xfId="0" applyAlignment="1" applyBorder="1" applyFont="1">
      <alignment shrinkToFit="0" vertical="bottom" wrapText="0"/>
    </xf>
    <xf borderId="2" fillId="5" fontId="1" numFmtId="0" xfId="0" applyAlignment="1" applyBorder="1" applyFont="1">
      <alignment shrinkToFit="0" vertical="bottom" wrapText="0"/>
    </xf>
    <xf borderId="2" fillId="5" fontId="1" numFmtId="0" xfId="0" applyAlignment="1" applyBorder="1" applyFont="1">
      <alignment vertical="bottom"/>
    </xf>
    <xf borderId="2" fillId="6" fontId="3" numFmtId="0" xfId="0" applyAlignment="1" applyBorder="1" applyFill="1" applyFont="1">
      <alignment shrinkToFit="0" vertical="bottom" wrapText="0"/>
    </xf>
    <xf borderId="2" fillId="7" fontId="1" numFmtId="0" xfId="0" applyAlignment="1" applyBorder="1" applyFill="1" applyFont="1">
      <alignment vertical="bottom"/>
    </xf>
    <xf borderId="2" fillId="7" fontId="7" numFmtId="0" xfId="0" applyAlignment="1" applyBorder="1" applyFont="1">
      <alignment shrinkToFit="0" vertical="bottom" wrapText="0"/>
    </xf>
    <xf borderId="2" fillId="7" fontId="1" numFmtId="0" xfId="0" applyAlignment="1" applyBorder="1" applyFont="1">
      <alignment shrinkToFit="0" vertical="bottom" wrapText="0"/>
    </xf>
    <xf borderId="2" fillId="8" fontId="3" numFmtId="0" xfId="0" applyAlignment="1" applyBorder="1" applyFill="1" applyFont="1">
      <alignment shrinkToFit="0" vertical="bottom" wrapText="0"/>
    </xf>
    <xf borderId="2" fillId="9" fontId="1" numFmtId="0" xfId="0" applyAlignment="1" applyBorder="1" applyFill="1" applyFont="1">
      <alignment vertical="bottom"/>
    </xf>
    <xf borderId="2" fillId="9" fontId="8" numFmtId="0" xfId="0" applyAlignment="1" applyBorder="1" applyFont="1">
      <alignment vertical="bottom"/>
    </xf>
    <xf borderId="2" fillId="9" fontId="1" numFmtId="0" xfId="0" applyAlignment="1" applyBorder="1" applyFont="1">
      <alignment shrinkToFit="0" vertical="bottom" wrapText="0"/>
    </xf>
    <xf borderId="2" fillId="9" fontId="1" numFmtId="0" xfId="0" applyAlignment="1" applyBorder="1" applyFon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0" fillId="10" fontId="2" numFmtId="0" xfId="0" applyAlignment="1" applyFill="1" applyFont="1">
      <alignment vertical="bottom"/>
    </xf>
    <xf borderId="0" fillId="0" fontId="1" numFmtId="164" xfId="0" applyAlignment="1" applyFont="1" applyNumberFormat="1">
      <alignment vertical="bottom"/>
    </xf>
    <xf borderId="3" fillId="0" fontId="1" numFmtId="0" xfId="0" applyAlignment="1" applyBorder="1" applyFont="1">
      <alignment vertical="bottom"/>
    </xf>
    <xf borderId="4" fillId="7" fontId="1" numFmtId="0" xfId="0" applyAlignment="1" applyBorder="1" applyFont="1">
      <alignment vertical="bottom"/>
    </xf>
    <xf borderId="0" fillId="0" fontId="1" numFmtId="3" xfId="0" applyAlignment="1" applyFont="1" applyNumberFormat="1">
      <alignment vertical="bottom"/>
    </xf>
    <xf borderId="5" fillId="0" fontId="1" numFmtId="0" xfId="0" applyAlignment="1" applyBorder="1" applyFont="1">
      <alignment vertical="bottom"/>
    </xf>
    <xf borderId="4" fillId="0" fontId="9" numFmtId="0" xfId="0" applyAlignment="1" applyBorder="1" applyFont="1">
      <alignment vertical="bottom"/>
    </xf>
    <xf borderId="2" fillId="0" fontId="9" numFmtId="0" xfId="0" applyAlignment="1" applyBorder="1" applyFont="1">
      <alignment horizontal="right" vertical="bottom"/>
    </xf>
    <xf borderId="2" fillId="0" fontId="9" numFmtId="0" xfId="0" applyAlignment="1" applyBorder="1" applyFont="1">
      <alignment shrinkToFit="0" vertical="bottom" wrapText="0"/>
    </xf>
    <xf borderId="2" fillId="11" fontId="9" numFmtId="0" xfId="0" applyAlignment="1" applyBorder="1" applyFill="1" applyFont="1">
      <alignment vertical="bottom"/>
    </xf>
    <xf borderId="2" fillId="0" fontId="9" numFmtId="0" xfId="0" applyAlignment="1" applyBorder="1" applyFont="1">
      <alignment vertical="bottom"/>
    </xf>
    <xf borderId="2" fillId="0" fontId="9" numFmtId="3" xfId="0" applyAlignment="1" applyBorder="1" applyFont="1" applyNumberFormat="1">
      <alignment vertical="bottom"/>
    </xf>
    <xf borderId="2" fillId="0" fontId="9" numFmtId="164" xfId="0" applyAlignment="1" applyBorder="1" applyFont="1" applyNumberFormat="1">
      <alignment vertical="bottom"/>
    </xf>
    <xf borderId="2" fillId="6" fontId="9" numFmtId="0" xfId="0" applyAlignment="1" applyBorder="1" applyFont="1">
      <alignment vertical="bottom"/>
    </xf>
    <xf borderId="2" fillId="6" fontId="9" numFmtId="164" xfId="0" applyAlignment="1" applyBorder="1" applyFont="1" applyNumberFormat="1">
      <alignment vertical="bottom"/>
    </xf>
    <xf borderId="6" fillId="6" fontId="9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2" fillId="12" fontId="1" numFmtId="0" xfId="0" applyAlignment="1" applyBorder="1" applyFill="1" applyFont="1">
      <alignment vertical="bottom"/>
    </xf>
    <xf borderId="2" fillId="13" fontId="1" numFmtId="0" xfId="0" applyAlignment="1" applyBorder="1" applyFill="1" applyFont="1">
      <alignment vertical="bottom"/>
    </xf>
    <xf borderId="2" fillId="14" fontId="1" numFmtId="0" xfId="0" applyAlignment="1" applyBorder="1" applyFill="1" applyFont="1">
      <alignment vertical="bottom"/>
    </xf>
    <xf borderId="2" fillId="11" fontId="1" numFmtId="0" xfId="0" applyAlignment="1" applyBorder="1" applyFont="1">
      <alignment vertical="bottom"/>
    </xf>
    <xf borderId="2" fillId="10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6" fillId="6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right" vertical="bottom"/>
    </xf>
    <xf borderId="2" fillId="0" fontId="1" numFmtId="3" xfId="0" applyAlignment="1" applyBorder="1" applyFont="1" applyNumberFormat="1">
      <alignment horizontal="right" vertical="bottom"/>
    </xf>
    <xf borderId="2" fillId="12" fontId="1" numFmtId="0" xfId="0" applyAlignment="1" applyBorder="1" applyFont="1">
      <alignment horizontal="right" vertical="bottom"/>
    </xf>
    <xf borderId="2" fillId="12" fontId="10" numFmtId="0" xfId="0" applyAlignment="1" applyBorder="1" applyFont="1">
      <alignment vertical="bottom"/>
    </xf>
    <xf borderId="2" fillId="13" fontId="11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6" fillId="6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8" fillId="0" fontId="1" numFmtId="0" xfId="0" applyAlignment="1" applyBorder="1" applyFont="1">
      <alignment shrinkToFit="0" vertical="bottom" wrapText="0"/>
    </xf>
    <xf borderId="8" fillId="12" fontId="1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8" fillId="0" fontId="1" numFmtId="3" xfId="0" applyAlignment="1" applyBorder="1" applyFont="1" applyNumberFormat="1">
      <alignment horizontal="right" vertical="bottom"/>
    </xf>
    <xf borderId="8" fillId="12" fontId="1" numFmtId="0" xfId="0" applyAlignment="1" applyBorder="1" applyFont="1">
      <alignment horizontal="right" vertical="bottom"/>
    </xf>
    <xf borderId="8" fillId="13" fontId="1" numFmtId="0" xfId="0" applyAlignment="1" applyBorder="1" applyFont="1">
      <alignment vertical="bottom"/>
    </xf>
    <xf borderId="8" fillId="12" fontId="13" numFmtId="0" xfId="0" applyAlignment="1" applyBorder="1" applyFont="1">
      <alignment vertical="bottom"/>
    </xf>
    <xf borderId="8" fillId="13" fontId="14" numFmtId="0" xfId="0" applyAlignment="1" applyBorder="1" applyFont="1">
      <alignment vertical="bottom"/>
    </xf>
    <xf borderId="8" fillId="0" fontId="15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" numFmtId="0" xfId="0" applyAlignment="1" applyBorder="1" applyFont="1">
      <alignment horizontal="right" vertical="bottom"/>
    </xf>
    <xf borderId="2" fillId="3" fontId="1" numFmtId="49" xfId="0" applyAlignment="1" applyBorder="1" applyFont="1" applyNumberFormat="1">
      <alignment vertical="bottom"/>
    </xf>
    <xf borderId="10" fillId="11" fontId="1" numFmtId="0" xfId="0" applyAlignment="1" applyBorder="1" applyFont="1">
      <alignment horizontal="center" vertical="bottom"/>
    </xf>
    <xf borderId="2" fillId="11" fontId="1" numFmtId="0" xfId="0" applyAlignment="1" applyBorder="1" applyFont="1">
      <alignment horizontal="center" vertical="bottom"/>
    </xf>
    <xf borderId="2" fillId="11" fontId="1" numFmtId="0" xfId="0" applyAlignment="1" applyBorder="1" applyFont="1">
      <alignment horizontal="center" shrinkToFit="0" vertical="bottom" wrapText="0"/>
    </xf>
    <xf borderId="2" fillId="11" fontId="1" numFmtId="0" xfId="0" applyAlignment="1" applyBorder="1" applyFont="1">
      <alignment shrinkToFit="0" vertical="bottom" wrapText="0"/>
    </xf>
    <xf borderId="2" fillId="11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10" fillId="15" fontId="16" numFmtId="3" xfId="0" applyAlignment="1" applyBorder="1" applyFill="1" applyFont="1" applyNumberFormat="1">
      <alignment horizontal="center" vertical="bottom"/>
    </xf>
    <xf borderId="2" fillId="15" fontId="16" numFmtId="3" xfId="0" applyAlignment="1" applyBorder="1" applyFont="1" applyNumberFormat="1">
      <alignment horizontal="center" vertical="bottom"/>
    </xf>
    <xf borderId="2" fillId="15" fontId="16" numFmtId="3" xfId="0" applyAlignment="1" applyBorder="1" applyFont="1" applyNumberFormat="1">
      <alignment horizontal="center" shrinkToFit="0" vertical="bottom" wrapText="0"/>
    </xf>
    <xf borderId="2" fillId="15" fontId="16" numFmtId="49" xfId="0" applyAlignment="1" applyBorder="1" applyFont="1" applyNumberFormat="1">
      <alignment vertical="bottom"/>
    </xf>
    <xf borderId="2" fillId="15" fontId="16" numFmtId="0" xfId="0" applyAlignment="1" applyBorder="1" applyFont="1">
      <alignment shrinkToFit="0" vertical="bottom" wrapText="0"/>
    </xf>
    <xf borderId="2" fillId="15" fontId="16" numFmtId="3" xfId="0" applyAlignment="1" applyBorder="1" applyFont="1" applyNumberFormat="1">
      <alignment vertical="bottom"/>
    </xf>
    <xf borderId="2" fillId="15" fontId="16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2" fillId="15" fontId="16" numFmtId="3" xfId="0" applyAlignment="1" applyBorder="1" applyFont="1" applyNumberFormat="1">
      <alignment shrinkToFit="0" vertical="bottom" wrapText="0"/>
    </xf>
    <xf borderId="2" fillId="15" fontId="16" numFmtId="3" xfId="0" applyAlignment="1" applyBorder="1" applyFont="1" applyNumberFormat="1">
      <alignment horizontal="right" shrinkToFit="0" vertical="bottom" wrapText="0"/>
    </xf>
    <xf borderId="2" fillId="15" fontId="16" numFmtId="3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vertical="bottom"/>
    </xf>
    <xf borderId="2" fillId="15" fontId="1" numFmtId="165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10" fillId="6" fontId="1" numFmtId="49" xfId="0" applyAlignment="1" applyBorder="1" applyFont="1" applyNumberFormat="1">
      <alignment horizontal="center" vertical="bottom"/>
    </xf>
    <xf borderId="2" fillId="6" fontId="1" numFmtId="165" xfId="0" applyAlignment="1" applyBorder="1" applyFont="1" applyNumberFormat="1">
      <alignment horizontal="center" vertical="bottom"/>
    </xf>
    <xf borderId="2" fillId="6" fontId="1" numFmtId="49" xfId="0" applyAlignment="1" applyBorder="1" applyFont="1" applyNumberFormat="1">
      <alignment horizontal="center" vertical="bottom"/>
    </xf>
    <xf borderId="2" fillId="6" fontId="1" numFmtId="49" xfId="0" applyAlignment="1" applyBorder="1" applyFont="1" applyNumberFormat="1">
      <alignment horizontal="center" shrinkToFit="0" vertical="bottom" wrapText="0"/>
    </xf>
    <xf borderId="2" fillId="6" fontId="1" numFmtId="0" xfId="0" applyAlignment="1" applyBorder="1" applyFont="1">
      <alignment horizontal="center" vertical="bottom"/>
    </xf>
    <xf borderId="2" fillId="6" fontId="1" numFmtId="49" xfId="0" applyAlignment="1" applyBorder="1" applyFont="1" applyNumberFormat="1">
      <alignment vertical="bottom"/>
    </xf>
    <xf borderId="2" fillId="6" fontId="1" numFmtId="165" xfId="0" applyAlignment="1" applyBorder="1" applyFont="1" applyNumberFormat="1">
      <alignment vertical="bottom"/>
    </xf>
    <xf borderId="2" fillId="6" fontId="1" numFmtId="49" xfId="0" applyAlignment="1" applyBorder="1" applyFont="1" applyNumberFormat="1">
      <alignment shrinkToFit="0" vertical="bottom" wrapText="0"/>
    </xf>
    <xf borderId="11" fillId="9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2" fillId="0" fontId="1" numFmtId="166" xfId="0" applyAlignment="1" applyBorder="1" applyFont="1" applyNumberFormat="1">
      <alignment vertical="bottom"/>
    </xf>
    <xf borderId="0" fillId="0" fontId="1" numFmtId="14" xfId="0" applyAlignment="1" applyFont="1" applyNumberFormat="1">
      <alignment vertical="bottom"/>
    </xf>
    <xf borderId="0" fillId="16" fontId="17" numFmtId="0" xfId="0" applyAlignment="1" applyFill="1" applyFont="1">
      <alignment vertical="bottom"/>
    </xf>
    <xf borderId="0" fillId="16" fontId="17" numFmtId="0" xfId="0" applyAlignment="1" applyFont="1">
      <alignment shrinkToFit="0" vertical="bottom" wrapText="0"/>
    </xf>
    <xf borderId="0" fillId="6" fontId="18" numFmtId="0" xfId="0" applyAlignment="1" applyFont="1">
      <alignment vertical="bottom"/>
    </xf>
    <xf borderId="0" fillId="6" fontId="18" numFmtId="0" xfId="0" applyAlignment="1" applyFont="1">
      <alignment shrinkToFit="0" vertical="bottom" wrapText="0"/>
    </xf>
    <xf borderId="0" fillId="6" fontId="18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static.growthpalette.com/img/post/bddeabd4-92b5-4c9c-8513-d65ca798db6c/b90e8c970d948a46ff312c3a6cefe730.jpg" TargetMode="External"/><Relationship Id="rId10" Type="http://schemas.openxmlformats.org/officeDocument/2006/relationships/hyperlink" Target="https://drive.google.com/drive/folders/1sUEfHDsyliGwmdLImozMUGnkSbrdJDbI" TargetMode="External"/><Relationship Id="rId13" Type="http://schemas.openxmlformats.org/officeDocument/2006/relationships/hyperlink" Target="https://drive.google.com/file/d/1oWzXLzEZIpRNOawUs0sXbwFqVx41ubc6/view?usp=drivesdk" TargetMode="External"/><Relationship Id="rId12" Type="http://schemas.openxmlformats.org/officeDocument/2006/relationships/hyperlink" Target="https://static.growthpalette.com/img/post/6fa69531-d046-42ac-886b-39d01145b7c9/0aa8123a56f05eedbdcd342bf8ffc249.jp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I2REcy2v5OpyzoY3k61kCzJ3SYKOBBCMxTLCeHWutT8/edit?usp=sharing" TargetMode="External"/><Relationship Id="rId3" Type="http://schemas.openxmlformats.org/officeDocument/2006/relationships/hyperlink" Target="https://docs.google.com/spreadsheets/d/1X0TyeI_1zER6xIceUDSbJX-GFbqvi2orAiSWHRXlC7M/edit?usp=sharing" TargetMode="External"/><Relationship Id="rId4" Type="http://schemas.openxmlformats.org/officeDocument/2006/relationships/hyperlink" Target="https://docs.google.com/spreadsheets/d/1ShWXLvY9RimRYfsAkwoRyM2Bfwj4a3zVmr5bQc33-o0/edit?usp=sharing" TargetMode="External"/><Relationship Id="rId9" Type="http://schemas.openxmlformats.org/officeDocument/2006/relationships/hyperlink" Target="https://drive.google.com/drive/folders/1ZScLvPeWvQe8nJ0FIJYu7K4onGV7YY_V" TargetMode="External"/><Relationship Id="rId15" Type="http://schemas.openxmlformats.org/officeDocument/2006/relationships/hyperlink" Target="https://drive.google.com/drive/folders/1Y72K5HXT9tQBnm6TXETxSiB0mg26BsB2" TargetMode="External"/><Relationship Id="rId14" Type="http://schemas.openxmlformats.org/officeDocument/2006/relationships/hyperlink" Target="https://drive.google.com/file/d/15t-QtrzSRgXn5Ceg0WNB_tvep6jw9Son/view?usp=drivesdk" TargetMode="External"/><Relationship Id="rId17" Type="http://schemas.openxmlformats.org/officeDocument/2006/relationships/hyperlink" Target="https://static.growthpalette.com/img/post/ae919f09-8ad9-4e73-84f2-ad050f8f82f0/3218b64c07d1cd646cb38ce715fbe188.jpg" TargetMode="External"/><Relationship Id="rId16" Type="http://schemas.openxmlformats.org/officeDocument/2006/relationships/hyperlink" Target="https://drive.google.com/drive/folders/1B4UPo4w4fhvzDuayLO4LsnVUVaXppNp3" TargetMode="External"/><Relationship Id="rId5" Type="http://schemas.openxmlformats.org/officeDocument/2006/relationships/hyperlink" Target="https://docs.google.com/spreadsheets/d/1Uf2e0eXwcsQGjFtTtEeAWuYh74lh4fFE4NdjmyKHrj0/edit?usp=sharin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docs.google.com/spreadsheets/d/1cfL0smJHoOAMp_H4IRsoUksoA0gBjksOKDfzJQjsjkc/edit?usp=sharing" TargetMode="External"/><Relationship Id="rId18" Type="http://schemas.openxmlformats.org/officeDocument/2006/relationships/hyperlink" Target="https://static.growthpalette.com/img/post/b14e4de7-83cd-473c-a07c-c18c6496abca/0aa8123a56f05eedbdcd342bf8ffc249.jpg" TargetMode="External"/><Relationship Id="rId7" Type="http://schemas.openxmlformats.org/officeDocument/2006/relationships/hyperlink" Target="https://drive.google.com/file/d/1Lh51p9KKnpm3QN3Yc38jPDhBgIVZbnv4/view?usp=drivesdk" TargetMode="External"/><Relationship Id="rId8" Type="http://schemas.openxmlformats.org/officeDocument/2006/relationships/hyperlink" Target="https://drive.google.com/file/d/1SB2AGjkUaW_1UD8839JXuitmzsueKa_-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87.75"/>
    <col customWidth="1" min="3" max="3" width="44.63"/>
    <col customWidth="1" min="4" max="4" width="26.13"/>
    <col customWidth="1" min="5" max="5" width="26.0"/>
    <col customWidth="1" min="6" max="6" width="43.75"/>
  </cols>
  <sheetData>
    <row r="1">
      <c r="A1" s="1"/>
      <c r="B1" s="1"/>
      <c r="C1" s="2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>
      <c r="A2" s="3" t="s">
        <v>0</v>
      </c>
      <c r="B2" s="1"/>
      <c r="C2" s="2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>
      <c r="A3" s="4" t="s">
        <v>1</v>
      </c>
      <c r="B3" s="5" t="s">
        <v>2</v>
      </c>
      <c r="C3" s="6" t="s">
        <v>3</v>
      </c>
      <c r="D3" s="5" t="s">
        <v>4</v>
      </c>
      <c r="E3" s="4" t="s">
        <v>5</v>
      </c>
      <c r="F3" s="7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>
      <c r="A4" s="8" t="s">
        <v>7</v>
      </c>
      <c r="B4" s="9" t="s">
        <v>8</v>
      </c>
      <c r="C4" s="10" t="s">
        <v>9</v>
      </c>
      <c r="D4" s="11" t="s">
        <v>10</v>
      </c>
      <c r="E4" s="8" t="s">
        <v>11</v>
      </c>
      <c r="F4" s="12" t="str">
        <f>IFERROR(__xludf.DUMMYFUNCTION("IFERROR(REGEXEXTRACT(B4,""/d/(.*?)/edit""),"""")"),"1I2REcy2v5OpyzoY3k61kCzJ3SYKOBBCMxTLCeHWutT8")</f>
        <v>1I2REcy2v5OpyzoY3k61kCzJ3SYKOBBCMxTLCeHWutT8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>
      <c r="A5" s="13" t="s">
        <v>12</v>
      </c>
      <c r="B5" s="14" t="s">
        <v>13</v>
      </c>
      <c r="C5" s="15" t="s">
        <v>14</v>
      </c>
      <c r="D5" s="15" t="s">
        <v>15</v>
      </c>
      <c r="E5" s="13" t="s">
        <v>16</v>
      </c>
      <c r="F5" s="16" t="str">
        <f>IFERROR(__xludf.DUMMYFUNCTION("IFERROR(REGEXEXTRACT(B5,""/d/(.*?)/edit""),"""")"),"1X0TyeI_1zER6xIceUDSbJX-GFbqvi2orAiSWHRXlC7M")</f>
        <v>1X0TyeI_1zER6xIceUDSbJX-GFbqvi2orAiSWHRXlC7M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>
      <c r="A6" s="17" t="s">
        <v>17</v>
      </c>
      <c r="B6" s="18" t="s">
        <v>18</v>
      </c>
      <c r="C6" s="19" t="s">
        <v>19</v>
      </c>
      <c r="D6" s="20" t="s">
        <v>20</v>
      </c>
      <c r="E6" s="21" t="s">
        <v>21</v>
      </c>
      <c r="F6" s="22" t="str">
        <f>IFERROR(__xludf.DUMMYFUNCTION("IFERROR(REGEXEXTRACT(B6,""/d/(.*?)/edit""),"""")"),"1ShWXLvY9RimRYfsAkwoRyM2Bfwj4a3zVmr5bQc33-o0")</f>
        <v>1ShWXLvY9RimRYfsAkwoRyM2Bfwj4a3zVmr5bQc33-o0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>
      <c r="A7" s="23" t="s">
        <v>22</v>
      </c>
      <c r="B7" s="24" t="s">
        <v>23</v>
      </c>
      <c r="C7" s="25" t="s">
        <v>24</v>
      </c>
      <c r="D7" s="25" t="s">
        <v>25</v>
      </c>
      <c r="E7" s="23" t="s">
        <v>26</v>
      </c>
      <c r="F7" s="26" t="str">
        <f>IFERROR(__xludf.DUMMYFUNCTION("IFERROR(REGEXEXTRACT(B7,""/d/(.*?)/edit""),"""")"),"1Uf2e0eXwcsQGjFtTtEeAWuYh74lh4fFE4NdjmyKHrj0")</f>
        <v>1Uf2e0eXwcsQGjFtTtEeAWuYh74lh4fFE4NdjmyKHrj0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>
      <c r="A8" s="27" t="s">
        <v>27</v>
      </c>
      <c r="B8" s="28" t="s">
        <v>28</v>
      </c>
      <c r="C8" s="29" t="s">
        <v>29</v>
      </c>
      <c r="D8" s="30" t="s">
        <v>30</v>
      </c>
      <c r="E8" s="27" t="s">
        <v>31</v>
      </c>
      <c r="F8" s="31" t="str">
        <f>IFERROR(__xludf.DUMMYFUNCTION("IFERROR(REGEXEXTRACT(B8,""/d/(.*?)/edit""),"""")"),"1cfL0smJHoOAMp_H4IRsoUksoA0gBjksOKDfzJQjsjkc")</f>
        <v>1cfL0smJHoOAMp_H4IRsoUksoA0gBjksOKDfzJQjsjkc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>
      <c r="A9" s="1"/>
      <c r="B9" s="1"/>
      <c r="C9" s="1"/>
      <c r="D9" s="30" t="s">
        <v>32</v>
      </c>
      <c r="E9" s="32"/>
      <c r="F9" s="3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>
      <c r="A10" s="1"/>
      <c r="B10" s="1"/>
      <c r="C10" s="1"/>
      <c r="D10" s="30" t="s">
        <v>33</v>
      </c>
      <c r="E10" s="32"/>
      <c r="F10" s="3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>
      <c r="A11" s="2"/>
      <c r="B11" s="1"/>
      <c r="C11" s="1"/>
      <c r="D11" s="30" t="s">
        <v>34</v>
      </c>
      <c r="E11" s="32"/>
      <c r="F11" s="3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>
      <c r="A12" s="2"/>
      <c r="B12" s="1"/>
      <c r="C12" s="1"/>
      <c r="D12" s="30" t="s">
        <v>35</v>
      </c>
      <c r="E12" s="32"/>
      <c r="F12" s="3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>
      <c r="A13" s="2"/>
      <c r="B13" s="1"/>
      <c r="C13" s="1"/>
      <c r="D13" s="30" t="s">
        <v>36</v>
      </c>
      <c r="E13" s="32"/>
      <c r="F13" s="3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>
      <c r="A15" s="33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34"/>
      <c r="AU15" s="1"/>
      <c r="AV15" s="1"/>
    </row>
    <row r="16">
      <c r="A16" s="3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>
      <c r="A17" s="36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3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38"/>
    </row>
    <row r="18">
      <c r="A18" s="39" t="s">
        <v>38</v>
      </c>
      <c r="B18" s="40">
        <v>920.0</v>
      </c>
      <c r="C18" s="40">
        <v>901.0</v>
      </c>
      <c r="D18" s="41" t="s">
        <v>39</v>
      </c>
      <c r="E18" s="42" t="s">
        <v>40</v>
      </c>
      <c r="F18" s="42" t="s">
        <v>41</v>
      </c>
      <c r="G18" s="43" t="s">
        <v>42</v>
      </c>
      <c r="H18" s="43" t="s">
        <v>43</v>
      </c>
      <c r="I18" s="43" t="s">
        <v>44</v>
      </c>
      <c r="J18" s="43" t="s">
        <v>45</v>
      </c>
      <c r="K18" s="43" t="s">
        <v>46</v>
      </c>
      <c r="L18" s="44" t="s">
        <v>47</v>
      </c>
      <c r="M18" s="43" t="s">
        <v>48</v>
      </c>
      <c r="N18" s="42" t="s">
        <v>49</v>
      </c>
      <c r="O18" s="43" t="s">
        <v>50</v>
      </c>
      <c r="P18" s="45" t="s">
        <v>51</v>
      </c>
      <c r="Q18" s="43" t="s">
        <v>52</v>
      </c>
      <c r="R18" s="43" t="s">
        <v>53</v>
      </c>
      <c r="S18" s="42" t="s">
        <v>54</v>
      </c>
      <c r="T18" s="43" t="s">
        <v>55</v>
      </c>
      <c r="U18" s="43" t="s">
        <v>56</v>
      </c>
      <c r="V18" s="41" t="s">
        <v>57</v>
      </c>
      <c r="W18" s="43" t="s">
        <v>58</v>
      </c>
      <c r="X18" s="43" t="s">
        <v>59</v>
      </c>
      <c r="Y18" s="42" t="s">
        <v>60</v>
      </c>
      <c r="Z18" s="42" t="s">
        <v>61</v>
      </c>
      <c r="AA18" s="43" t="s">
        <v>62</v>
      </c>
      <c r="AB18" s="43" t="s">
        <v>63</v>
      </c>
      <c r="AC18" s="43" t="s">
        <v>64</v>
      </c>
      <c r="AD18" s="43" t="s">
        <v>65</v>
      </c>
      <c r="AE18" s="43" t="s">
        <v>66</v>
      </c>
      <c r="AF18" s="43" t="s">
        <v>67</v>
      </c>
      <c r="AG18" s="43" t="s">
        <v>68</v>
      </c>
      <c r="AH18" s="42" t="s">
        <v>69</v>
      </c>
      <c r="AI18" s="42" t="s">
        <v>70</v>
      </c>
      <c r="AJ18" s="42" t="s">
        <v>71</v>
      </c>
      <c r="AK18" s="42" t="s">
        <v>72</v>
      </c>
      <c r="AL18" s="43" t="s">
        <v>73</v>
      </c>
      <c r="AM18" s="46" t="s">
        <v>74</v>
      </c>
      <c r="AN18" s="46" t="s">
        <v>75</v>
      </c>
      <c r="AO18" s="46" t="s">
        <v>76</v>
      </c>
      <c r="AP18" s="46" t="s">
        <v>77</v>
      </c>
      <c r="AQ18" s="46" t="s">
        <v>78</v>
      </c>
      <c r="AR18" s="46" t="s">
        <v>79</v>
      </c>
      <c r="AS18" s="46" t="s">
        <v>80</v>
      </c>
      <c r="AT18" s="47" t="s">
        <v>81</v>
      </c>
      <c r="AU18" s="46" t="s">
        <v>82</v>
      </c>
      <c r="AV18" s="48" t="s">
        <v>83</v>
      </c>
    </row>
    <row r="19">
      <c r="A19" s="49" t="s">
        <v>84</v>
      </c>
      <c r="B19" s="32" t="s">
        <v>85</v>
      </c>
      <c r="C19" s="32" t="s">
        <v>86</v>
      </c>
      <c r="D19" s="50" t="s">
        <v>87</v>
      </c>
      <c r="E19" s="51" t="s">
        <v>88</v>
      </c>
      <c r="F19" s="32" t="s">
        <v>89</v>
      </c>
      <c r="G19" s="32" t="s">
        <v>90</v>
      </c>
      <c r="H19" s="51" t="s">
        <v>91</v>
      </c>
      <c r="I19" s="51" t="s">
        <v>92</v>
      </c>
      <c r="J19" s="51" t="s">
        <v>93</v>
      </c>
      <c r="K19" s="51" t="s">
        <v>94</v>
      </c>
      <c r="L19" s="32" t="s">
        <v>95</v>
      </c>
      <c r="M19" s="32" t="s">
        <v>96</v>
      </c>
      <c r="N19" s="32" t="s">
        <v>97</v>
      </c>
      <c r="O19" s="51" t="s">
        <v>98</v>
      </c>
      <c r="P19" s="51" t="s">
        <v>99</v>
      </c>
      <c r="Q19" s="51" t="s">
        <v>100</v>
      </c>
      <c r="R19" s="51" t="s">
        <v>101</v>
      </c>
      <c r="S19" s="32" t="s">
        <v>102</v>
      </c>
      <c r="T19" s="52" t="s">
        <v>103</v>
      </c>
      <c r="U19" s="32" t="s">
        <v>104</v>
      </c>
      <c r="V19" s="50" t="s">
        <v>105</v>
      </c>
      <c r="W19" s="51" t="s">
        <v>106</v>
      </c>
      <c r="X19" s="51" t="s">
        <v>107</v>
      </c>
      <c r="Y19" s="52" t="s">
        <v>108</v>
      </c>
      <c r="Z19" s="53" t="s">
        <v>109</v>
      </c>
      <c r="AA19" s="54" t="s">
        <v>110</v>
      </c>
      <c r="AB19" s="54" t="s">
        <v>111</v>
      </c>
      <c r="AC19" s="54" t="s">
        <v>112</v>
      </c>
      <c r="AD19" s="54" t="s">
        <v>113</v>
      </c>
      <c r="AE19" s="32" t="s">
        <v>114</v>
      </c>
      <c r="AF19" s="32" t="s">
        <v>115</v>
      </c>
      <c r="AG19" s="32" t="s">
        <v>116</v>
      </c>
      <c r="AH19" s="32" t="s">
        <v>117</v>
      </c>
      <c r="AI19" s="32" t="s">
        <v>118</v>
      </c>
      <c r="AJ19" s="55" t="s">
        <v>119</v>
      </c>
      <c r="AK19" s="55" t="s">
        <v>120</v>
      </c>
      <c r="AL19" s="54" t="s">
        <v>121</v>
      </c>
      <c r="AM19" s="56" t="s">
        <v>122</v>
      </c>
      <c r="AN19" s="56" t="s">
        <v>123</v>
      </c>
      <c r="AO19" s="56" t="s">
        <v>93</v>
      </c>
      <c r="AP19" s="56" t="s">
        <v>124</v>
      </c>
      <c r="AQ19" s="56" t="s">
        <v>94</v>
      </c>
      <c r="AR19" s="56" t="s">
        <v>125</v>
      </c>
      <c r="AS19" s="56" t="s">
        <v>126</v>
      </c>
      <c r="AT19" s="56" t="s">
        <v>127</v>
      </c>
      <c r="AU19" s="56" t="s">
        <v>128</v>
      </c>
      <c r="AV19" s="57" t="s">
        <v>129</v>
      </c>
    </row>
    <row r="20">
      <c r="A20" s="58" t="b">
        <v>1</v>
      </c>
      <c r="B20" s="59" t="b">
        <v>1</v>
      </c>
      <c r="C20" s="32" t="s">
        <v>130</v>
      </c>
      <c r="D20" s="50" t="s">
        <v>131</v>
      </c>
      <c r="E20" s="51" t="s">
        <v>132</v>
      </c>
      <c r="F20" s="32" t="s">
        <v>133</v>
      </c>
      <c r="G20" s="60">
        <v>1.0</v>
      </c>
      <c r="H20" s="51" t="s">
        <v>91</v>
      </c>
      <c r="I20" s="51" t="s">
        <v>134</v>
      </c>
      <c r="J20" s="51" t="s">
        <v>135</v>
      </c>
      <c r="K20" s="51" t="s">
        <v>136</v>
      </c>
      <c r="L20" s="61">
        <v>1760.0</v>
      </c>
      <c r="M20" s="60">
        <v>10.0</v>
      </c>
      <c r="N20" s="60">
        <v>-8.0</v>
      </c>
      <c r="O20" s="62">
        <v>14.0</v>
      </c>
      <c r="P20" s="62">
        <v>13.2</v>
      </c>
      <c r="Q20" s="62">
        <v>8.7</v>
      </c>
      <c r="R20" s="62">
        <v>47.0</v>
      </c>
      <c r="S20" s="32" t="s">
        <v>137</v>
      </c>
      <c r="T20" s="52" t="s">
        <v>138</v>
      </c>
      <c r="U20" s="32" t="s">
        <v>139</v>
      </c>
      <c r="V20" s="50" t="s">
        <v>140</v>
      </c>
      <c r="W20" s="63" t="s">
        <v>141</v>
      </c>
      <c r="X20" s="63" t="s">
        <v>142</v>
      </c>
      <c r="Y20" s="64" t="s">
        <v>143</v>
      </c>
      <c r="Z20" s="64" t="s">
        <v>144</v>
      </c>
      <c r="AA20" s="32" t="s">
        <v>145</v>
      </c>
      <c r="AB20" s="32" t="s">
        <v>146</v>
      </c>
      <c r="AC20" s="32" t="s">
        <v>147</v>
      </c>
      <c r="AD20" s="32" t="s">
        <v>148</v>
      </c>
      <c r="AE20" s="65" t="s">
        <v>149</v>
      </c>
      <c r="AF20" s="65" t="s">
        <v>150</v>
      </c>
      <c r="AG20" s="32" t="s">
        <v>151</v>
      </c>
      <c r="AH20" s="32" t="s">
        <v>152</v>
      </c>
      <c r="AI20" s="32" t="str">
        <f t="shared" ref="AI20:AI21" si="1">E20&amp;J20</f>
        <v>ECL0082ちびこっぺぱん</v>
      </c>
      <c r="AJ20" s="51" t="str">
        <f t="shared" ref="AJ20:AJ21" si="2">XLOOKUP(AI20,AP:AP,AR:AR,"-",0)</f>
        <v>-</v>
      </c>
      <c r="AK20" s="51" t="s">
        <v>153</v>
      </c>
      <c r="AL20" s="32" t="s">
        <v>153</v>
      </c>
      <c r="AM20" s="56" t="s">
        <v>154</v>
      </c>
      <c r="AN20" s="56" t="s">
        <v>134</v>
      </c>
      <c r="AO20" s="56" t="s">
        <v>155</v>
      </c>
      <c r="AP20" s="56" t="s">
        <v>156</v>
      </c>
      <c r="AQ20" s="56" t="s">
        <v>136</v>
      </c>
      <c r="AR20" s="56" t="s">
        <v>157</v>
      </c>
      <c r="AS20" s="56" t="s">
        <v>158</v>
      </c>
      <c r="AT20" s="56" t="s">
        <v>159</v>
      </c>
      <c r="AU20" s="56" t="s">
        <v>157</v>
      </c>
      <c r="AV20" s="66">
        <v>1.0</v>
      </c>
    </row>
    <row r="21">
      <c r="A21" s="67" t="b">
        <v>1</v>
      </c>
      <c r="B21" s="68" t="b">
        <v>1</v>
      </c>
      <c r="C21" s="69" t="s">
        <v>130</v>
      </c>
      <c r="D21" s="70" t="s">
        <v>131</v>
      </c>
      <c r="E21" s="71" t="s">
        <v>160</v>
      </c>
      <c r="F21" s="69" t="s">
        <v>133</v>
      </c>
      <c r="G21" s="72">
        <v>101.0</v>
      </c>
      <c r="H21" s="71" t="s">
        <v>91</v>
      </c>
      <c r="I21" s="71" t="s">
        <v>134</v>
      </c>
      <c r="J21" s="71" t="s">
        <v>135</v>
      </c>
      <c r="K21" s="71" t="s">
        <v>161</v>
      </c>
      <c r="L21" s="73">
        <v>1980.0</v>
      </c>
      <c r="M21" s="72">
        <v>2.0</v>
      </c>
      <c r="N21" s="72">
        <v>-8.0</v>
      </c>
      <c r="O21" s="74">
        <v>14.0</v>
      </c>
      <c r="P21" s="74">
        <v>13.2</v>
      </c>
      <c r="Q21" s="74">
        <v>8.7</v>
      </c>
      <c r="R21" s="74">
        <v>47.0</v>
      </c>
      <c r="S21" s="69" t="s">
        <v>137</v>
      </c>
      <c r="T21" s="75" t="s">
        <v>138</v>
      </c>
      <c r="U21" s="69" t="s">
        <v>162</v>
      </c>
      <c r="V21" s="70" t="s">
        <v>163</v>
      </c>
      <c r="W21" s="76" t="s">
        <v>164</v>
      </c>
      <c r="X21" s="76" t="s">
        <v>165</v>
      </c>
      <c r="Y21" s="77" t="s">
        <v>166</v>
      </c>
      <c r="Z21" s="77" t="s">
        <v>167</v>
      </c>
      <c r="AA21" s="69" t="s">
        <v>168</v>
      </c>
      <c r="AB21" s="69" t="s">
        <v>169</v>
      </c>
      <c r="AC21" s="69" t="s">
        <v>170</v>
      </c>
      <c r="AD21" s="69" t="s">
        <v>171</v>
      </c>
      <c r="AE21" s="78" t="s">
        <v>172</v>
      </c>
      <c r="AF21" s="78" t="s">
        <v>173</v>
      </c>
      <c r="AG21" s="69" t="s">
        <v>151</v>
      </c>
      <c r="AH21" s="69" t="s">
        <v>174</v>
      </c>
      <c r="AI21" s="69" t="str">
        <f t="shared" si="1"/>
        <v>ECL0083ちびこっぺぱん</v>
      </c>
      <c r="AJ21" s="71" t="str">
        <f t="shared" si="2"/>
        <v>-</v>
      </c>
      <c r="AK21" s="71" t="s">
        <v>153</v>
      </c>
      <c r="AL21" s="69" t="s">
        <v>131</v>
      </c>
      <c r="AM21" s="79" t="s">
        <v>175</v>
      </c>
      <c r="AN21" s="79" t="s">
        <v>134</v>
      </c>
      <c r="AO21" s="79" t="s">
        <v>155</v>
      </c>
      <c r="AP21" s="79" t="s">
        <v>176</v>
      </c>
      <c r="AQ21" s="79" t="s">
        <v>161</v>
      </c>
      <c r="AR21" s="79" t="s">
        <v>157</v>
      </c>
      <c r="AS21" s="79" t="s">
        <v>158</v>
      </c>
      <c r="AT21" s="79" t="s">
        <v>159</v>
      </c>
      <c r="AU21" s="79" t="s">
        <v>157</v>
      </c>
      <c r="AV21" s="80">
        <v>1.0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>
      <c r="A23" s="81" t="s">
        <v>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>
      <c r="A24" s="82" t="s">
        <v>177</v>
      </c>
      <c r="B24" s="83" t="s">
        <v>178</v>
      </c>
      <c r="C24" s="83" t="s">
        <v>179</v>
      </c>
      <c r="D24" s="84" t="s">
        <v>180</v>
      </c>
      <c r="E24" s="83" t="s">
        <v>181</v>
      </c>
      <c r="F24" s="83" t="s">
        <v>182</v>
      </c>
      <c r="G24" s="83" t="s">
        <v>183</v>
      </c>
      <c r="H24" s="83" t="s">
        <v>184</v>
      </c>
      <c r="I24" s="83" t="s">
        <v>185</v>
      </c>
      <c r="J24" s="83" t="s">
        <v>186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>
      <c r="A25" s="54" t="s">
        <v>187</v>
      </c>
      <c r="B25" s="54" t="s">
        <v>187</v>
      </c>
      <c r="C25" s="54" t="s">
        <v>187</v>
      </c>
      <c r="D25" s="85" t="s">
        <v>42</v>
      </c>
      <c r="E25" s="54" t="s">
        <v>42</v>
      </c>
      <c r="F25" s="54" t="s">
        <v>42</v>
      </c>
      <c r="G25" s="54" t="s">
        <v>42</v>
      </c>
      <c r="H25" s="54" t="s">
        <v>42</v>
      </c>
      <c r="I25" s="54" t="s">
        <v>42</v>
      </c>
      <c r="J25" s="54" t="s">
        <v>188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>
      <c r="A26" s="86" t="s">
        <v>189</v>
      </c>
      <c r="B26" s="54" t="s">
        <v>190</v>
      </c>
      <c r="C26" s="54" t="s">
        <v>191</v>
      </c>
      <c r="D26" s="85" t="s">
        <v>192</v>
      </c>
      <c r="E26" s="54" t="s">
        <v>193</v>
      </c>
      <c r="F26" s="54" t="s">
        <v>194</v>
      </c>
      <c r="G26" s="54" t="s">
        <v>195</v>
      </c>
      <c r="H26" s="54" t="s">
        <v>196</v>
      </c>
      <c r="I26" s="54" t="s">
        <v>197</v>
      </c>
      <c r="J26" s="54" t="s">
        <v>198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>
      <c r="A27" s="54" t="s">
        <v>199</v>
      </c>
      <c r="B27" s="54" t="s">
        <v>199</v>
      </c>
      <c r="C27" s="54" t="s">
        <v>199</v>
      </c>
      <c r="D27" s="85" t="s">
        <v>200</v>
      </c>
      <c r="E27" s="54" t="s">
        <v>200</v>
      </c>
      <c r="F27" s="54" t="s">
        <v>200</v>
      </c>
      <c r="G27" s="54" t="s">
        <v>200</v>
      </c>
      <c r="H27" s="54" t="s">
        <v>201</v>
      </c>
      <c r="I27" s="54" t="s">
        <v>202</v>
      </c>
      <c r="J27" s="54" t="s">
        <v>199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>
      <c r="A29" s="87" t="s">
        <v>12</v>
      </c>
      <c r="B29" s="1"/>
      <c r="C29" s="37"/>
      <c r="D29" s="37"/>
      <c r="E29" s="37"/>
      <c r="F29" s="37"/>
      <c r="G29" s="37"/>
      <c r="H29" s="37"/>
      <c r="I29" s="37"/>
      <c r="J29" s="3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>
      <c r="A30" s="88" t="s">
        <v>177</v>
      </c>
      <c r="B30" s="89" t="s">
        <v>203</v>
      </c>
      <c r="C30" s="89" t="s">
        <v>179</v>
      </c>
      <c r="D30" s="90" t="s">
        <v>204</v>
      </c>
      <c r="E30" s="89" t="s">
        <v>205</v>
      </c>
      <c r="F30" s="89" t="s">
        <v>206</v>
      </c>
      <c r="G30" s="89" t="s">
        <v>184</v>
      </c>
      <c r="H30" s="89" t="s">
        <v>185</v>
      </c>
      <c r="I30" s="89" t="s">
        <v>207</v>
      </c>
      <c r="J30" s="3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>
      <c r="A31" s="91" t="s">
        <v>187</v>
      </c>
      <c r="B31" s="91" t="s">
        <v>187</v>
      </c>
      <c r="C31" s="91" t="s">
        <v>187</v>
      </c>
      <c r="D31" s="92" t="s">
        <v>42</v>
      </c>
      <c r="E31" s="93" t="s">
        <v>42</v>
      </c>
      <c r="F31" s="93" t="s">
        <v>42</v>
      </c>
      <c r="G31" s="93" t="s">
        <v>42</v>
      </c>
      <c r="H31" s="94" t="s">
        <v>42</v>
      </c>
      <c r="I31" s="94" t="s">
        <v>208</v>
      </c>
      <c r="J31" s="9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>
      <c r="A32" s="94" t="s">
        <v>189</v>
      </c>
      <c r="B32" s="93" t="s">
        <v>190</v>
      </c>
      <c r="C32" s="93" t="s">
        <v>191</v>
      </c>
      <c r="D32" s="96" t="s">
        <v>209</v>
      </c>
      <c r="E32" s="93" t="s">
        <v>210</v>
      </c>
      <c r="F32" s="93" t="s">
        <v>211</v>
      </c>
      <c r="G32" s="93" t="s">
        <v>212</v>
      </c>
      <c r="H32" s="93" t="s">
        <v>213</v>
      </c>
      <c r="I32" s="93" t="s">
        <v>214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>
      <c r="A33" s="93" t="s">
        <v>215</v>
      </c>
      <c r="B33" s="93" t="s">
        <v>215</v>
      </c>
      <c r="C33" s="93" t="s">
        <v>215</v>
      </c>
      <c r="D33" s="96" t="s">
        <v>216</v>
      </c>
      <c r="E33" s="93" t="s">
        <v>199</v>
      </c>
      <c r="F33" s="93" t="s">
        <v>217</v>
      </c>
      <c r="G33" s="93" t="s">
        <v>201</v>
      </c>
      <c r="H33" s="93" t="s">
        <v>202</v>
      </c>
      <c r="I33" s="93" t="s">
        <v>202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>
      <c r="A34" s="91" t="s">
        <v>218</v>
      </c>
      <c r="B34" s="91" t="s">
        <v>219</v>
      </c>
      <c r="C34" s="94" t="s">
        <v>220</v>
      </c>
      <c r="D34" s="97">
        <v>5.0</v>
      </c>
      <c r="E34" s="98">
        <v>850.0</v>
      </c>
      <c r="F34" s="98">
        <v>7.0</v>
      </c>
      <c r="G34" s="99"/>
      <c r="H34" s="99"/>
      <c r="I34" s="10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>
      <c r="A35" s="101"/>
      <c r="B35" s="95"/>
      <c r="C35" s="101"/>
      <c r="D35" s="101"/>
      <c r="E35" s="101"/>
      <c r="F35" s="10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>
      <c r="A36" s="101"/>
      <c r="B36" s="95"/>
      <c r="C36" s="101"/>
      <c r="D36" s="101"/>
      <c r="E36" s="101"/>
      <c r="F36" s="10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>
      <c r="A37" s="21" t="s">
        <v>17</v>
      </c>
      <c r="B37" s="95"/>
      <c r="C37" s="101"/>
      <c r="D37" s="101"/>
      <c r="E37" s="101"/>
      <c r="F37" s="10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>
      <c r="A38" s="102" t="s">
        <v>221</v>
      </c>
      <c r="B38" s="103" t="s">
        <v>222</v>
      </c>
      <c r="C38" s="104" t="s">
        <v>177</v>
      </c>
      <c r="D38" s="105" t="s">
        <v>223</v>
      </c>
      <c r="E38" s="104" t="s">
        <v>224</v>
      </c>
      <c r="F38" s="104" t="s">
        <v>225</v>
      </c>
      <c r="G38" s="106" t="s">
        <v>226</v>
      </c>
      <c r="H38" s="106" t="s">
        <v>227</v>
      </c>
      <c r="I38" s="106" t="s">
        <v>228</v>
      </c>
      <c r="J38" s="106" t="s">
        <v>229</v>
      </c>
      <c r="K38" s="106" t="s">
        <v>230</v>
      </c>
      <c r="L38" s="106" t="s">
        <v>231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>
      <c r="A39" s="107" t="s">
        <v>187</v>
      </c>
      <c r="B39" s="108" t="s">
        <v>188</v>
      </c>
      <c r="C39" s="107" t="s">
        <v>187</v>
      </c>
      <c r="D39" s="109" t="s">
        <v>187</v>
      </c>
      <c r="E39" s="107" t="s">
        <v>187</v>
      </c>
      <c r="F39" s="107" t="s">
        <v>187</v>
      </c>
      <c r="G39" s="56" t="s">
        <v>232</v>
      </c>
      <c r="H39" s="56" t="s">
        <v>42</v>
      </c>
      <c r="I39" s="56" t="s">
        <v>42</v>
      </c>
      <c r="J39" s="56" t="s">
        <v>42</v>
      </c>
      <c r="K39" s="56" t="s">
        <v>42</v>
      </c>
      <c r="L39" s="56" t="s">
        <v>187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>
      <c r="A40" s="107" t="s">
        <v>233</v>
      </c>
      <c r="B40" s="108" t="s">
        <v>234</v>
      </c>
      <c r="C40" s="107" t="s">
        <v>189</v>
      </c>
      <c r="D40" s="109" t="s">
        <v>235</v>
      </c>
      <c r="E40" s="107" t="s">
        <v>236</v>
      </c>
      <c r="F40" s="107" t="s">
        <v>237</v>
      </c>
      <c r="G40" s="56" t="s">
        <v>238</v>
      </c>
      <c r="H40" s="56" t="s">
        <v>239</v>
      </c>
      <c r="I40" s="56" t="s">
        <v>240</v>
      </c>
      <c r="J40" s="56" t="s">
        <v>241</v>
      </c>
      <c r="K40" s="56" t="s">
        <v>242</v>
      </c>
      <c r="L40" s="56" t="s">
        <v>243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>
      <c r="A41" s="107" t="s">
        <v>244</v>
      </c>
      <c r="B41" s="108" t="s">
        <v>245</v>
      </c>
      <c r="C41" s="107" t="s">
        <v>246</v>
      </c>
      <c r="D41" s="109" t="s">
        <v>246</v>
      </c>
      <c r="E41" s="107" t="s">
        <v>246</v>
      </c>
      <c r="F41" s="107" t="s">
        <v>246</v>
      </c>
      <c r="G41" s="56" t="s">
        <v>246</v>
      </c>
      <c r="H41" s="56" t="s">
        <v>246</v>
      </c>
      <c r="I41" s="56" t="s">
        <v>246</v>
      </c>
      <c r="J41" s="56" t="s">
        <v>247</v>
      </c>
      <c r="K41" s="56" t="s">
        <v>246</v>
      </c>
      <c r="L41" s="56" t="s">
        <v>244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>
      <c r="A44" s="110" t="s">
        <v>27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>
      <c r="A45" s="111" t="s">
        <v>30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>
      <c r="A46" s="32" t="s">
        <v>248</v>
      </c>
      <c r="B46" s="112" t="s">
        <v>249</v>
      </c>
      <c r="C46" s="32" t="s">
        <v>179</v>
      </c>
      <c r="D46" s="50" t="s">
        <v>250</v>
      </c>
      <c r="E46" s="32" t="s">
        <v>251</v>
      </c>
      <c r="F46" s="32" t="s">
        <v>252</v>
      </c>
      <c r="G46" s="32" t="s">
        <v>253</v>
      </c>
      <c r="H46" s="32" t="s">
        <v>254</v>
      </c>
      <c r="I46" s="1"/>
      <c r="J46" s="1"/>
      <c r="K46" s="1"/>
      <c r="L46" s="11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>
      <c r="A47" s="32" t="s">
        <v>255</v>
      </c>
      <c r="B47" s="32" t="s">
        <v>256</v>
      </c>
      <c r="C47" s="32" t="s">
        <v>257</v>
      </c>
      <c r="D47" s="50" t="s">
        <v>258</v>
      </c>
      <c r="E47" s="32" t="s">
        <v>259</v>
      </c>
      <c r="F47" s="32" t="s">
        <v>260</v>
      </c>
      <c r="G47" s="32" t="s">
        <v>261</v>
      </c>
      <c r="H47" s="32" t="s">
        <v>262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>
      <c r="A48" s="2" t="s">
        <v>32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>
      <c r="A49" s="114" t="s">
        <v>263</v>
      </c>
      <c r="B49" s="114" t="s">
        <v>264</v>
      </c>
      <c r="C49" s="114" t="s">
        <v>265</v>
      </c>
      <c r="D49" s="115" t="s">
        <v>266</v>
      </c>
      <c r="E49" s="114" t="s">
        <v>267</v>
      </c>
      <c r="F49" s="114" t="s">
        <v>268</v>
      </c>
      <c r="G49" s="114" t="s">
        <v>269</v>
      </c>
      <c r="H49" s="114" t="s">
        <v>270</v>
      </c>
      <c r="I49" s="114" t="s">
        <v>271</v>
      </c>
      <c r="J49" s="114" t="s">
        <v>272</v>
      </c>
      <c r="K49" s="114" t="s">
        <v>273</v>
      </c>
      <c r="L49" s="114" t="s">
        <v>274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>
      <c r="A50" s="116" t="s">
        <v>275</v>
      </c>
      <c r="B50" s="116" t="s">
        <v>276</v>
      </c>
      <c r="C50" s="116" t="s">
        <v>277</v>
      </c>
      <c r="D50" s="117" t="s">
        <v>278</v>
      </c>
      <c r="E50" s="116" t="s">
        <v>279</v>
      </c>
      <c r="F50" s="116" t="s">
        <v>280</v>
      </c>
      <c r="G50" s="116" t="s">
        <v>281</v>
      </c>
      <c r="H50" s="116" t="s">
        <v>261</v>
      </c>
      <c r="I50" s="116" t="s">
        <v>282</v>
      </c>
      <c r="J50" s="116" t="s">
        <v>283</v>
      </c>
      <c r="K50" s="116" t="s">
        <v>284</v>
      </c>
      <c r="L50" s="116" t="s">
        <v>285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>
      <c r="A51" s="2" t="s">
        <v>33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>
      <c r="A52" s="114" t="s">
        <v>263</v>
      </c>
      <c r="B52" s="114" t="s">
        <v>179</v>
      </c>
      <c r="C52" s="114" t="s">
        <v>265</v>
      </c>
      <c r="D52" s="115" t="s">
        <v>266</v>
      </c>
      <c r="E52" s="114" t="s">
        <v>286</v>
      </c>
      <c r="F52" s="114" t="s">
        <v>267</v>
      </c>
      <c r="G52" s="114" t="s">
        <v>268</v>
      </c>
      <c r="H52" s="114" t="s">
        <v>269</v>
      </c>
      <c r="I52" s="114" t="s">
        <v>270</v>
      </c>
      <c r="J52" s="114" t="s">
        <v>271</v>
      </c>
      <c r="K52" s="114" t="s">
        <v>287</v>
      </c>
      <c r="L52" s="114" t="s">
        <v>288</v>
      </c>
      <c r="M52" s="114" t="s">
        <v>289</v>
      </c>
      <c r="N52" s="114" t="s">
        <v>274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>
      <c r="A53" s="116" t="s">
        <v>275</v>
      </c>
      <c r="B53" s="116" t="s">
        <v>257</v>
      </c>
      <c r="C53" s="116" t="s">
        <v>277</v>
      </c>
      <c r="D53" s="117" t="s">
        <v>278</v>
      </c>
      <c r="E53" s="116" t="s">
        <v>290</v>
      </c>
      <c r="F53" s="116" t="s">
        <v>279</v>
      </c>
      <c r="G53" s="116" t="s">
        <v>280</v>
      </c>
      <c r="H53" s="116" t="s">
        <v>281</v>
      </c>
      <c r="I53" s="116" t="s">
        <v>261</v>
      </c>
      <c r="J53" s="116" t="s">
        <v>282</v>
      </c>
      <c r="K53" s="116" t="s">
        <v>291</v>
      </c>
      <c r="L53" s="116" t="s">
        <v>292</v>
      </c>
      <c r="M53" s="116" t="s">
        <v>293</v>
      </c>
      <c r="N53" s="116" t="s">
        <v>285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>
      <c r="A54" s="2" t="s">
        <v>34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>
      <c r="A55" s="114" t="s">
        <v>263</v>
      </c>
      <c r="B55" s="114" t="s">
        <v>289</v>
      </c>
      <c r="C55" s="114" t="s">
        <v>177</v>
      </c>
      <c r="D55" s="115" t="s">
        <v>203</v>
      </c>
      <c r="E55" s="114" t="s">
        <v>179</v>
      </c>
      <c r="F55" s="114" t="s">
        <v>294</v>
      </c>
      <c r="G55" s="114" t="s">
        <v>295</v>
      </c>
      <c r="H55" s="114" t="s">
        <v>267</v>
      </c>
      <c r="I55" s="114" t="s">
        <v>268</v>
      </c>
      <c r="J55" s="114" t="s">
        <v>269</v>
      </c>
      <c r="K55" s="114" t="s">
        <v>296</v>
      </c>
      <c r="L55" s="114" t="s">
        <v>270</v>
      </c>
      <c r="M55" s="114" t="s">
        <v>271</v>
      </c>
      <c r="N55" s="114" t="s">
        <v>272</v>
      </c>
      <c r="O55" s="114" t="s">
        <v>206</v>
      </c>
      <c r="P55" s="114" t="s">
        <v>297</v>
      </c>
      <c r="Q55" s="114" t="s">
        <v>298</v>
      </c>
      <c r="R55" s="114" t="s">
        <v>274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>
      <c r="A56" s="116" t="s">
        <v>275</v>
      </c>
      <c r="B56" s="116" t="s">
        <v>293</v>
      </c>
      <c r="C56" s="116" t="s">
        <v>189</v>
      </c>
      <c r="D56" s="117" t="s">
        <v>190</v>
      </c>
      <c r="E56" s="116" t="s">
        <v>257</v>
      </c>
      <c r="F56" s="116" t="s">
        <v>299</v>
      </c>
      <c r="G56" s="116" t="s">
        <v>300</v>
      </c>
      <c r="H56" s="116" t="s">
        <v>279</v>
      </c>
      <c r="I56" s="116" t="s">
        <v>260</v>
      </c>
      <c r="J56" s="116" t="s">
        <v>259</v>
      </c>
      <c r="K56" s="116" t="s">
        <v>291</v>
      </c>
      <c r="L56" s="116" t="s">
        <v>261</v>
      </c>
      <c r="M56" s="116" t="s">
        <v>282</v>
      </c>
      <c r="N56" s="116" t="s">
        <v>283</v>
      </c>
      <c r="O56" s="116" t="s">
        <v>211</v>
      </c>
      <c r="P56" s="118" t="s">
        <v>301</v>
      </c>
      <c r="Q56" s="116" t="s">
        <v>302</v>
      </c>
      <c r="R56" s="118" t="s">
        <v>285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>
      <c r="A57" s="2" t="s">
        <v>35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>
      <c r="A58" s="114" t="s">
        <v>263</v>
      </c>
      <c r="B58" s="114" t="s">
        <v>224</v>
      </c>
      <c r="C58" s="114" t="s">
        <v>303</v>
      </c>
      <c r="D58" s="115" t="s">
        <v>250</v>
      </c>
      <c r="E58" s="114" t="s">
        <v>304</v>
      </c>
      <c r="F58" s="114" t="s">
        <v>305</v>
      </c>
      <c r="G58" s="114" t="s">
        <v>306</v>
      </c>
      <c r="H58" s="114" t="s">
        <v>307</v>
      </c>
      <c r="I58" s="114" t="s">
        <v>308</v>
      </c>
      <c r="J58" s="114" t="s">
        <v>289</v>
      </c>
      <c r="K58" s="114" t="s">
        <v>274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>
      <c r="A59" s="116" t="s">
        <v>275</v>
      </c>
      <c r="B59" s="116" t="s">
        <v>236</v>
      </c>
      <c r="C59" s="116" t="s">
        <v>309</v>
      </c>
      <c r="D59" s="117" t="s">
        <v>310</v>
      </c>
      <c r="E59" s="116" t="s">
        <v>311</v>
      </c>
      <c r="F59" s="116" t="s">
        <v>312</v>
      </c>
      <c r="G59" s="116" t="s">
        <v>313</v>
      </c>
      <c r="H59" s="116" t="s">
        <v>314</v>
      </c>
      <c r="I59" s="116" t="s">
        <v>315</v>
      </c>
      <c r="J59" s="116" t="s">
        <v>316</v>
      </c>
      <c r="K59" s="116" t="s">
        <v>285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>
      <c r="A60" s="2" t="s">
        <v>36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>
      <c r="A61" s="114" t="s">
        <v>177</v>
      </c>
      <c r="B61" s="114" t="s">
        <v>203</v>
      </c>
      <c r="C61" s="114" t="s">
        <v>317</v>
      </c>
      <c r="D61" s="115" t="s">
        <v>318</v>
      </c>
      <c r="E61" s="114" t="s">
        <v>319</v>
      </c>
      <c r="F61" s="114" t="s">
        <v>320</v>
      </c>
      <c r="G61" s="114" t="s">
        <v>268</v>
      </c>
      <c r="H61" s="114" t="s">
        <v>269</v>
      </c>
      <c r="I61" s="114" t="s">
        <v>274</v>
      </c>
      <c r="J61" s="1"/>
      <c r="K61" s="11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>
      <c r="A62" s="116" t="s">
        <v>189</v>
      </c>
      <c r="B62" s="116" t="s">
        <v>190</v>
      </c>
      <c r="C62" s="116" t="s">
        <v>321</v>
      </c>
      <c r="D62" s="117" t="s">
        <v>322</v>
      </c>
      <c r="E62" s="116" t="s">
        <v>323</v>
      </c>
      <c r="F62" s="116" t="s">
        <v>324</v>
      </c>
      <c r="G62" s="116" t="s">
        <v>280</v>
      </c>
      <c r="H62" s="116" t="s">
        <v>281</v>
      </c>
      <c r="I62" s="116" t="s">
        <v>285</v>
      </c>
      <c r="J62" s="1"/>
      <c r="K62" s="11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>
      <c r="A67" s="1"/>
      <c r="B67" s="1"/>
      <c r="C67" s="113"/>
      <c r="D67" s="1"/>
      <c r="E67" s="113"/>
      <c r="F67" s="113"/>
      <c r="G67" s="1"/>
      <c r="H67" s="1"/>
      <c r="I67" s="11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</row>
  </sheetData>
  <hyperlinks>
    <hyperlink r:id="rId2" ref="B4"/>
    <hyperlink r:id="rId3" ref="B5"/>
    <hyperlink r:id="rId4" ref="B6"/>
    <hyperlink r:id="rId5" ref="B7"/>
    <hyperlink r:id="rId6" ref="B8"/>
    <hyperlink r:id="rId7" ref="W20"/>
    <hyperlink r:id="rId8" ref="X20"/>
    <hyperlink r:id="rId9" ref="Y20"/>
    <hyperlink r:id="rId10" ref="Z20"/>
    <hyperlink r:id="rId11" ref="AE20"/>
    <hyperlink r:id="rId12" ref="AF20"/>
    <hyperlink r:id="rId13" ref="W21"/>
    <hyperlink r:id="rId14" ref="X21"/>
    <hyperlink r:id="rId15" ref="Y21"/>
    <hyperlink r:id="rId16" ref="Z21"/>
    <hyperlink r:id="rId17" ref="AE21"/>
    <hyperlink r:id="rId18" ref="AF21"/>
  </hyperlinks>
  <drawing r:id="rId19"/>
  <legacyDrawing r:id="rId20"/>
</worksheet>
</file>