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2">
      <text>
        <t xml:space="preserve">この色のセルは第一フェーズで使用
</t>
      </text>
    </comment>
  </commentList>
</comments>
</file>

<file path=xl/sharedStrings.xml><?xml version="1.0" encoding="utf-8"?>
<sst xmlns="http://schemas.openxmlformats.org/spreadsheetml/2006/main" count="323" uniqueCount="239">
  <si>
    <t>Spreadseet名称</t>
  </si>
  <si>
    <t>URL</t>
  </si>
  <si>
    <t>seet　id</t>
  </si>
  <si>
    <t>使用tab名(seet)</t>
  </si>
  <si>
    <t>説明</t>
  </si>
  <si>
    <t>ID貼付用</t>
  </si>
  <si>
    <t>RANKINGS</t>
  </si>
  <si>
    <t>https://docs.google.com/spreadsheets/d/1I2REcy2v5OpyzoY3k61kCzJ3SYKOBBCMxTLCeHWutT8/edit?usp=sharing</t>
  </si>
  <si>
    <t>rankings</t>
  </si>
  <si>
    <t>ランキング集計用</t>
  </si>
  <si>
    <t>1I2REcy2v5OpyzoY3k61kCzJ3SYKOBBCMxTLCeHWutT8</t>
  </si>
  <si>
    <t>USERS</t>
  </si>
  <si>
    <t>https://docs.google.com/spreadsheets/d/1X0TyeI_1zER6xIceUDSbJX-GFbqvi2orAiSWHRXlC7M/edit?usp=sharing</t>
  </si>
  <si>
    <t>users</t>
  </si>
  <si>
    <t>ユーザーアカウントデータ管理用</t>
  </si>
  <si>
    <t>1X0TyeI_1zER6xIceUDSbJX-GFbqvi2orAiSWHRXlC7M</t>
  </si>
  <si>
    <t>QUIZ_HISTORY</t>
  </si>
  <si>
    <t>https://docs.google.com/spreadsheets/d/1ShWXLvY9RimRYfsAkwoRyM2Bfwj4a3zVmr5bQc33-o0/edit?usp=sharing</t>
  </si>
  <si>
    <t>quiz_history</t>
  </si>
  <si>
    <t>クイズ成績集計用</t>
  </si>
  <si>
    <t>1ShWXLvY9RimRYfsAkwoRyM2Bfwj4a3zVmr5bQc33-o0</t>
  </si>
  <si>
    <t>20251005_HL001_master</t>
  </si>
  <si>
    <t>https://docs.google.com/spreadsheets/d/1Uf2e0eXwcsQGjFtTtEeAWuYh74lh4fFE4NdjmyKHrj0/edit?usp=sharing</t>
  </si>
  <si>
    <t>1Uf2e0eXwcsQGjFtTtEeAWuYh74lh4fFE4NdjmyKHrj0</t>
  </si>
  <si>
    <t>master</t>
  </si>
  <si>
    <t>本番環境用に整理した商品マスタ</t>
  </si>
  <si>
    <t>902/921</t>
  </si>
  <si>
    <t>status</t>
  </si>
  <si>
    <t>main_number</t>
  </si>
  <si>
    <t>cd</t>
  </si>
  <si>
    <t>number</t>
  </si>
  <si>
    <t>[HL]GPレンズ検索シート</t>
  </si>
  <si>
    <t>brand_name</t>
  </si>
  <si>
    <t>color_name</t>
  </si>
  <si>
    <t>wearing_period</t>
  </si>
  <si>
    <t>price</t>
  </si>
  <si>
    <t>pcs</t>
  </si>
  <si>
    <t>maxpower</t>
  </si>
  <si>
    <t>dia</t>
  </si>
  <si>
    <t>g_dia</t>
  </si>
  <si>
    <t>bc</t>
  </si>
  <si>
    <t>water_content</t>
  </si>
  <si>
    <t>kinou</t>
  </si>
  <si>
    <t>spec</t>
  </si>
  <si>
    <t>obj_color</t>
  </si>
  <si>
    <t>bandle</t>
  </si>
  <si>
    <t>/Users/asano/Desktop/data_sample/Links/</t>
  </si>
  <si>
    <t>lens_gazou</t>
  </si>
  <si>
    <t>kurome_gazou</t>
  </si>
  <si>
    <t>chame_gazou</t>
  </si>
  <si>
    <t>sample_image</t>
  </si>
  <si>
    <t>lens_image</t>
  </si>
  <si>
    <t>black_eyes</t>
  </si>
  <si>
    <t>brown_eyes</t>
  </si>
  <si>
    <t>/Users/asano/マイドライブ（yuuki-asano@hotelovers.co.jp）/【※フォルダ名編集禁止】109販促画像格納/1day</t>
  </si>
  <si>
    <t>/Users/asano/Desktop/data/Links/</t>
  </si>
  <si>
    <t>power</t>
  </si>
  <si>
    <t>bandle_siji</t>
  </si>
  <si>
    <t>QUIZ_E&amp;J</t>
  </si>
  <si>
    <t>QUIZ_Cc</t>
  </si>
  <si>
    <t>comment</t>
  </si>
  <si>
    <t>delete_comment</t>
  </si>
  <si>
    <t>cc_main_number</t>
  </si>
  <si>
    <t>cc_brand_name</t>
  </si>
  <si>
    <t>cc_color_name</t>
  </si>
  <si>
    <t>cc_brandxcolor</t>
  </si>
  <si>
    <t>cc_wearing_period</t>
  </si>
  <si>
    <t>cc</t>
  </si>
  <si>
    <t>cc_dia</t>
  </si>
  <si>
    <t>cc_g_dia</t>
  </si>
  <si>
    <t>cc_okasan</t>
  </si>
  <si>
    <t>cc_seisa</t>
  </si>
  <si>
    <t>単語帳OK</t>
  </si>
  <si>
    <t>着画含めてOK</t>
  </si>
  <si>
    <t>最終ステータス</t>
  </si>
  <si>
    <t>販売ステータス</t>
  </si>
  <si>
    <t>元品番</t>
  </si>
  <si>
    <t>カラーCD</t>
  </si>
  <si>
    <t>品番</t>
  </si>
  <si>
    <t>PB</t>
  </si>
  <si>
    <t>ブランド名（カナ）</t>
  </si>
  <si>
    <t>カラー名（カナ）</t>
  </si>
  <si>
    <t>装用期間（英語）</t>
  </si>
  <si>
    <t>上代（税込）</t>
  </si>
  <si>
    <t>入数</t>
  </si>
  <si>
    <t>最大度数</t>
  </si>
  <si>
    <t>DIA（半角英数）</t>
  </si>
  <si>
    <t>G・DIA（半角英数）</t>
  </si>
  <si>
    <t>BC（半角英数）</t>
  </si>
  <si>
    <t>含水率</t>
  </si>
  <si>
    <t>レンズ機能</t>
  </si>
  <si>
    <t>レンズ機能2</t>
  </si>
  <si>
    <t>メイン背景色</t>
  </si>
  <si>
    <t>バンドル画像</t>
  </si>
  <si>
    <t>サムネ画像</t>
  </si>
  <si>
    <t>レンズ画像</t>
  </si>
  <si>
    <t>装用画像（黒目）</t>
  </si>
  <si>
    <t>装用画像（茶目）</t>
  </si>
  <si>
    <t>使用しないサムネ画像</t>
  </si>
  <si>
    <t>使用しないレンズ画像</t>
  </si>
  <si>
    <t>使用しない黒目画像</t>
  </si>
  <si>
    <t>使用しない茶目画像</t>
  </si>
  <si>
    <t>サムネマスター</t>
  </si>
  <si>
    <t>レンズマスター</t>
  </si>
  <si>
    <t>度なし（±0.00）</t>
  </si>
  <si>
    <t>バンドル</t>
  </si>
  <si>
    <t>元品番＋カラー名</t>
  </si>
  <si>
    <t>カラーカテゴリ</t>
  </si>
  <si>
    <t>コメント（列幅からはみ出ないように）幅290</t>
  </si>
  <si>
    <t>使用しないコメント</t>
  </si>
  <si>
    <t>CC元品番</t>
  </si>
  <si>
    <t>CCブランド名（カナ）</t>
  </si>
  <si>
    <t>品番＋カラー名</t>
  </si>
  <si>
    <t>カラーカテゴリ(CC)</t>
  </si>
  <si>
    <t>DIA</t>
  </si>
  <si>
    <t>着色直径</t>
  </si>
  <si>
    <t>岡田精査</t>
  </si>
  <si>
    <t>精査済みフラグ</t>
  </si>
  <si>
    <t>OK</t>
  </si>
  <si>
    <t>-</t>
  </si>
  <si>
    <t>ECL0082</t>
  </si>
  <si>
    <t>ckp</t>
  </si>
  <si>
    <t>アイクローゼット</t>
  </si>
  <si>
    <t>ちびこっぺぱん</t>
  </si>
  <si>
    <t>1day</t>
  </si>
  <si>
    <t>モイスト,UVカット,シリコーンハイドロゲル素材,8</t>
  </si>
  <si>
    <t>モイスト,UVカット,シリコーンハイドロゲル素材</t>
  </si>
  <si>
    <t>#d489ab</t>
  </si>
  <si>
    <t>/Users/asano/Desktop/data_sample/Links/bundle_pb_oneday.jpg</t>
  </si>
  <si>
    <t>https://drive.google.com/file/d/1Lh51p9KKnpm3QN3Yc38jPDhBgIVZbnv4/view?usp=drivesdk</t>
  </si>
  <si>
    <t>https://drive.google.com/file/d/1SB2AGjkUaW_1UD8839JXuitmzsueKa_-/view?usp=drivesdk</t>
  </si>
  <si>
    <t>https://drive.google.com/drive/folders/1ZScLvPeWvQe8nJ0FIJYu7K4onGV7YY_V</t>
  </si>
  <si>
    <t>https://drive.google.com/drive/folders/1sUEfHDsyliGwmdLImozMUGnkSbrdJDbI</t>
  </si>
  <si>
    <t>/Users/asano/Desktop/data/Links/1day/アイクローゼット/ちびこっぺぱん/thumbnail.jpg</t>
  </si>
  <si>
    <t>/Users/asano/Desktop/data/Links/1day/アイクローゼット/ちびこっぺぱん/lens.jpg</t>
  </si>
  <si>
    <t>/Users/asano/Desktop/data/Links/1day/アイクローゼット/ちびこっぺぱん/黒目/black.jpg</t>
  </si>
  <si>
    <t>/Users/asano/Desktop/data/Links/1day/アイクローゼット/ちびこっぺぱん/茶目/brown.jpg</t>
  </si>
  <si>
    <t>https://static.growthpalette.com/img/post/bddeabd4-92b5-4c9c-8513-d65ca798db6c/b90e8c970d948a46ff312c3a6cefe730.jpg</t>
  </si>
  <si>
    <t>https://static.growthpalette.com/img/post/6fa69531-d046-42ac-886b-39d01145b7c9/0aa8123a56f05eedbdcd342bf8ffc249.jpg</t>
  </si>
  <si>
    <t>度なし（±0.00）〜8.00</t>
  </si>
  <si>
    <t>3箱_背景ピンク</t>
  </si>
  <si>
    <t>使いやすすぎる万能細フチ茶コン！</t>
  </si>
  <si>
    <t>ECL0002</t>
  </si>
  <si>
    <t>ガウスショコラ</t>
  </si>
  <si>
    <t>ECL0002ガウスショコラ</t>
  </si>
  <si>
    <t>ブラウン</t>
  </si>
  <si>
    <t>14.5mm</t>
  </si>
  <si>
    <t>13.8mm</t>
  </si>
  <si>
    <t>ECL0083</t>
  </si>
  <si>
    <t>1month</t>
  </si>
  <si>
    <t>#8eb3c8</t>
  </si>
  <si>
    <t>/Users/asano/Desktop/data_sample/Links/bundle_pb_monthly.jpg</t>
  </si>
  <si>
    <t>https://drive.google.com/file/d/1oWzXLzEZIpRNOawUs0sXbwFqVx41ubc6/view?usp=drivesdk</t>
  </si>
  <si>
    <t>https://drive.google.com/file/d/15t-QtrzSRgXn5Ceg0WNB_tvep6jw9Son/view?usp=drivesdk</t>
  </si>
  <si>
    <t>https://drive.google.com/drive/folders/1Y72K5HXT9tQBnm6TXETxSiB0mg26BsB2</t>
  </si>
  <si>
    <t>https://drive.google.com/drive/folders/1B4UPo4w4fhvzDuayLO4LsnVUVaXppNp3</t>
  </si>
  <si>
    <t>/Users/asano/Desktop/data/Links/1month/アイクローゼット/ちびこっぺぱん/thumbnail.jpg</t>
  </si>
  <si>
    <t>/Users/asano/Desktop/data/Links/1month/アイクローゼット/ちびこっぺぱん/lens.jpg</t>
  </si>
  <si>
    <t>/Users/asano/Desktop/data/Links/1month/アイクローゼット/ちびこっぺぱん/黒目/black.jpg</t>
  </si>
  <si>
    <t>/Users/asano/Desktop/data/Links/1month/アイクローゼット/ちびこっぺぱん/茶目/brown.jpg</t>
  </si>
  <si>
    <t>https://static.growthpalette.com/img/post/ae919f09-8ad9-4e73-84f2-ad050f8f82f0/3218b64c07d1cd646cb38ce715fbe188.jpg</t>
  </si>
  <si>
    <t>https://static.growthpalette.com/img/post/b14e4de7-83cd-473c-a07c-c18c6496abca/0aa8123a56f05eedbdcd342bf8ffc249.jpg</t>
  </si>
  <si>
    <t>2箱_背景が水色</t>
  </si>
  <si>
    <t>ECL0001</t>
  </si>
  <si>
    <t>ECL0001ガウスショコラ</t>
  </si>
  <si>
    <t>HL001_RANKINGS</t>
  </si>
  <si>
    <t>userId</t>
  </si>
  <si>
    <t>userName</t>
  </si>
  <si>
    <t>store</t>
  </si>
  <si>
    <t>bestTotalScore</t>
  </si>
  <si>
    <t>bestAccuracy</t>
  </si>
  <si>
    <t>bestBonusPoints</t>
  </si>
  <si>
    <t>bestTimeBonus</t>
  </si>
  <si>
    <t>totalPractice</t>
  </si>
  <si>
    <t>totalDaily</t>
  </si>
  <si>
    <t>lastPlayed</t>
  </si>
  <si>
    <t>string</t>
  </si>
  <si>
    <t>datetime</t>
  </si>
  <si>
    <t>ユーザーID</t>
  </si>
  <si>
    <t>ユーザー名</t>
  </si>
  <si>
    <t>店舗名</t>
  </si>
  <si>
    <t>最高総合得点</t>
  </si>
  <si>
    <t>その時の正答率</t>
  </si>
  <si>
    <t>その時のボーナス</t>
  </si>
  <si>
    <t>その時のタイム</t>
  </si>
  <si>
    <t>累計練習回数</t>
  </si>
  <si>
    <t>累計本番回数</t>
  </si>
  <si>
    <t>最終プレイ日時</t>
  </si>
  <si>
    <t>クイズ終了時</t>
  </si>
  <si>
    <t>自己ベスト更新時</t>
  </si>
  <si>
    <t>練習終了時</t>
  </si>
  <si>
    <t>本番終了時</t>
  </si>
  <si>
    <t xml:space="preserve"> HL001_USERS</t>
  </si>
  <si>
    <t>name</t>
  </si>
  <si>
    <t>level</t>
  </si>
  <si>
    <t>points</t>
  </si>
  <si>
    <t>streak</t>
  </si>
  <si>
    <t>lastDailyDate</t>
  </si>
  <si>
    <t>date</t>
  </si>
  <si>
    <t>レベル</t>
  </si>
  <si>
    <t>累計ポイント</t>
  </si>
  <si>
    <t>連続日数</t>
  </si>
  <si>
    <t>練習モード累計回数</t>
  </si>
  <si>
    <t>本番モード累計回数</t>
  </si>
  <si>
    <t>最終本番実施日</t>
  </si>
  <si>
    <t>初回登録時</t>
  </si>
  <si>
    <t>ポイント加算時</t>
  </si>
  <si>
    <t>日次計算</t>
  </si>
  <si>
    <t>001</t>
  </si>
  <si>
    <t>さくら</t>
  </si>
  <si>
    <t>渋谷店</t>
  </si>
  <si>
    <t>HL001_QUIZ_HISTORY</t>
  </si>
  <si>
    <t>historyId</t>
  </si>
  <si>
    <t>timestamp</t>
  </si>
  <si>
    <t>mode</t>
  </si>
  <si>
    <t>questionId</t>
  </si>
  <si>
    <t>userAnswer</t>
  </si>
  <si>
    <t>isCorrect</t>
  </si>
  <si>
    <t>hintsUsed</t>
  </si>
  <si>
    <t>timeSpent</t>
  </si>
  <si>
    <t>score</t>
  </si>
  <si>
    <t>totalScore</t>
  </si>
  <si>
    <t>metadata</t>
  </si>
  <si>
    <t>boolean</t>
  </si>
  <si>
    <t>セッションID</t>
  </si>
  <si>
    <t>回答日時</t>
  </si>
  <si>
    <t>モード</t>
  </si>
  <si>
    <t>問題ID</t>
  </si>
  <si>
    <t>ユーザー回答</t>
  </si>
  <si>
    <t>正誤</t>
  </si>
  <si>
    <t>使用ヒント数</t>
  </si>
  <si>
    <t>消費時間（秒）</t>
  </si>
  <si>
    <t>この行のスコア</t>
  </si>
  <si>
    <t>セッション総合得点</t>
  </si>
  <si>
    <t>追加情報（JSON）</t>
  </si>
  <si>
    <t>生成</t>
  </si>
  <si>
    <t>システム</t>
  </si>
  <si>
    <t>payload</t>
  </si>
  <si>
    <t>計算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</si>
</sst>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/MM/dd H:mm:ss"/>
  </numFmts>
  <fonts count="14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2877E"/>
        <bgColor rgb="FFF2877E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5FFC6"/>
        <bgColor rgb="FFD5FFC6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</fills>
  <borders count="23">
    <border/>
    <border>
      <left style="medium">
        <color rgb="FF000000"/>
      </left>
      <right style="thin">
        <color rgb="FF999999"/>
      </right>
      <top style="medium">
        <color rgb="FF000000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medium">
        <color rgb="FF000000"/>
      </top>
      <bottom style="thin">
        <color rgb="FF999999"/>
      </bottom>
    </border>
    <border>
      <left style="thin">
        <color rgb="FF999999"/>
      </left>
      <top style="medium">
        <color rgb="FF000000"/>
      </top>
      <bottom style="thin">
        <color rgb="FF999999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999999"/>
      </right>
      <top style="thin">
        <color rgb="FF999999"/>
      </top>
      <bottom style="medium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medium">
        <color rgb="FF000000"/>
      </bottom>
    </border>
    <border>
      <left style="thin">
        <color rgb="FF999999"/>
      </left>
      <top style="thin">
        <color rgb="FF999999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999999"/>
      </left>
      <right style="thin">
        <color rgb="FF999999"/>
      </right>
    </border>
    <border>
      <left style="thin">
        <color rgb="FF999999"/>
      </lef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3" fontId="1" numFmtId="0" xfId="0" applyAlignment="1" applyBorder="1" applyFill="1" applyFont="1">
      <alignment horizontal="center" shrinkToFit="0" vertical="bottom" wrapText="0"/>
    </xf>
    <xf borderId="2" fillId="4" fontId="1" numFmtId="0" xfId="0" applyAlignment="1" applyBorder="1" applyFill="1" applyFont="1">
      <alignment horizontal="center" shrinkToFit="0" vertical="bottom" wrapText="0"/>
    </xf>
    <xf borderId="2" fillId="4" fontId="1" numFmtId="0" xfId="0" applyAlignment="1" applyBorder="1" applyFont="1">
      <alignment horizontal="center" vertical="bottom"/>
    </xf>
    <xf borderId="3" fillId="5" fontId="1" numFmtId="0" xfId="0" applyAlignment="1" applyBorder="1" applyFill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5" fillId="6" fontId="1" numFmtId="0" xfId="0" applyAlignment="1" applyBorder="1" applyFill="1" applyFont="1">
      <alignment vertical="bottom"/>
    </xf>
    <xf borderId="6" fillId="6" fontId="2" numFmtId="0" xfId="0" applyAlignment="1" applyBorder="1" applyFont="1">
      <alignment shrinkToFit="0" vertical="bottom" wrapText="0"/>
    </xf>
    <xf borderId="6" fillId="6" fontId="1" numFmtId="0" xfId="0" applyAlignment="1" applyBorder="1" applyFont="1">
      <alignment shrinkToFit="0" vertical="bottom" wrapText="0"/>
    </xf>
    <xf borderId="6" fillId="6" fontId="1" numFmtId="0" xfId="0" applyAlignment="1" applyBorder="1" applyFont="1">
      <alignment vertical="bottom"/>
    </xf>
    <xf borderId="7" fillId="6" fontId="1" numFmtId="0" xfId="0" applyAlignment="1" applyBorder="1" applyFont="1">
      <alignment vertical="bottom"/>
    </xf>
    <xf borderId="8" fillId="6" fontId="1" numFmtId="0" xfId="0" applyAlignment="1" applyBorder="1" applyFont="1">
      <alignment shrinkToFit="0" vertical="bottom" wrapText="0"/>
    </xf>
    <xf borderId="5" fillId="7" fontId="1" numFmtId="0" xfId="0" applyAlignment="1" applyBorder="1" applyFill="1" applyFont="1">
      <alignment vertical="bottom"/>
    </xf>
    <xf borderId="6" fillId="7" fontId="3" numFmtId="0" xfId="0" applyAlignment="1" applyBorder="1" applyFont="1">
      <alignment shrinkToFit="0" vertical="bottom" wrapText="0"/>
    </xf>
    <xf borderId="6" fillId="7" fontId="1" numFmtId="0" xfId="0" applyAlignment="1" applyBorder="1" applyFont="1">
      <alignment shrinkToFit="0" vertical="bottom" wrapText="0"/>
    </xf>
    <xf borderId="6" fillId="7" fontId="1" numFmtId="0" xfId="0" applyAlignment="1" applyBorder="1" applyFont="1">
      <alignment vertical="bottom"/>
    </xf>
    <xf borderId="0" fillId="7" fontId="1" numFmtId="0" xfId="0" applyAlignment="1" applyFont="1">
      <alignment vertical="bottom"/>
    </xf>
    <xf borderId="8" fillId="7" fontId="1" numFmtId="0" xfId="0" applyAlignment="1" applyBorder="1" applyFont="1">
      <alignment shrinkToFit="0" vertical="bottom" wrapText="0"/>
    </xf>
    <xf borderId="5" fillId="8" fontId="1" numFmtId="0" xfId="0" applyAlignment="1" applyBorder="1" applyFill="1" applyFont="1">
      <alignment vertical="bottom"/>
    </xf>
    <xf borderId="6" fillId="8" fontId="4" numFmtId="0" xfId="0" applyAlignment="1" applyBorder="1" applyFont="1">
      <alignment shrinkToFit="0" vertical="bottom" wrapText="0"/>
    </xf>
    <xf borderId="6" fillId="8" fontId="1" numFmtId="0" xfId="0" applyAlignment="1" applyBorder="1" applyFont="1">
      <alignment shrinkToFit="0" vertical="bottom" wrapText="0"/>
    </xf>
    <xf borderId="6" fillId="8" fontId="1" numFmtId="0" xfId="0" applyAlignment="1" applyBorder="1" applyFont="1">
      <alignment vertical="bottom"/>
    </xf>
    <xf borderId="7" fillId="8" fontId="1" numFmtId="0" xfId="0" applyAlignment="1" applyBorder="1" applyFont="1">
      <alignment vertical="bottom"/>
    </xf>
    <xf borderId="8" fillId="8" fontId="1" numFmtId="0" xfId="0" applyAlignment="1" applyBorder="1" applyFont="1">
      <alignment shrinkToFit="0" vertical="bottom" wrapText="0"/>
    </xf>
    <xf borderId="9" fillId="9" fontId="1" numFmtId="0" xfId="0" applyAlignment="1" applyBorder="1" applyFill="1" applyFont="1">
      <alignment vertical="bottom"/>
    </xf>
    <xf borderId="10" fillId="9" fontId="5" numFmtId="0" xfId="0" applyAlignment="1" applyBorder="1" applyFont="1">
      <alignment shrinkToFit="0" vertical="bottom" wrapText="0"/>
    </xf>
    <xf borderId="10" fillId="9" fontId="1" numFmtId="0" xfId="0" applyAlignment="1" applyBorder="1" applyFont="1">
      <alignment shrinkToFit="0" vertical="bottom" wrapText="0"/>
    </xf>
    <xf borderId="10" fillId="9" fontId="1" numFmtId="0" xfId="0" applyAlignment="1" applyBorder="1" applyFont="1">
      <alignment vertical="bottom"/>
    </xf>
    <xf borderId="11" fillId="9" fontId="1" numFmtId="0" xfId="0" applyAlignment="1" applyBorder="1" applyFont="1">
      <alignment vertical="bottom"/>
    </xf>
    <xf borderId="12" fillId="9" fontId="1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15" fillId="9" fontId="1" numFmtId="0" xfId="0" applyAlignment="1" applyBorder="1" applyFont="1">
      <alignment vertical="bottom"/>
    </xf>
    <xf borderId="16" fillId="0" fontId="1" numFmtId="0" xfId="0" applyAlignment="1" applyBorder="1" applyFont="1">
      <alignment vertical="bottom"/>
    </xf>
    <xf borderId="17" fillId="0" fontId="1" numFmtId="0" xfId="0" applyAlignment="1" applyBorder="1" applyFont="1">
      <alignment vertical="bottom"/>
    </xf>
    <xf borderId="18" fillId="9" fontId="1" numFmtId="0" xfId="0" applyAlignment="1" applyBorder="1" applyFont="1">
      <alignment vertical="bottom"/>
    </xf>
    <xf borderId="19" fillId="0" fontId="1" numFmtId="0" xfId="0" applyAlignment="1" applyBorder="1" applyFont="1">
      <alignment vertical="bottom"/>
    </xf>
    <xf borderId="18" fillId="0" fontId="6" numFmtId="0" xfId="0" applyAlignment="1" applyBorder="1" applyFont="1">
      <alignment vertical="bottom"/>
    </xf>
    <xf borderId="20" fillId="0" fontId="6" numFmtId="0" xfId="0" applyAlignment="1" applyBorder="1" applyFont="1">
      <alignment horizontal="right" vertical="bottom"/>
    </xf>
    <xf borderId="20" fillId="0" fontId="6" numFmtId="0" xfId="0" applyAlignment="1" applyBorder="1" applyFont="1">
      <alignment vertical="bottom"/>
    </xf>
    <xf borderId="20" fillId="10" fontId="6" numFmtId="0" xfId="0" applyAlignment="1" applyBorder="1" applyFill="1" applyFont="1">
      <alignment vertical="bottom"/>
    </xf>
    <xf borderId="20" fillId="0" fontId="6" numFmtId="164" xfId="0" applyAlignment="1" applyBorder="1" applyFont="1" applyNumberFormat="1">
      <alignment vertical="bottom"/>
    </xf>
    <xf borderId="20" fillId="0" fontId="6" numFmtId="0" xfId="0" applyAlignment="1" applyBorder="1" applyFont="1">
      <alignment shrinkToFit="0" vertical="bottom" wrapText="0"/>
    </xf>
    <xf borderId="20" fillId="11" fontId="6" numFmtId="0" xfId="0" applyAlignment="1" applyBorder="1" applyFill="1" applyFont="1">
      <alignment vertical="bottom"/>
    </xf>
    <xf borderId="20" fillId="11" fontId="6" numFmtId="164" xfId="0" applyAlignment="1" applyBorder="1" applyFont="1" applyNumberFormat="1">
      <alignment vertical="bottom"/>
    </xf>
    <xf borderId="8" fillId="11" fontId="6" numFmtId="0" xfId="0" applyAlignment="1" applyBorder="1" applyFont="1">
      <alignment vertical="bottom"/>
    </xf>
    <xf borderId="18" fillId="0" fontId="1" numFmtId="0" xfId="0" applyAlignment="1" applyBorder="1" applyFont="1">
      <alignment vertical="bottom"/>
    </xf>
    <xf borderId="20" fillId="0" fontId="1" numFmtId="0" xfId="0" applyAlignment="1" applyBorder="1" applyFont="1">
      <alignment vertical="bottom"/>
    </xf>
    <xf borderId="20" fillId="12" fontId="1" numFmtId="0" xfId="0" applyAlignment="1" applyBorder="1" applyFill="1" applyFont="1">
      <alignment vertical="bottom"/>
    </xf>
    <xf borderId="20" fillId="2" fontId="1" numFmtId="0" xfId="0" applyAlignment="1" applyBorder="1" applyFont="1">
      <alignment vertical="bottom"/>
    </xf>
    <xf borderId="20" fillId="0" fontId="1" numFmtId="0" xfId="0" applyAlignment="1" applyBorder="1" applyFont="1">
      <alignment shrinkToFit="0" vertical="bottom" wrapText="0"/>
    </xf>
    <xf borderId="20" fillId="13" fontId="1" numFmtId="0" xfId="0" applyAlignment="1" applyBorder="1" applyFill="1" applyFont="1">
      <alignment vertical="bottom"/>
    </xf>
    <xf borderId="20" fillId="10" fontId="1" numFmtId="0" xfId="0" applyAlignment="1" applyBorder="1" applyFont="1">
      <alignment vertical="bottom"/>
    </xf>
    <xf borderId="20" fillId="14" fontId="1" numFmtId="0" xfId="0" applyAlignment="1" applyBorder="1" applyFill="1" applyFont="1">
      <alignment vertical="bottom"/>
    </xf>
    <xf borderId="20" fillId="11" fontId="1" numFmtId="0" xfId="0" applyAlignment="1" applyBorder="1" applyFont="1">
      <alignment vertical="bottom"/>
    </xf>
    <xf borderId="8" fillId="11" fontId="1" numFmtId="0" xfId="0" applyAlignment="1" applyBorder="1" applyFont="1">
      <alignment vertical="bottom"/>
    </xf>
    <xf borderId="18" fillId="0" fontId="1" numFmtId="0" xfId="0" applyAlignment="1" applyBorder="1" applyFont="1">
      <alignment horizontal="center" vertical="bottom"/>
    </xf>
    <xf borderId="20" fillId="0" fontId="1" numFmtId="0" xfId="0" applyAlignment="1" applyBorder="1" applyFont="1">
      <alignment horizontal="center" vertical="bottom"/>
    </xf>
    <xf borderId="20" fillId="0" fontId="1" numFmtId="0" xfId="0" applyAlignment="1" applyBorder="1" applyFont="1">
      <alignment horizontal="right" vertical="bottom"/>
    </xf>
    <xf borderId="20" fillId="0" fontId="1" numFmtId="3" xfId="0" applyAlignment="1" applyBorder="1" applyFont="1" applyNumberFormat="1">
      <alignment horizontal="right" vertical="bottom"/>
    </xf>
    <xf borderId="20" fillId="12" fontId="1" numFmtId="0" xfId="0" applyAlignment="1" applyBorder="1" applyFont="1">
      <alignment horizontal="right" vertical="bottom"/>
    </xf>
    <xf borderId="20" fillId="12" fontId="7" numFmtId="0" xfId="0" applyAlignment="1" applyBorder="1" applyFont="1">
      <alignment vertical="bottom"/>
    </xf>
    <xf borderId="20" fillId="2" fontId="8" numFmtId="0" xfId="0" applyAlignment="1" applyBorder="1" applyFont="1">
      <alignment vertical="bottom"/>
    </xf>
    <xf borderId="20" fillId="0" fontId="9" numFmtId="0" xfId="0" applyAlignment="1" applyBorder="1" applyFont="1">
      <alignment vertical="bottom"/>
    </xf>
    <xf borderId="8" fillId="11" fontId="1" numFmtId="0" xfId="0" applyAlignment="1" applyBorder="1" applyFont="1">
      <alignment horizontal="right" vertical="bottom"/>
    </xf>
    <xf borderId="21" fillId="0" fontId="1" numFmtId="0" xfId="0" applyAlignment="1" applyBorder="1" applyFont="1">
      <alignment horizontal="center" vertical="bottom"/>
    </xf>
    <xf borderId="22" fillId="0" fontId="1" numFmtId="0" xfId="0" applyAlignment="1" applyBorder="1" applyFont="1">
      <alignment horizontal="center" vertical="bottom"/>
    </xf>
    <xf borderId="22" fillId="0" fontId="1" numFmtId="0" xfId="0" applyAlignment="1" applyBorder="1" applyFont="1">
      <alignment vertical="bottom"/>
    </xf>
    <xf borderId="22" fillId="12" fontId="1" numFmtId="0" xfId="0" applyAlignment="1" applyBorder="1" applyFont="1">
      <alignment vertical="bottom"/>
    </xf>
    <xf borderId="22" fillId="0" fontId="1" numFmtId="0" xfId="0" applyAlignment="1" applyBorder="1" applyFont="1">
      <alignment horizontal="right" vertical="bottom"/>
    </xf>
    <xf borderId="22" fillId="0" fontId="1" numFmtId="3" xfId="0" applyAlignment="1" applyBorder="1" applyFont="1" applyNumberFormat="1">
      <alignment horizontal="right" vertical="bottom"/>
    </xf>
    <xf borderId="22" fillId="12" fontId="1" numFmtId="0" xfId="0" applyAlignment="1" applyBorder="1" applyFont="1">
      <alignment horizontal="right" vertical="bottom"/>
    </xf>
    <xf borderId="22" fillId="2" fontId="1" numFmtId="0" xfId="0" applyAlignment="1" applyBorder="1" applyFont="1">
      <alignment vertical="bottom"/>
    </xf>
    <xf borderId="22" fillId="0" fontId="1" numFmtId="0" xfId="0" applyAlignment="1" applyBorder="1" applyFont="1">
      <alignment shrinkToFit="0" vertical="bottom" wrapText="0"/>
    </xf>
    <xf borderId="22" fillId="12" fontId="10" numFmtId="0" xfId="0" applyAlignment="1" applyBorder="1" applyFont="1">
      <alignment vertical="bottom"/>
    </xf>
    <xf borderId="22" fillId="2" fontId="11" numFmtId="0" xfId="0" applyAlignment="1" applyBorder="1" applyFont="1">
      <alignment vertical="bottom"/>
    </xf>
    <xf borderId="22" fillId="0" fontId="12" numFmtId="0" xfId="0" applyAlignment="1" applyBorder="1" applyFont="1">
      <alignment vertical="bottom"/>
    </xf>
    <xf borderId="22" fillId="11" fontId="1" numFmtId="0" xfId="0" applyAlignment="1" applyBorder="1" applyFont="1">
      <alignment vertical="bottom"/>
    </xf>
    <xf borderId="12" fillId="11" fontId="1" numFmtId="0" xfId="0" applyAlignment="1" applyBorder="1" applyFont="1">
      <alignment horizontal="right" vertical="bottom"/>
    </xf>
    <xf borderId="0" fillId="0" fontId="1" numFmtId="49" xfId="0" applyAlignment="1" applyFont="1" applyNumberFormat="1">
      <alignment vertical="bottom"/>
    </xf>
    <xf borderId="20" fillId="10" fontId="1" numFmtId="0" xfId="0" applyAlignment="1" applyBorder="1" applyFont="1">
      <alignment horizontal="center" vertical="bottom"/>
    </xf>
    <xf borderId="20" fillId="15" fontId="13" numFmtId="0" xfId="0" applyAlignment="1" applyBorder="1" applyFill="1" applyFont="1">
      <alignment horizontal="center" vertical="bottom"/>
    </xf>
    <xf borderId="20" fillId="15" fontId="13" numFmtId="0" xfId="0" applyAlignment="1" applyBorder="1" applyFont="1">
      <alignment vertical="bottom"/>
    </xf>
    <xf borderId="20" fillId="15" fontId="13" numFmtId="3" xfId="0" applyAlignment="1" applyBorder="1" applyFont="1" applyNumberFormat="1">
      <alignment vertical="bottom"/>
    </xf>
    <xf borderId="20" fillId="15" fontId="13" numFmtId="49" xfId="0" applyAlignment="1" applyBorder="1" applyFont="1" applyNumberFormat="1">
      <alignment vertical="bottom"/>
    </xf>
    <xf borderId="20" fillId="15" fontId="13" numFmtId="3" xfId="0" applyAlignment="1" applyBorder="1" applyFont="1" applyNumberFormat="1">
      <alignment horizontal="right" vertical="bottom"/>
    </xf>
    <xf borderId="20" fillId="15" fontId="1" numFmtId="0" xfId="0" applyAlignment="1" applyBorder="1" applyFont="1">
      <alignment vertical="bottom"/>
    </xf>
    <xf borderId="20" fillId="15" fontId="1" numFmtId="165" xfId="0" applyAlignment="1" applyBorder="1" applyFont="1" applyNumberFormat="1">
      <alignment vertical="bottom"/>
    </xf>
    <xf borderId="20" fillId="11" fontId="1" numFmtId="49" xfId="0" applyAlignment="1" applyBorder="1" applyFont="1" applyNumberFormat="1">
      <alignment horizontal="center" vertical="bottom"/>
    </xf>
    <xf borderId="20" fillId="11" fontId="1" numFmtId="165" xfId="0" applyAlignment="1" applyBorder="1" applyFont="1" applyNumberFormat="1">
      <alignment horizontal="center" vertical="bottom"/>
    </xf>
    <xf borderId="20" fillId="11" fontId="1" numFmtId="0" xfId="0" applyAlignment="1" applyBorder="1" applyFont="1">
      <alignment horizontal="center" vertical="bottom"/>
    </xf>
    <xf borderId="20" fillId="11" fontId="1" numFmtId="49" xfId="0" applyAlignment="1" applyBorder="1" applyFont="1" applyNumberFormat="1">
      <alignment vertical="bottom"/>
    </xf>
    <xf borderId="20" fillId="11" fontId="1" numFmtId="165" xfId="0" applyAlignment="1" applyBorder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static.growthpalette.com/img/post/6fa69531-d046-42ac-886b-39d01145b7c9/0aa8123a56f05eedbdcd342bf8ffc249.jpg" TargetMode="External"/><Relationship Id="rId10" Type="http://schemas.openxmlformats.org/officeDocument/2006/relationships/hyperlink" Target="https://static.growthpalette.com/img/post/bddeabd4-92b5-4c9c-8513-d65ca798db6c/b90e8c970d948a46ff312c3a6cefe730.jpg" TargetMode="External"/><Relationship Id="rId13" Type="http://schemas.openxmlformats.org/officeDocument/2006/relationships/hyperlink" Target="https://drive.google.com/file/d/15t-QtrzSRgXn5Ceg0WNB_tvep6jw9Son/view?usp=drivesdk" TargetMode="External"/><Relationship Id="rId12" Type="http://schemas.openxmlformats.org/officeDocument/2006/relationships/hyperlink" Target="https://drive.google.com/file/d/1oWzXLzEZIpRNOawUs0sXbwFqVx41ubc6/view?usp=drivesdk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d/1I2REcy2v5OpyzoY3k61kCzJ3SYKOBBCMxTLCeHWutT8/edit?usp=sharing" TargetMode="External"/><Relationship Id="rId3" Type="http://schemas.openxmlformats.org/officeDocument/2006/relationships/hyperlink" Target="https://docs.google.com/spreadsheets/d/1X0TyeI_1zER6xIceUDSbJX-GFbqvi2orAiSWHRXlC7M/edit?usp=sharing" TargetMode="External"/><Relationship Id="rId4" Type="http://schemas.openxmlformats.org/officeDocument/2006/relationships/hyperlink" Target="https://docs.google.com/spreadsheets/d/1ShWXLvY9RimRYfsAkwoRyM2Bfwj4a3zVmr5bQc33-o0/edit?usp=sharing" TargetMode="External"/><Relationship Id="rId9" Type="http://schemas.openxmlformats.org/officeDocument/2006/relationships/hyperlink" Target="https://drive.google.com/drive/folders/1sUEfHDsyliGwmdLImozMUGnkSbrdJDbI" TargetMode="External"/><Relationship Id="rId15" Type="http://schemas.openxmlformats.org/officeDocument/2006/relationships/hyperlink" Target="https://drive.google.com/drive/folders/1B4UPo4w4fhvzDuayLO4LsnVUVaXppNp3" TargetMode="External"/><Relationship Id="rId14" Type="http://schemas.openxmlformats.org/officeDocument/2006/relationships/hyperlink" Target="https://drive.google.com/drive/folders/1Y72K5HXT9tQBnm6TXETxSiB0mg26BsB2" TargetMode="External"/><Relationship Id="rId17" Type="http://schemas.openxmlformats.org/officeDocument/2006/relationships/hyperlink" Target="https://static.growthpalette.com/img/post/b14e4de7-83cd-473c-a07c-c18c6496abca/0aa8123a56f05eedbdcd342bf8ffc249.jpg" TargetMode="External"/><Relationship Id="rId16" Type="http://schemas.openxmlformats.org/officeDocument/2006/relationships/hyperlink" Target="https://static.growthpalette.com/img/post/ae919f09-8ad9-4e73-84f2-ad050f8f82f0/3218b64c07d1cd646cb38ce715fbe188.jpg" TargetMode="External"/><Relationship Id="rId5" Type="http://schemas.openxmlformats.org/officeDocument/2006/relationships/hyperlink" Target="https://docs.google.com/spreadsheets/d/1Uf2e0eXwcsQGjFtTtEeAWuYh74lh4fFE4NdjmyKHrj0/edit?usp=sharing" TargetMode="External"/><Relationship Id="rId19" Type="http://schemas.openxmlformats.org/officeDocument/2006/relationships/vmlDrawing" Target="../drawings/vmlDrawing1.vml"/><Relationship Id="rId6" Type="http://schemas.openxmlformats.org/officeDocument/2006/relationships/hyperlink" Target="https://drive.google.com/file/d/1Lh51p9KKnpm3QN3Yc38jPDhBgIVZbnv4/view?usp=drivesdk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drive.google.com/file/d/1SB2AGjkUaW_1UD8839JXuitmzsueKa_-/view?usp=drivesdk" TargetMode="External"/><Relationship Id="rId8" Type="http://schemas.openxmlformats.org/officeDocument/2006/relationships/hyperlink" Target="https://drive.google.com/drive/folders/1ZScLvPeWvQe8nJ0FIJYu7K4onGV7YY_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>
      <c r="A2" s="8" t="s">
        <v>6</v>
      </c>
      <c r="B2" s="9" t="s">
        <v>7</v>
      </c>
      <c r="C2" s="10" t="str">
        <f>IFERROR(__xludf.DUMMYFUNCTION("IFERROR(REGEXEXTRACT(B2,""/d/(.*?)/edit""),"""")"),"1I2REcy2v5OpyzoY3k61kCzJ3SYKOBBCMxTLCeHWutT8")</f>
        <v>1I2REcy2v5OpyzoY3k61kCzJ3SYKOBBCMxTLCeHWutT8</v>
      </c>
      <c r="D2" s="11" t="s">
        <v>8</v>
      </c>
      <c r="E2" s="12" t="s">
        <v>9</v>
      </c>
      <c r="F2" s="13" t="s">
        <v>10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</row>
    <row r="3">
      <c r="A3" s="14" t="s">
        <v>11</v>
      </c>
      <c r="B3" s="15" t="s">
        <v>12</v>
      </c>
      <c r="C3" s="16" t="str">
        <f>IFERROR(__xludf.DUMMYFUNCTION("IFERROR(REGEXEXTRACT(B3,""/d/(.*?)/edit""),"""")"),"1X0TyeI_1zER6xIceUDSbJX-GFbqvi2orAiSWHRXlC7M")</f>
        <v>1X0TyeI_1zER6xIceUDSbJX-GFbqvi2orAiSWHRXlC7M</v>
      </c>
      <c r="D3" s="17" t="s">
        <v>13</v>
      </c>
      <c r="E3" s="18" t="s">
        <v>14</v>
      </c>
      <c r="F3" s="19" t="s">
        <v>15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>
      <c r="A4" s="20" t="s">
        <v>16</v>
      </c>
      <c r="B4" s="21" t="s">
        <v>17</v>
      </c>
      <c r="C4" s="22" t="str">
        <f>IFERROR(__xludf.DUMMYFUNCTION("IFERROR(REGEXEXTRACT(B4,""/d/(.*?)/edit""),"""")"),"1ShWXLvY9RimRYfsAkwoRyM2Bfwj4a3zVmr5bQc33-o0")</f>
        <v>1ShWXLvY9RimRYfsAkwoRyM2Bfwj4a3zVmr5bQc33-o0</v>
      </c>
      <c r="D4" s="23" t="s">
        <v>18</v>
      </c>
      <c r="E4" s="24" t="s">
        <v>19</v>
      </c>
      <c r="F4" s="25" t="s">
        <v>20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</row>
    <row r="5">
      <c r="A5" s="26" t="s">
        <v>21</v>
      </c>
      <c r="B5" s="27" t="s">
        <v>22</v>
      </c>
      <c r="C5" s="28" t="s">
        <v>23</v>
      </c>
      <c r="D5" s="29" t="s">
        <v>24</v>
      </c>
      <c r="E5" s="30" t="s">
        <v>25</v>
      </c>
      <c r="F5" s="31" t="s">
        <v>23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</row>
    <row r="6">
      <c r="A6" s="32"/>
      <c r="B6" s="32"/>
      <c r="C6" s="32" t="str">
        <f>IFERROR(__xludf.DUMMYFUNCTION("IFERROR(REGEXEXTRACT(B6,""/d/(.*?)/edit""),"""")"),"")</f>
        <v/>
      </c>
      <c r="D6" s="32"/>
      <c r="E6" s="33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</row>
    <row r="7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</row>
    <row r="9">
      <c r="A9" s="34" t="s">
        <v>25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6"/>
    </row>
    <row r="10">
      <c r="A10" s="37" t="s">
        <v>21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38"/>
    </row>
    <row r="11">
      <c r="A11" s="39" t="s">
        <v>26</v>
      </c>
      <c r="B11" s="40">
        <v>920.0</v>
      </c>
      <c r="C11" s="40">
        <v>901.0</v>
      </c>
      <c r="D11" s="41" t="s">
        <v>27</v>
      </c>
      <c r="E11" s="42" t="s">
        <v>28</v>
      </c>
      <c r="F11" s="42" t="s">
        <v>29</v>
      </c>
      <c r="G11" s="41" t="s">
        <v>30</v>
      </c>
      <c r="H11" s="41" t="s">
        <v>31</v>
      </c>
      <c r="I11" s="41" t="s">
        <v>32</v>
      </c>
      <c r="J11" s="41" t="s">
        <v>33</v>
      </c>
      <c r="K11" s="41" t="s">
        <v>34</v>
      </c>
      <c r="L11" s="41" t="s">
        <v>35</v>
      </c>
      <c r="M11" s="41" t="s">
        <v>36</v>
      </c>
      <c r="N11" s="42" t="s">
        <v>37</v>
      </c>
      <c r="O11" s="41" t="s">
        <v>38</v>
      </c>
      <c r="P11" s="43" t="s">
        <v>39</v>
      </c>
      <c r="Q11" s="41" t="s">
        <v>40</v>
      </c>
      <c r="R11" s="41" t="s">
        <v>41</v>
      </c>
      <c r="S11" s="42" t="s">
        <v>42</v>
      </c>
      <c r="T11" s="41" t="s">
        <v>43</v>
      </c>
      <c r="U11" s="41" t="s">
        <v>44</v>
      </c>
      <c r="V11" s="44" t="s">
        <v>45</v>
      </c>
      <c r="W11" s="41" t="s">
        <v>46</v>
      </c>
      <c r="X11" s="41" t="s">
        <v>47</v>
      </c>
      <c r="Y11" s="42" t="s">
        <v>48</v>
      </c>
      <c r="Z11" s="42" t="s">
        <v>49</v>
      </c>
      <c r="AA11" s="41" t="s">
        <v>50</v>
      </c>
      <c r="AB11" s="41" t="s">
        <v>51</v>
      </c>
      <c r="AC11" s="41" t="s">
        <v>52</v>
      </c>
      <c r="AD11" s="41" t="s">
        <v>53</v>
      </c>
      <c r="AE11" s="41" t="s">
        <v>54</v>
      </c>
      <c r="AF11" s="41" t="s">
        <v>55</v>
      </c>
      <c r="AG11" s="41" t="s">
        <v>56</v>
      </c>
      <c r="AH11" s="42" t="s">
        <v>57</v>
      </c>
      <c r="AI11" s="42" t="s">
        <v>58</v>
      </c>
      <c r="AJ11" s="42" t="s">
        <v>59</v>
      </c>
      <c r="AK11" s="42" t="s">
        <v>60</v>
      </c>
      <c r="AL11" s="41" t="s">
        <v>61</v>
      </c>
      <c r="AM11" s="45" t="s">
        <v>62</v>
      </c>
      <c r="AN11" s="45" t="s">
        <v>63</v>
      </c>
      <c r="AO11" s="45" t="s">
        <v>64</v>
      </c>
      <c r="AP11" s="45" t="s">
        <v>65</v>
      </c>
      <c r="AQ11" s="45" t="s">
        <v>66</v>
      </c>
      <c r="AR11" s="45" t="s">
        <v>67</v>
      </c>
      <c r="AS11" s="45" t="s">
        <v>68</v>
      </c>
      <c r="AT11" s="46" t="s">
        <v>69</v>
      </c>
      <c r="AU11" s="45" t="s">
        <v>70</v>
      </c>
      <c r="AV11" s="47" t="s">
        <v>71</v>
      </c>
    </row>
    <row r="12">
      <c r="A12" s="48" t="s">
        <v>72</v>
      </c>
      <c r="B12" s="49" t="s">
        <v>73</v>
      </c>
      <c r="C12" s="49" t="s">
        <v>74</v>
      </c>
      <c r="D12" s="49" t="s">
        <v>75</v>
      </c>
      <c r="E12" s="50" t="s">
        <v>76</v>
      </c>
      <c r="F12" s="49" t="s">
        <v>77</v>
      </c>
      <c r="G12" s="49" t="s">
        <v>78</v>
      </c>
      <c r="H12" s="50" t="s">
        <v>79</v>
      </c>
      <c r="I12" s="50" t="s">
        <v>80</v>
      </c>
      <c r="J12" s="50" t="s">
        <v>81</v>
      </c>
      <c r="K12" s="50" t="s">
        <v>82</v>
      </c>
      <c r="L12" s="49" t="s">
        <v>83</v>
      </c>
      <c r="M12" s="49" t="s">
        <v>84</v>
      </c>
      <c r="N12" s="49" t="s">
        <v>85</v>
      </c>
      <c r="O12" s="50" t="s">
        <v>86</v>
      </c>
      <c r="P12" s="50" t="s">
        <v>87</v>
      </c>
      <c r="Q12" s="50" t="s">
        <v>88</v>
      </c>
      <c r="R12" s="50" t="s">
        <v>89</v>
      </c>
      <c r="S12" s="49" t="s">
        <v>90</v>
      </c>
      <c r="T12" s="51" t="s">
        <v>91</v>
      </c>
      <c r="U12" s="49" t="s">
        <v>92</v>
      </c>
      <c r="V12" s="52" t="s">
        <v>93</v>
      </c>
      <c r="W12" s="50" t="s">
        <v>94</v>
      </c>
      <c r="X12" s="50" t="s">
        <v>95</v>
      </c>
      <c r="Y12" s="51" t="s">
        <v>96</v>
      </c>
      <c r="Z12" s="53" t="s">
        <v>97</v>
      </c>
      <c r="AA12" s="54" t="s">
        <v>98</v>
      </c>
      <c r="AB12" s="54" t="s">
        <v>99</v>
      </c>
      <c r="AC12" s="54" t="s">
        <v>100</v>
      </c>
      <c r="AD12" s="54" t="s">
        <v>101</v>
      </c>
      <c r="AE12" s="49" t="s">
        <v>102</v>
      </c>
      <c r="AF12" s="49" t="s">
        <v>103</v>
      </c>
      <c r="AG12" s="49" t="s">
        <v>104</v>
      </c>
      <c r="AH12" s="49" t="s">
        <v>105</v>
      </c>
      <c r="AI12" s="49" t="s">
        <v>106</v>
      </c>
      <c r="AJ12" s="55" t="s">
        <v>107</v>
      </c>
      <c r="AK12" s="55" t="s">
        <v>108</v>
      </c>
      <c r="AL12" s="54" t="s">
        <v>109</v>
      </c>
      <c r="AM12" s="56" t="s">
        <v>110</v>
      </c>
      <c r="AN12" s="56" t="s">
        <v>111</v>
      </c>
      <c r="AO12" s="56" t="s">
        <v>81</v>
      </c>
      <c r="AP12" s="56" t="s">
        <v>112</v>
      </c>
      <c r="AQ12" s="56" t="s">
        <v>82</v>
      </c>
      <c r="AR12" s="56" t="s">
        <v>113</v>
      </c>
      <c r="AS12" s="56" t="s">
        <v>114</v>
      </c>
      <c r="AT12" s="56" t="s">
        <v>115</v>
      </c>
      <c r="AU12" s="56" t="s">
        <v>116</v>
      </c>
      <c r="AV12" s="57" t="s">
        <v>117</v>
      </c>
    </row>
    <row r="13">
      <c r="A13" s="58" t="b">
        <v>1</v>
      </c>
      <c r="B13" s="59" t="b">
        <v>1</v>
      </c>
      <c r="C13" s="49" t="s">
        <v>118</v>
      </c>
      <c r="D13" s="49" t="s">
        <v>119</v>
      </c>
      <c r="E13" s="50" t="s">
        <v>120</v>
      </c>
      <c r="F13" s="49" t="s">
        <v>121</v>
      </c>
      <c r="G13" s="60">
        <v>1.0</v>
      </c>
      <c r="H13" s="50" t="s">
        <v>79</v>
      </c>
      <c r="I13" s="50" t="s">
        <v>122</v>
      </c>
      <c r="J13" s="50" t="s">
        <v>123</v>
      </c>
      <c r="K13" s="50" t="s">
        <v>124</v>
      </c>
      <c r="L13" s="61">
        <v>1760.0</v>
      </c>
      <c r="M13" s="60">
        <v>10.0</v>
      </c>
      <c r="N13" s="60">
        <v>-8.0</v>
      </c>
      <c r="O13" s="62">
        <v>14.0</v>
      </c>
      <c r="P13" s="62">
        <v>13.2</v>
      </c>
      <c r="Q13" s="62">
        <v>8.7</v>
      </c>
      <c r="R13" s="62">
        <v>47.0</v>
      </c>
      <c r="S13" s="49" t="s">
        <v>125</v>
      </c>
      <c r="T13" s="51" t="s">
        <v>126</v>
      </c>
      <c r="U13" s="49" t="s">
        <v>127</v>
      </c>
      <c r="V13" s="52" t="s">
        <v>128</v>
      </c>
      <c r="W13" s="63" t="s">
        <v>129</v>
      </c>
      <c r="X13" s="63" t="s">
        <v>130</v>
      </c>
      <c r="Y13" s="64" t="s">
        <v>131</v>
      </c>
      <c r="Z13" s="64" t="s">
        <v>132</v>
      </c>
      <c r="AA13" s="49" t="s">
        <v>133</v>
      </c>
      <c r="AB13" s="49" t="s">
        <v>134</v>
      </c>
      <c r="AC13" s="49" t="s">
        <v>135</v>
      </c>
      <c r="AD13" s="49" t="s">
        <v>136</v>
      </c>
      <c r="AE13" s="65" t="s">
        <v>137</v>
      </c>
      <c r="AF13" s="65" t="s">
        <v>138</v>
      </c>
      <c r="AG13" s="49" t="s">
        <v>139</v>
      </c>
      <c r="AH13" s="49" t="s">
        <v>140</v>
      </c>
      <c r="AI13" s="49" t="str">
        <f t="shared" ref="AI13:AI14" si="1">E13&amp;J13</f>
        <v>ECL0082ちびこっぺぱん</v>
      </c>
      <c r="AJ13" s="50" t="str">
        <f t="shared" ref="AJ13:AJ14" si="2">XLOOKUP(AI13,AP:AP,AR:AR,"-",0)</f>
        <v>-</v>
      </c>
      <c r="AK13" s="50" t="s">
        <v>141</v>
      </c>
      <c r="AL13" s="49" t="s">
        <v>141</v>
      </c>
      <c r="AM13" s="56" t="s">
        <v>142</v>
      </c>
      <c r="AN13" s="56" t="s">
        <v>122</v>
      </c>
      <c r="AO13" s="56" t="s">
        <v>143</v>
      </c>
      <c r="AP13" s="56" t="s">
        <v>144</v>
      </c>
      <c r="AQ13" s="56" t="s">
        <v>124</v>
      </c>
      <c r="AR13" s="56" t="s">
        <v>145</v>
      </c>
      <c r="AS13" s="56" t="s">
        <v>146</v>
      </c>
      <c r="AT13" s="56" t="s">
        <v>147</v>
      </c>
      <c r="AU13" s="56" t="s">
        <v>145</v>
      </c>
      <c r="AV13" s="66">
        <v>1.0</v>
      </c>
    </row>
    <row r="14">
      <c r="A14" s="67" t="b">
        <v>1</v>
      </c>
      <c r="B14" s="68" t="b">
        <v>1</v>
      </c>
      <c r="C14" s="69" t="s">
        <v>118</v>
      </c>
      <c r="D14" s="69" t="s">
        <v>119</v>
      </c>
      <c r="E14" s="70" t="s">
        <v>148</v>
      </c>
      <c r="F14" s="69" t="s">
        <v>121</v>
      </c>
      <c r="G14" s="71">
        <v>101.0</v>
      </c>
      <c r="H14" s="70" t="s">
        <v>79</v>
      </c>
      <c r="I14" s="70" t="s">
        <v>122</v>
      </c>
      <c r="J14" s="70" t="s">
        <v>123</v>
      </c>
      <c r="K14" s="70" t="s">
        <v>149</v>
      </c>
      <c r="L14" s="72">
        <v>1980.0</v>
      </c>
      <c r="M14" s="71">
        <v>2.0</v>
      </c>
      <c r="N14" s="71">
        <v>-8.0</v>
      </c>
      <c r="O14" s="73">
        <v>14.0</v>
      </c>
      <c r="P14" s="73">
        <v>13.2</v>
      </c>
      <c r="Q14" s="73">
        <v>8.7</v>
      </c>
      <c r="R14" s="73">
        <v>47.0</v>
      </c>
      <c r="S14" s="69" t="s">
        <v>125</v>
      </c>
      <c r="T14" s="74" t="s">
        <v>126</v>
      </c>
      <c r="U14" s="69" t="s">
        <v>150</v>
      </c>
      <c r="V14" s="75" t="s">
        <v>151</v>
      </c>
      <c r="W14" s="76" t="s">
        <v>152</v>
      </c>
      <c r="X14" s="76" t="s">
        <v>153</v>
      </c>
      <c r="Y14" s="77" t="s">
        <v>154</v>
      </c>
      <c r="Z14" s="77" t="s">
        <v>155</v>
      </c>
      <c r="AA14" s="69" t="s">
        <v>156</v>
      </c>
      <c r="AB14" s="69" t="s">
        <v>157</v>
      </c>
      <c r="AC14" s="69" t="s">
        <v>158</v>
      </c>
      <c r="AD14" s="69" t="s">
        <v>159</v>
      </c>
      <c r="AE14" s="78" t="s">
        <v>160</v>
      </c>
      <c r="AF14" s="78" t="s">
        <v>161</v>
      </c>
      <c r="AG14" s="69" t="s">
        <v>139</v>
      </c>
      <c r="AH14" s="69" t="s">
        <v>162</v>
      </c>
      <c r="AI14" s="69" t="str">
        <f t="shared" si="1"/>
        <v>ECL0083ちびこっぺぱん</v>
      </c>
      <c r="AJ14" s="70" t="str">
        <f t="shared" si="2"/>
        <v>-</v>
      </c>
      <c r="AK14" s="70" t="s">
        <v>141</v>
      </c>
      <c r="AL14" s="69" t="s">
        <v>119</v>
      </c>
      <c r="AM14" s="79" t="s">
        <v>163</v>
      </c>
      <c r="AN14" s="79" t="s">
        <v>122</v>
      </c>
      <c r="AO14" s="79" t="s">
        <v>143</v>
      </c>
      <c r="AP14" s="79" t="s">
        <v>164</v>
      </c>
      <c r="AQ14" s="79" t="s">
        <v>149</v>
      </c>
      <c r="AR14" s="79" t="s">
        <v>145</v>
      </c>
      <c r="AS14" s="79" t="s">
        <v>146</v>
      </c>
      <c r="AT14" s="79" t="s">
        <v>147</v>
      </c>
      <c r="AU14" s="79" t="s">
        <v>145</v>
      </c>
      <c r="AV14" s="80">
        <v>1.0</v>
      </c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>
      <c r="A16" s="81" t="s">
        <v>165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</row>
    <row r="17">
      <c r="A17" s="82" t="s">
        <v>166</v>
      </c>
      <c r="B17" s="82" t="s">
        <v>167</v>
      </c>
      <c r="C17" s="82" t="s">
        <v>168</v>
      </c>
      <c r="D17" s="82" t="s">
        <v>169</v>
      </c>
      <c r="E17" s="82" t="s">
        <v>170</v>
      </c>
      <c r="F17" s="82" t="s">
        <v>171</v>
      </c>
      <c r="G17" s="82" t="s">
        <v>172</v>
      </c>
      <c r="H17" s="82" t="s">
        <v>173</v>
      </c>
      <c r="I17" s="82" t="s">
        <v>174</v>
      </c>
      <c r="J17" s="82" t="s">
        <v>175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>
      <c r="A18" s="54" t="s">
        <v>176</v>
      </c>
      <c r="B18" s="54" t="s">
        <v>176</v>
      </c>
      <c r="C18" s="54" t="s">
        <v>176</v>
      </c>
      <c r="D18" s="54" t="s">
        <v>30</v>
      </c>
      <c r="E18" s="54" t="s">
        <v>30</v>
      </c>
      <c r="F18" s="54" t="s">
        <v>30</v>
      </c>
      <c r="G18" s="54" t="s">
        <v>30</v>
      </c>
      <c r="H18" s="54" t="s">
        <v>30</v>
      </c>
      <c r="I18" s="54" t="s">
        <v>30</v>
      </c>
      <c r="J18" s="54" t="s">
        <v>177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>
      <c r="A19" s="54" t="s">
        <v>178</v>
      </c>
      <c r="B19" s="54" t="s">
        <v>179</v>
      </c>
      <c r="C19" s="54" t="s">
        <v>180</v>
      </c>
      <c r="D19" s="54" t="s">
        <v>181</v>
      </c>
      <c r="E19" s="54" t="s">
        <v>182</v>
      </c>
      <c r="F19" s="54" t="s">
        <v>183</v>
      </c>
      <c r="G19" s="54" t="s">
        <v>184</v>
      </c>
      <c r="H19" s="54" t="s">
        <v>185</v>
      </c>
      <c r="I19" s="54" t="s">
        <v>186</v>
      </c>
      <c r="J19" s="54" t="s">
        <v>187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>
      <c r="A20" s="54" t="s">
        <v>188</v>
      </c>
      <c r="B20" s="54" t="s">
        <v>188</v>
      </c>
      <c r="C20" s="54" t="s">
        <v>188</v>
      </c>
      <c r="D20" s="54" t="s">
        <v>189</v>
      </c>
      <c r="E20" s="54" t="s">
        <v>189</v>
      </c>
      <c r="F20" s="54" t="s">
        <v>189</v>
      </c>
      <c r="G20" s="54" t="s">
        <v>189</v>
      </c>
      <c r="H20" s="54" t="s">
        <v>190</v>
      </c>
      <c r="I20" s="54" t="s">
        <v>191</v>
      </c>
      <c r="J20" s="54" t="s">
        <v>188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</row>
    <row r="22">
      <c r="A22" s="81" t="s">
        <v>192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</row>
    <row r="23">
      <c r="A23" s="83" t="s">
        <v>166</v>
      </c>
      <c r="B23" s="83" t="s">
        <v>193</v>
      </c>
      <c r="C23" s="83" t="s">
        <v>168</v>
      </c>
      <c r="D23" s="83" t="s">
        <v>194</v>
      </c>
      <c r="E23" s="83" t="s">
        <v>195</v>
      </c>
      <c r="F23" s="83" t="s">
        <v>196</v>
      </c>
      <c r="G23" s="83" t="s">
        <v>173</v>
      </c>
      <c r="H23" s="83" t="s">
        <v>174</v>
      </c>
      <c r="I23" s="83" t="s">
        <v>197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>
      <c r="A24" s="84" t="s">
        <v>176</v>
      </c>
      <c r="B24" s="84" t="s">
        <v>176</v>
      </c>
      <c r="C24" s="84" t="s">
        <v>176</v>
      </c>
      <c r="D24" s="84" t="s">
        <v>30</v>
      </c>
      <c r="E24" s="84" t="s">
        <v>30</v>
      </c>
      <c r="F24" s="84" t="s">
        <v>30</v>
      </c>
      <c r="G24" s="84" t="s">
        <v>30</v>
      </c>
      <c r="H24" s="84" t="s">
        <v>30</v>
      </c>
      <c r="I24" s="84" t="s">
        <v>198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>
      <c r="A25" s="84" t="s">
        <v>178</v>
      </c>
      <c r="B25" s="85" t="s">
        <v>179</v>
      </c>
      <c r="C25" s="85" t="s">
        <v>180</v>
      </c>
      <c r="D25" s="85" t="s">
        <v>199</v>
      </c>
      <c r="E25" s="85" t="s">
        <v>200</v>
      </c>
      <c r="F25" s="85" t="s">
        <v>201</v>
      </c>
      <c r="G25" s="85" t="s">
        <v>202</v>
      </c>
      <c r="H25" s="85" t="s">
        <v>203</v>
      </c>
      <c r="I25" s="85" t="s">
        <v>204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>
      <c r="A26" s="85" t="s">
        <v>205</v>
      </c>
      <c r="B26" s="85" t="s">
        <v>205</v>
      </c>
      <c r="C26" s="85" t="s">
        <v>205</v>
      </c>
      <c r="D26" s="85" t="s">
        <v>206</v>
      </c>
      <c r="E26" s="85" t="s">
        <v>188</v>
      </c>
      <c r="F26" s="85" t="s">
        <v>207</v>
      </c>
      <c r="G26" s="85" t="s">
        <v>190</v>
      </c>
      <c r="H26" s="85" t="s">
        <v>191</v>
      </c>
      <c r="I26" s="85" t="s">
        <v>191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>
      <c r="A27" s="86" t="s">
        <v>208</v>
      </c>
      <c r="B27" s="86" t="s">
        <v>209</v>
      </c>
      <c r="C27" s="84" t="s">
        <v>210</v>
      </c>
      <c r="D27" s="87">
        <v>5.0</v>
      </c>
      <c r="E27" s="87">
        <v>850.0</v>
      </c>
      <c r="F27" s="87">
        <v>7.0</v>
      </c>
      <c r="G27" s="88"/>
      <c r="H27" s="88"/>
      <c r="I27" s="89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</row>
    <row r="30">
      <c r="A30" s="7" t="s">
        <v>211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</row>
    <row r="31">
      <c r="A31" s="90" t="s">
        <v>212</v>
      </c>
      <c r="B31" s="91" t="s">
        <v>213</v>
      </c>
      <c r="C31" s="90" t="s">
        <v>166</v>
      </c>
      <c r="D31" s="90" t="s">
        <v>214</v>
      </c>
      <c r="E31" s="90" t="s">
        <v>215</v>
      </c>
      <c r="F31" s="90" t="s">
        <v>216</v>
      </c>
      <c r="G31" s="92" t="s">
        <v>217</v>
      </c>
      <c r="H31" s="92" t="s">
        <v>218</v>
      </c>
      <c r="I31" s="92" t="s">
        <v>219</v>
      </c>
      <c r="J31" s="92" t="s">
        <v>220</v>
      </c>
      <c r="K31" s="92" t="s">
        <v>221</v>
      </c>
      <c r="L31" s="92" t="s">
        <v>222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</row>
    <row r="32">
      <c r="A32" s="93" t="s">
        <v>176</v>
      </c>
      <c r="B32" s="94" t="s">
        <v>177</v>
      </c>
      <c r="C32" s="93" t="s">
        <v>176</v>
      </c>
      <c r="D32" s="93" t="s">
        <v>176</v>
      </c>
      <c r="E32" s="93" t="s">
        <v>176</v>
      </c>
      <c r="F32" s="93" t="s">
        <v>176</v>
      </c>
      <c r="G32" s="56" t="s">
        <v>223</v>
      </c>
      <c r="H32" s="56" t="s">
        <v>30</v>
      </c>
      <c r="I32" s="56" t="s">
        <v>30</v>
      </c>
      <c r="J32" s="56" t="s">
        <v>30</v>
      </c>
      <c r="K32" s="56" t="s">
        <v>30</v>
      </c>
      <c r="L32" s="56" t="s">
        <v>176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</row>
    <row r="33">
      <c r="A33" s="93" t="s">
        <v>224</v>
      </c>
      <c r="B33" s="94" t="s">
        <v>225</v>
      </c>
      <c r="C33" s="93" t="s">
        <v>178</v>
      </c>
      <c r="D33" s="93" t="s">
        <v>226</v>
      </c>
      <c r="E33" s="93" t="s">
        <v>227</v>
      </c>
      <c r="F33" s="93" t="s">
        <v>228</v>
      </c>
      <c r="G33" s="56" t="s">
        <v>229</v>
      </c>
      <c r="H33" s="56" t="s">
        <v>230</v>
      </c>
      <c r="I33" s="56" t="s">
        <v>231</v>
      </c>
      <c r="J33" s="56" t="s">
        <v>232</v>
      </c>
      <c r="K33" s="56" t="s">
        <v>233</v>
      </c>
      <c r="L33" s="56" t="s">
        <v>234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>
      <c r="A34" s="93" t="s">
        <v>235</v>
      </c>
      <c r="B34" s="94" t="s">
        <v>236</v>
      </c>
      <c r="C34" s="93" t="s">
        <v>237</v>
      </c>
      <c r="D34" s="93" t="s">
        <v>237</v>
      </c>
      <c r="E34" s="93" t="s">
        <v>237</v>
      </c>
      <c r="F34" s="93" t="s">
        <v>237</v>
      </c>
      <c r="G34" s="56" t="s">
        <v>237</v>
      </c>
      <c r="H34" s="56" t="s">
        <v>237</v>
      </c>
      <c r="I34" s="56" t="s">
        <v>237</v>
      </c>
      <c r="J34" s="56" t="s">
        <v>238</v>
      </c>
      <c r="K34" s="56" t="s">
        <v>237</v>
      </c>
      <c r="L34" s="56" t="s">
        <v>235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</row>
  </sheetData>
  <hyperlinks>
    <hyperlink r:id="rId2" ref="B2"/>
    <hyperlink r:id="rId3" ref="B3"/>
    <hyperlink r:id="rId4" ref="B4"/>
    <hyperlink r:id="rId5" ref="B5"/>
    <hyperlink r:id="rId6" ref="W13"/>
    <hyperlink r:id="rId7" ref="X13"/>
    <hyperlink r:id="rId8" ref="Y13"/>
    <hyperlink r:id="rId9" ref="Z13"/>
    <hyperlink r:id="rId10" ref="AE13"/>
    <hyperlink r:id="rId11" ref="AF13"/>
    <hyperlink r:id="rId12" ref="W14"/>
    <hyperlink r:id="rId13" ref="X14"/>
    <hyperlink r:id="rId14" ref="Y14"/>
    <hyperlink r:id="rId15" ref="Z14"/>
    <hyperlink r:id="rId16" ref="AE14"/>
    <hyperlink r:id="rId17" ref="AF14"/>
  </hyperlinks>
  <drawing r:id="rId18"/>
  <legacyDrawing r:id="rId19"/>
</worksheet>
</file>