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Android Code\YahooFinanceCrawler\FinanceData\"/>
    </mc:Choice>
  </mc:AlternateContent>
  <xr:revisionPtr revIDLastSave="0" documentId="13_ncr:1_{81B802F4-797D-494B-8904-0FBFDB05BD1D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10.1" sheetId="7" r:id="rId1"/>
    <sheet name="Sheet1" sheetId="9" r:id="rId2"/>
    <sheet name="10.2" sheetId="8" r:id="rId3"/>
  </sheets>
  <externalReferences>
    <externalReference r:id="rId4"/>
  </externalReferences>
  <definedNames>
    <definedName name="A">#REF!</definedName>
    <definedName name="B">#REF!</definedName>
    <definedName name="C.">#REF!</definedName>
    <definedName name="Delta">#REF!</definedName>
    <definedName name="Gamma">#REF!</definedName>
    <definedName name="Mean">[1]Sheet1!$X$45:$X$54</definedName>
    <definedName name="Ones">[1]Sheet1!$Y$45:$Y$54</definedName>
    <definedName name="R.">#REF!</definedName>
    <definedName name="VarCov">[1]Sheet1!$X$6:$AB$10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6" i="7" l="1"/>
  <c r="R55" i="9" a="1"/>
  <c r="R55" i="9" s="1"/>
  <c r="R53" i="9" l="1" a="1"/>
  <c r="R53" i="9" s="1"/>
  <c r="V252" i="7"/>
  <c r="U252" i="7"/>
  <c r="T252" i="7"/>
  <c r="S252" i="7"/>
  <c r="R252" i="7"/>
  <c r="Q252" i="7"/>
  <c r="P252" i="7"/>
  <c r="O252" i="7"/>
  <c r="N252" i="7"/>
  <c r="M252" i="7"/>
  <c r="L252" i="7"/>
  <c r="K252" i="7"/>
  <c r="J252" i="7"/>
  <c r="I252" i="7"/>
  <c r="H252" i="7"/>
  <c r="G252" i="7"/>
  <c r="F252" i="7"/>
  <c r="E252" i="7"/>
  <c r="D252" i="7"/>
  <c r="C252" i="7"/>
  <c r="B252" i="7"/>
  <c r="V251" i="7"/>
  <c r="U251" i="7"/>
  <c r="T251" i="7"/>
  <c r="S251" i="7"/>
  <c r="R251" i="7"/>
  <c r="Q251" i="7"/>
  <c r="P251" i="7"/>
  <c r="O251" i="7"/>
  <c r="N251" i="7"/>
  <c r="M251" i="7"/>
  <c r="L251" i="7"/>
  <c r="K251" i="7"/>
  <c r="J251" i="7"/>
  <c r="I251" i="7"/>
  <c r="H251" i="7"/>
  <c r="G251" i="7"/>
  <c r="F251" i="7"/>
  <c r="E251" i="7"/>
  <c r="D251" i="7"/>
  <c r="C251" i="7"/>
  <c r="B251" i="7"/>
  <c r="V250" i="7"/>
  <c r="U250" i="7"/>
  <c r="T250" i="7"/>
  <c r="S250" i="7"/>
  <c r="R250" i="7"/>
  <c r="Q250" i="7"/>
  <c r="P250" i="7"/>
  <c r="O250" i="7"/>
  <c r="N250" i="7"/>
  <c r="M250" i="7"/>
  <c r="L250" i="7"/>
  <c r="K250" i="7"/>
  <c r="J250" i="7"/>
  <c r="I250" i="7"/>
  <c r="H250" i="7"/>
  <c r="G250" i="7"/>
  <c r="F250" i="7"/>
  <c r="E250" i="7"/>
  <c r="D250" i="7"/>
  <c r="C250" i="7"/>
  <c r="B250" i="7"/>
  <c r="V249" i="7"/>
  <c r="U249" i="7"/>
  <c r="T249" i="7"/>
  <c r="S249" i="7"/>
  <c r="R249" i="7"/>
  <c r="Q249" i="7"/>
  <c r="P249" i="7"/>
  <c r="O249" i="7"/>
  <c r="N249" i="7"/>
  <c r="M249" i="7"/>
  <c r="L249" i="7"/>
  <c r="K249" i="7"/>
  <c r="J249" i="7"/>
  <c r="I249" i="7"/>
  <c r="H249" i="7"/>
  <c r="G249" i="7"/>
  <c r="F249" i="7"/>
  <c r="E249" i="7"/>
  <c r="D249" i="7"/>
  <c r="C249" i="7"/>
  <c r="B249" i="7"/>
  <c r="V248" i="7"/>
  <c r="U248" i="7"/>
  <c r="T248" i="7"/>
  <c r="S248" i="7"/>
  <c r="R248" i="7"/>
  <c r="Q248" i="7"/>
  <c r="P248" i="7"/>
  <c r="O248" i="7"/>
  <c r="N248" i="7"/>
  <c r="M248" i="7"/>
  <c r="L248" i="7"/>
  <c r="K248" i="7"/>
  <c r="J248" i="7"/>
  <c r="I248" i="7"/>
  <c r="H248" i="7"/>
  <c r="G248" i="7"/>
  <c r="F248" i="7"/>
  <c r="E248" i="7"/>
  <c r="D248" i="7"/>
  <c r="C248" i="7"/>
  <c r="B248" i="7"/>
  <c r="V247" i="7"/>
  <c r="U247" i="7"/>
  <c r="T247" i="7"/>
  <c r="S247" i="7"/>
  <c r="R247" i="7"/>
  <c r="Q247" i="7"/>
  <c r="P247" i="7"/>
  <c r="O247" i="7"/>
  <c r="N247" i="7"/>
  <c r="M247" i="7"/>
  <c r="L247" i="7"/>
  <c r="K247" i="7"/>
  <c r="J247" i="7"/>
  <c r="I247" i="7"/>
  <c r="H247" i="7"/>
  <c r="G247" i="7"/>
  <c r="F247" i="7"/>
  <c r="E247" i="7"/>
  <c r="D247" i="7"/>
  <c r="C247" i="7"/>
  <c r="B247" i="7"/>
  <c r="V246" i="7"/>
  <c r="U246" i="7"/>
  <c r="T246" i="7"/>
  <c r="S246" i="7"/>
  <c r="R246" i="7"/>
  <c r="Q246" i="7"/>
  <c r="P246" i="7"/>
  <c r="O246" i="7"/>
  <c r="N246" i="7"/>
  <c r="M246" i="7"/>
  <c r="L246" i="7"/>
  <c r="K246" i="7"/>
  <c r="J246" i="7"/>
  <c r="I246" i="7"/>
  <c r="H246" i="7"/>
  <c r="G246" i="7"/>
  <c r="F246" i="7"/>
  <c r="E246" i="7"/>
  <c r="D246" i="7"/>
  <c r="C246" i="7"/>
  <c r="B246" i="7"/>
  <c r="V245" i="7"/>
  <c r="U245" i="7"/>
  <c r="T245" i="7"/>
  <c r="S245" i="7"/>
  <c r="R245" i="7"/>
  <c r="Q245" i="7"/>
  <c r="P245" i="7"/>
  <c r="O245" i="7"/>
  <c r="N245" i="7"/>
  <c r="M245" i="7"/>
  <c r="L245" i="7"/>
  <c r="K245" i="7"/>
  <c r="J245" i="7"/>
  <c r="I245" i="7"/>
  <c r="H245" i="7"/>
  <c r="G245" i="7"/>
  <c r="F245" i="7"/>
  <c r="E245" i="7"/>
  <c r="D245" i="7"/>
  <c r="C245" i="7"/>
  <c r="B245" i="7"/>
  <c r="V244" i="7"/>
  <c r="U244" i="7"/>
  <c r="T244" i="7"/>
  <c r="S244" i="7"/>
  <c r="R244" i="7"/>
  <c r="Q244" i="7"/>
  <c r="P244" i="7"/>
  <c r="O244" i="7"/>
  <c r="N244" i="7"/>
  <c r="M244" i="7"/>
  <c r="L244" i="7"/>
  <c r="K244" i="7"/>
  <c r="J244" i="7"/>
  <c r="I244" i="7"/>
  <c r="H244" i="7"/>
  <c r="G244" i="7"/>
  <c r="F244" i="7"/>
  <c r="E244" i="7"/>
  <c r="D244" i="7"/>
  <c r="C244" i="7"/>
  <c r="B244" i="7"/>
  <c r="V243" i="7"/>
  <c r="U243" i="7"/>
  <c r="T243" i="7"/>
  <c r="S243" i="7"/>
  <c r="R243" i="7"/>
  <c r="Q243" i="7"/>
  <c r="P243" i="7"/>
  <c r="O243" i="7"/>
  <c r="N243" i="7"/>
  <c r="M243" i="7"/>
  <c r="L243" i="7"/>
  <c r="K243" i="7"/>
  <c r="J243" i="7"/>
  <c r="I243" i="7"/>
  <c r="H243" i="7"/>
  <c r="G243" i="7"/>
  <c r="F243" i="7"/>
  <c r="E243" i="7"/>
  <c r="D243" i="7"/>
  <c r="C243" i="7"/>
  <c r="B243" i="7"/>
  <c r="V242" i="7"/>
  <c r="U242" i="7"/>
  <c r="T242" i="7"/>
  <c r="S242" i="7"/>
  <c r="R242" i="7"/>
  <c r="Q242" i="7"/>
  <c r="P242" i="7"/>
  <c r="O242" i="7"/>
  <c r="N242" i="7"/>
  <c r="M242" i="7"/>
  <c r="L242" i="7"/>
  <c r="K242" i="7"/>
  <c r="J242" i="7"/>
  <c r="I242" i="7"/>
  <c r="H242" i="7"/>
  <c r="G242" i="7"/>
  <c r="F242" i="7"/>
  <c r="E242" i="7"/>
  <c r="D242" i="7"/>
  <c r="C242" i="7"/>
  <c r="B242" i="7"/>
  <c r="V241" i="7"/>
  <c r="U241" i="7"/>
  <c r="T241" i="7"/>
  <c r="S241" i="7"/>
  <c r="R241" i="7"/>
  <c r="Q241" i="7"/>
  <c r="P241" i="7"/>
  <c r="O241" i="7"/>
  <c r="N241" i="7"/>
  <c r="M241" i="7"/>
  <c r="L241" i="7"/>
  <c r="K241" i="7"/>
  <c r="J241" i="7"/>
  <c r="I241" i="7"/>
  <c r="H241" i="7"/>
  <c r="G241" i="7"/>
  <c r="F241" i="7"/>
  <c r="E241" i="7"/>
  <c r="D241" i="7"/>
  <c r="C241" i="7"/>
  <c r="B241" i="7"/>
  <c r="V240" i="7"/>
  <c r="U240" i="7"/>
  <c r="T240" i="7"/>
  <c r="S240" i="7"/>
  <c r="R240" i="7"/>
  <c r="Q240" i="7"/>
  <c r="P240" i="7"/>
  <c r="O240" i="7"/>
  <c r="N240" i="7"/>
  <c r="M240" i="7"/>
  <c r="L240" i="7"/>
  <c r="K240" i="7"/>
  <c r="J240" i="7"/>
  <c r="I240" i="7"/>
  <c r="H240" i="7"/>
  <c r="G240" i="7"/>
  <c r="F240" i="7"/>
  <c r="E240" i="7"/>
  <c r="D240" i="7"/>
  <c r="C240" i="7"/>
  <c r="B240" i="7"/>
  <c r="V239" i="7"/>
  <c r="U239" i="7"/>
  <c r="T239" i="7"/>
  <c r="S239" i="7"/>
  <c r="R239" i="7"/>
  <c r="Q239" i="7"/>
  <c r="P239" i="7"/>
  <c r="O239" i="7"/>
  <c r="N239" i="7"/>
  <c r="M239" i="7"/>
  <c r="L239" i="7"/>
  <c r="K239" i="7"/>
  <c r="J239" i="7"/>
  <c r="I239" i="7"/>
  <c r="H239" i="7"/>
  <c r="G239" i="7"/>
  <c r="F239" i="7"/>
  <c r="E239" i="7"/>
  <c r="D239" i="7"/>
  <c r="C239" i="7"/>
  <c r="B239" i="7"/>
  <c r="V238" i="7"/>
  <c r="U238" i="7"/>
  <c r="T238" i="7"/>
  <c r="S238" i="7"/>
  <c r="R238" i="7"/>
  <c r="Q238" i="7"/>
  <c r="P238" i="7"/>
  <c r="O238" i="7"/>
  <c r="N238" i="7"/>
  <c r="M238" i="7"/>
  <c r="L238" i="7"/>
  <c r="K238" i="7"/>
  <c r="J238" i="7"/>
  <c r="I238" i="7"/>
  <c r="H238" i="7"/>
  <c r="G238" i="7"/>
  <c r="F238" i="7"/>
  <c r="E238" i="7"/>
  <c r="D238" i="7"/>
  <c r="C238" i="7"/>
  <c r="B238" i="7"/>
  <c r="V237" i="7"/>
  <c r="U237" i="7"/>
  <c r="T237" i="7"/>
  <c r="S237" i="7"/>
  <c r="R237" i="7"/>
  <c r="Q237" i="7"/>
  <c r="P237" i="7"/>
  <c r="O237" i="7"/>
  <c r="N237" i="7"/>
  <c r="M237" i="7"/>
  <c r="L237" i="7"/>
  <c r="K237" i="7"/>
  <c r="J237" i="7"/>
  <c r="I237" i="7"/>
  <c r="H237" i="7"/>
  <c r="G237" i="7"/>
  <c r="F237" i="7"/>
  <c r="E237" i="7"/>
  <c r="D237" i="7"/>
  <c r="C237" i="7"/>
  <c r="B237" i="7"/>
  <c r="V236" i="7"/>
  <c r="U236" i="7"/>
  <c r="T236" i="7"/>
  <c r="S236" i="7"/>
  <c r="R236" i="7"/>
  <c r="Q236" i="7"/>
  <c r="P236" i="7"/>
  <c r="O236" i="7"/>
  <c r="N236" i="7"/>
  <c r="M236" i="7"/>
  <c r="L236" i="7"/>
  <c r="K236" i="7"/>
  <c r="J236" i="7"/>
  <c r="I236" i="7"/>
  <c r="H236" i="7"/>
  <c r="G236" i="7"/>
  <c r="F236" i="7"/>
  <c r="E236" i="7"/>
  <c r="D236" i="7"/>
  <c r="C236" i="7"/>
  <c r="B236" i="7"/>
  <c r="V235" i="7"/>
  <c r="U235" i="7"/>
  <c r="T235" i="7"/>
  <c r="S235" i="7"/>
  <c r="R235" i="7"/>
  <c r="Q235" i="7"/>
  <c r="P235" i="7"/>
  <c r="O235" i="7"/>
  <c r="N235" i="7"/>
  <c r="M235" i="7"/>
  <c r="L235" i="7"/>
  <c r="K235" i="7"/>
  <c r="J235" i="7"/>
  <c r="I235" i="7"/>
  <c r="H235" i="7"/>
  <c r="G235" i="7"/>
  <c r="F235" i="7"/>
  <c r="E235" i="7"/>
  <c r="D235" i="7"/>
  <c r="C235" i="7"/>
  <c r="B235" i="7"/>
  <c r="V234" i="7"/>
  <c r="U234" i="7"/>
  <c r="T234" i="7"/>
  <c r="S234" i="7"/>
  <c r="R234" i="7"/>
  <c r="Q234" i="7"/>
  <c r="P234" i="7"/>
  <c r="O234" i="7"/>
  <c r="N234" i="7"/>
  <c r="M234" i="7"/>
  <c r="L234" i="7"/>
  <c r="K234" i="7"/>
  <c r="J234" i="7"/>
  <c r="I234" i="7"/>
  <c r="H234" i="7"/>
  <c r="G234" i="7"/>
  <c r="F234" i="7"/>
  <c r="E234" i="7"/>
  <c r="D234" i="7"/>
  <c r="C234" i="7"/>
  <c r="B234" i="7"/>
  <c r="V233" i="7"/>
  <c r="U233" i="7"/>
  <c r="T233" i="7"/>
  <c r="S233" i="7"/>
  <c r="R233" i="7"/>
  <c r="Q233" i="7"/>
  <c r="P233" i="7"/>
  <c r="O233" i="7"/>
  <c r="N233" i="7"/>
  <c r="M233" i="7"/>
  <c r="L233" i="7"/>
  <c r="K233" i="7"/>
  <c r="J233" i="7"/>
  <c r="I233" i="7"/>
  <c r="H233" i="7"/>
  <c r="G233" i="7"/>
  <c r="F233" i="7"/>
  <c r="E233" i="7"/>
  <c r="D233" i="7"/>
  <c r="C233" i="7"/>
  <c r="B233" i="7"/>
  <c r="V232" i="7"/>
  <c r="U232" i="7"/>
  <c r="T232" i="7"/>
  <c r="S232" i="7"/>
  <c r="R232" i="7"/>
  <c r="Q232" i="7"/>
  <c r="P232" i="7"/>
  <c r="O232" i="7"/>
  <c r="N232" i="7"/>
  <c r="M232" i="7"/>
  <c r="L232" i="7"/>
  <c r="K232" i="7"/>
  <c r="J232" i="7"/>
  <c r="I232" i="7"/>
  <c r="H232" i="7"/>
  <c r="G232" i="7"/>
  <c r="F232" i="7"/>
  <c r="E232" i="7"/>
  <c r="D232" i="7"/>
  <c r="C232" i="7"/>
  <c r="B232" i="7"/>
  <c r="V231" i="7"/>
  <c r="U231" i="7"/>
  <c r="T231" i="7"/>
  <c r="S231" i="7"/>
  <c r="R231" i="7"/>
  <c r="Q231" i="7"/>
  <c r="P231" i="7"/>
  <c r="O231" i="7"/>
  <c r="N231" i="7"/>
  <c r="M231" i="7"/>
  <c r="L231" i="7"/>
  <c r="K231" i="7"/>
  <c r="J231" i="7"/>
  <c r="I231" i="7"/>
  <c r="H231" i="7"/>
  <c r="G231" i="7"/>
  <c r="F231" i="7"/>
  <c r="E231" i="7"/>
  <c r="D231" i="7"/>
  <c r="C231" i="7"/>
  <c r="B231" i="7"/>
  <c r="V230" i="7"/>
  <c r="U230" i="7"/>
  <c r="T230" i="7"/>
  <c r="S230" i="7"/>
  <c r="R230" i="7"/>
  <c r="Q230" i="7"/>
  <c r="P230" i="7"/>
  <c r="O230" i="7"/>
  <c r="N230" i="7"/>
  <c r="M230" i="7"/>
  <c r="L230" i="7"/>
  <c r="K230" i="7"/>
  <c r="J230" i="7"/>
  <c r="I230" i="7"/>
  <c r="H230" i="7"/>
  <c r="G230" i="7"/>
  <c r="F230" i="7"/>
  <c r="E230" i="7"/>
  <c r="D230" i="7"/>
  <c r="C230" i="7"/>
  <c r="B230" i="7"/>
  <c r="V229" i="7"/>
  <c r="U229" i="7"/>
  <c r="T229" i="7"/>
  <c r="S229" i="7"/>
  <c r="R229" i="7"/>
  <c r="Q229" i="7"/>
  <c r="P229" i="7"/>
  <c r="O229" i="7"/>
  <c r="N229" i="7"/>
  <c r="M229" i="7"/>
  <c r="L229" i="7"/>
  <c r="K229" i="7"/>
  <c r="J229" i="7"/>
  <c r="I229" i="7"/>
  <c r="H229" i="7"/>
  <c r="G229" i="7"/>
  <c r="F229" i="7"/>
  <c r="E229" i="7"/>
  <c r="D229" i="7"/>
  <c r="C229" i="7"/>
  <c r="B229" i="7"/>
  <c r="V228" i="7"/>
  <c r="U228" i="7"/>
  <c r="T228" i="7"/>
  <c r="S228" i="7"/>
  <c r="R228" i="7"/>
  <c r="Q228" i="7"/>
  <c r="P228" i="7"/>
  <c r="O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V227" i="7"/>
  <c r="U227" i="7"/>
  <c r="T227" i="7"/>
  <c r="S227" i="7"/>
  <c r="R227" i="7"/>
  <c r="Q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V226" i="7"/>
  <c r="U226" i="7"/>
  <c r="T226" i="7"/>
  <c r="S226" i="7"/>
  <c r="R226" i="7"/>
  <c r="Q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V223" i="7"/>
  <c r="U223" i="7"/>
  <c r="T223" i="7"/>
  <c r="S223" i="7"/>
  <c r="R223" i="7"/>
  <c r="Q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V222" i="7"/>
  <c r="U222" i="7"/>
  <c r="T222" i="7"/>
  <c r="S222" i="7"/>
  <c r="R222" i="7"/>
  <c r="Q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V221" i="7"/>
  <c r="U221" i="7"/>
  <c r="T221" i="7"/>
  <c r="S221" i="7"/>
  <c r="R221" i="7"/>
  <c r="Q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V220" i="7"/>
  <c r="U220" i="7"/>
  <c r="T220" i="7"/>
  <c r="S220" i="7"/>
  <c r="R220" i="7"/>
  <c r="Q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V219" i="7"/>
  <c r="U219" i="7"/>
  <c r="T219" i="7"/>
  <c r="S219" i="7"/>
  <c r="R219" i="7"/>
  <c r="Q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V218" i="7"/>
  <c r="U218" i="7"/>
  <c r="T218" i="7"/>
  <c r="S218" i="7"/>
  <c r="R218" i="7"/>
  <c r="Q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V217" i="7"/>
  <c r="U217" i="7"/>
  <c r="T217" i="7"/>
  <c r="S217" i="7"/>
  <c r="R217" i="7"/>
  <c r="Q217" i="7"/>
  <c r="P217" i="7"/>
  <c r="O217" i="7"/>
  <c r="N217" i="7"/>
  <c r="M217" i="7"/>
  <c r="L217" i="7"/>
  <c r="K217" i="7"/>
  <c r="J217" i="7"/>
  <c r="I217" i="7"/>
  <c r="H217" i="7"/>
  <c r="G217" i="7"/>
  <c r="F217" i="7"/>
  <c r="E217" i="7"/>
  <c r="D217" i="7"/>
  <c r="C217" i="7"/>
  <c r="B217" i="7"/>
  <c r="V216" i="7"/>
  <c r="U216" i="7"/>
  <c r="T216" i="7"/>
  <c r="S216" i="7"/>
  <c r="R216" i="7"/>
  <c r="Q216" i="7"/>
  <c r="P216" i="7"/>
  <c r="O216" i="7"/>
  <c r="N216" i="7"/>
  <c r="M216" i="7"/>
  <c r="L216" i="7"/>
  <c r="K216" i="7"/>
  <c r="J216" i="7"/>
  <c r="I216" i="7"/>
  <c r="H216" i="7"/>
  <c r="G216" i="7"/>
  <c r="F216" i="7"/>
  <c r="E216" i="7"/>
  <c r="D216" i="7"/>
  <c r="C216" i="7"/>
  <c r="B216" i="7"/>
  <c r="V215" i="7"/>
  <c r="U215" i="7"/>
  <c r="T215" i="7"/>
  <c r="S215" i="7"/>
  <c r="R215" i="7"/>
  <c r="Q215" i="7"/>
  <c r="P215" i="7"/>
  <c r="O215" i="7"/>
  <c r="N215" i="7"/>
  <c r="M215" i="7"/>
  <c r="L215" i="7"/>
  <c r="K215" i="7"/>
  <c r="J215" i="7"/>
  <c r="I215" i="7"/>
  <c r="H215" i="7"/>
  <c r="G215" i="7"/>
  <c r="F215" i="7"/>
  <c r="E215" i="7"/>
  <c r="D215" i="7"/>
  <c r="C215" i="7"/>
  <c r="B215" i="7"/>
  <c r="V214" i="7"/>
  <c r="U214" i="7"/>
  <c r="T214" i="7"/>
  <c r="S214" i="7"/>
  <c r="R214" i="7"/>
  <c r="Q214" i="7"/>
  <c r="P214" i="7"/>
  <c r="O214" i="7"/>
  <c r="N214" i="7"/>
  <c r="M214" i="7"/>
  <c r="L214" i="7"/>
  <c r="K214" i="7"/>
  <c r="J214" i="7"/>
  <c r="I214" i="7"/>
  <c r="H214" i="7"/>
  <c r="G214" i="7"/>
  <c r="F214" i="7"/>
  <c r="E214" i="7"/>
  <c r="D214" i="7"/>
  <c r="C214" i="7"/>
  <c r="B214" i="7"/>
  <c r="V213" i="7"/>
  <c r="U213" i="7"/>
  <c r="T213" i="7"/>
  <c r="S213" i="7"/>
  <c r="R213" i="7"/>
  <c r="Q213" i="7"/>
  <c r="P213" i="7"/>
  <c r="O213" i="7"/>
  <c r="N213" i="7"/>
  <c r="M213" i="7"/>
  <c r="L213" i="7"/>
  <c r="K213" i="7"/>
  <c r="J213" i="7"/>
  <c r="I213" i="7"/>
  <c r="H213" i="7"/>
  <c r="G213" i="7"/>
  <c r="F213" i="7"/>
  <c r="E213" i="7"/>
  <c r="D213" i="7"/>
  <c r="C213" i="7"/>
  <c r="B213" i="7"/>
  <c r="V212" i="7"/>
  <c r="U212" i="7"/>
  <c r="T212" i="7"/>
  <c r="S212" i="7"/>
  <c r="R212" i="7"/>
  <c r="Q212" i="7"/>
  <c r="P212" i="7"/>
  <c r="O212" i="7"/>
  <c r="N212" i="7"/>
  <c r="M212" i="7"/>
  <c r="L212" i="7"/>
  <c r="K212" i="7"/>
  <c r="J212" i="7"/>
  <c r="I212" i="7"/>
  <c r="H212" i="7"/>
  <c r="G212" i="7"/>
  <c r="F212" i="7"/>
  <c r="E212" i="7"/>
  <c r="D212" i="7"/>
  <c r="C212" i="7"/>
  <c r="B212" i="7"/>
  <c r="V211" i="7"/>
  <c r="U211" i="7"/>
  <c r="T211" i="7"/>
  <c r="S211" i="7"/>
  <c r="R211" i="7"/>
  <c r="Q211" i="7"/>
  <c r="P211" i="7"/>
  <c r="O211" i="7"/>
  <c r="N211" i="7"/>
  <c r="M211" i="7"/>
  <c r="L211" i="7"/>
  <c r="K211" i="7"/>
  <c r="J211" i="7"/>
  <c r="I211" i="7"/>
  <c r="H211" i="7"/>
  <c r="G211" i="7"/>
  <c r="F211" i="7"/>
  <c r="E211" i="7"/>
  <c r="D211" i="7"/>
  <c r="C211" i="7"/>
  <c r="B211" i="7"/>
  <c r="V210" i="7"/>
  <c r="U210" i="7"/>
  <c r="T210" i="7"/>
  <c r="S210" i="7"/>
  <c r="R210" i="7"/>
  <c r="Q210" i="7"/>
  <c r="P210" i="7"/>
  <c r="O210" i="7"/>
  <c r="N210" i="7"/>
  <c r="M210" i="7"/>
  <c r="L210" i="7"/>
  <c r="K210" i="7"/>
  <c r="J210" i="7"/>
  <c r="I210" i="7"/>
  <c r="H210" i="7"/>
  <c r="G210" i="7"/>
  <c r="F210" i="7"/>
  <c r="E210" i="7"/>
  <c r="D210" i="7"/>
  <c r="C210" i="7"/>
  <c r="B210" i="7"/>
  <c r="V209" i="7"/>
  <c r="U209" i="7"/>
  <c r="T209" i="7"/>
  <c r="S209" i="7"/>
  <c r="R209" i="7"/>
  <c r="Q209" i="7"/>
  <c r="P209" i="7"/>
  <c r="O209" i="7"/>
  <c r="N209" i="7"/>
  <c r="M209" i="7"/>
  <c r="L209" i="7"/>
  <c r="K209" i="7"/>
  <c r="J209" i="7"/>
  <c r="I209" i="7"/>
  <c r="H209" i="7"/>
  <c r="G209" i="7"/>
  <c r="F209" i="7"/>
  <c r="E209" i="7"/>
  <c r="D209" i="7"/>
  <c r="C209" i="7"/>
  <c r="B209" i="7"/>
  <c r="V208" i="7"/>
  <c r="U208" i="7"/>
  <c r="T208" i="7"/>
  <c r="S208" i="7"/>
  <c r="R208" i="7"/>
  <c r="Q208" i="7"/>
  <c r="P208" i="7"/>
  <c r="O208" i="7"/>
  <c r="N208" i="7"/>
  <c r="M208" i="7"/>
  <c r="L208" i="7"/>
  <c r="K208" i="7"/>
  <c r="J208" i="7"/>
  <c r="I208" i="7"/>
  <c r="H208" i="7"/>
  <c r="G208" i="7"/>
  <c r="F208" i="7"/>
  <c r="E208" i="7"/>
  <c r="D208" i="7"/>
  <c r="C208" i="7"/>
  <c r="B208" i="7"/>
  <c r="V207" i="7"/>
  <c r="U207" i="7"/>
  <c r="T207" i="7"/>
  <c r="S207" i="7"/>
  <c r="R207" i="7"/>
  <c r="Q207" i="7"/>
  <c r="P207" i="7"/>
  <c r="O207" i="7"/>
  <c r="N207" i="7"/>
  <c r="M207" i="7"/>
  <c r="L207" i="7"/>
  <c r="K207" i="7"/>
  <c r="J207" i="7"/>
  <c r="I207" i="7"/>
  <c r="H207" i="7"/>
  <c r="G207" i="7"/>
  <c r="F207" i="7"/>
  <c r="E207" i="7"/>
  <c r="D207" i="7"/>
  <c r="C207" i="7"/>
  <c r="B207" i="7"/>
  <c r="V206" i="7"/>
  <c r="U206" i="7"/>
  <c r="T206" i="7"/>
  <c r="S206" i="7"/>
  <c r="R206" i="7"/>
  <c r="Q206" i="7"/>
  <c r="P206" i="7"/>
  <c r="O206" i="7"/>
  <c r="N206" i="7"/>
  <c r="M206" i="7"/>
  <c r="L206" i="7"/>
  <c r="K206" i="7"/>
  <c r="J206" i="7"/>
  <c r="I206" i="7"/>
  <c r="H206" i="7"/>
  <c r="G206" i="7"/>
  <c r="F206" i="7"/>
  <c r="E206" i="7"/>
  <c r="D206" i="7"/>
  <c r="C206" i="7"/>
  <c r="B206" i="7"/>
  <c r="V205" i="7"/>
  <c r="U205" i="7"/>
  <c r="T205" i="7"/>
  <c r="S205" i="7"/>
  <c r="R205" i="7"/>
  <c r="Q205" i="7"/>
  <c r="P205" i="7"/>
  <c r="O205" i="7"/>
  <c r="N205" i="7"/>
  <c r="M205" i="7"/>
  <c r="L205" i="7"/>
  <c r="K205" i="7"/>
  <c r="J205" i="7"/>
  <c r="I205" i="7"/>
  <c r="H205" i="7"/>
  <c r="G205" i="7"/>
  <c r="F205" i="7"/>
  <c r="E205" i="7"/>
  <c r="D205" i="7"/>
  <c r="C205" i="7"/>
  <c r="B205" i="7"/>
  <c r="V204" i="7"/>
  <c r="U204" i="7"/>
  <c r="T204" i="7"/>
  <c r="S204" i="7"/>
  <c r="R204" i="7"/>
  <c r="Q204" i="7"/>
  <c r="P204" i="7"/>
  <c r="O204" i="7"/>
  <c r="N204" i="7"/>
  <c r="M204" i="7"/>
  <c r="L204" i="7"/>
  <c r="K204" i="7"/>
  <c r="J204" i="7"/>
  <c r="I204" i="7"/>
  <c r="H204" i="7"/>
  <c r="G204" i="7"/>
  <c r="F204" i="7"/>
  <c r="E204" i="7"/>
  <c r="D204" i="7"/>
  <c r="C204" i="7"/>
  <c r="B204" i="7"/>
  <c r="V203" i="7"/>
  <c r="U203" i="7"/>
  <c r="T203" i="7"/>
  <c r="S203" i="7"/>
  <c r="R203" i="7"/>
  <c r="Q203" i="7"/>
  <c r="P203" i="7"/>
  <c r="O203" i="7"/>
  <c r="N203" i="7"/>
  <c r="M203" i="7"/>
  <c r="L203" i="7"/>
  <c r="K203" i="7"/>
  <c r="J203" i="7"/>
  <c r="I203" i="7"/>
  <c r="H203" i="7"/>
  <c r="G203" i="7"/>
  <c r="F203" i="7"/>
  <c r="E203" i="7"/>
  <c r="D203" i="7"/>
  <c r="C203" i="7"/>
  <c r="B203" i="7"/>
  <c r="V202" i="7"/>
  <c r="U202" i="7"/>
  <c r="T202" i="7"/>
  <c r="S202" i="7"/>
  <c r="R202" i="7"/>
  <c r="Q202" i="7"/>
  <c r="P202" i="7"/>
  <c r="O202" i="7"/>
  <c r="N202" i="7"/>
  <c r="M202" i="7"/>
  <c r="L202" i="7"/>
  <c r="K202" i="7"/>
  <c r="J202" i="7"/>
  <c r="I202" i="7"/>
  <c r="H202" i="7"/>
  <c r="G202" i="7"/>
  <c r="F202" i="7"/>
  <c r="E202" i="7"/>
  <c r="D202" i="7"/>
  <c r="C202" i="7"/>
  <c r="B202" i="7"/>
  <c r="V201" i="7"/>
  <c r="U201" i="7"/>
  <c r="T201" i="7"/>
  <c r="S201" i="7"/>
  <c r="R201" i="7"/>
  <c r="Q201" i="7"/>
  <c r="P201" i="7"/>
  <c r="O201" i="7"/>
  <c r="N201" i="7"/>
  <c r="M201" i="7"/>
  <c r="L201" i="7"/>
  <c r="K201" i="7"/>
  <c r="J201" i="7"/>
  <c r="I201" i="7"/>
  <c r="H201" i="7"/>
  <c r="G201" i="7"/>
  <c r="F201" i="7"/>
  <c r="E201" i="7"/>
  <c r="D201" i="7"/>
  <c r="C201" i="7"/>
  <c r="B201" i="7"/>
  <c r="V200" i="7"/>
  <c r="U200" i="7"/>
  <c r="T200" i="7"/>
  <c r="S200" i="7"/>
  <c r="R200" i="7"/>
  <c r="Q200" i="7"/>
  <c r="P200" i="7"/>
  <c r="O200" i="7"/>
  <c r="N200" i="7"/>
  <c r="M200" i="7"/>
  <c r="L200" i="7"/>
  <c r="K200" i="7"/>
  <c r="J200" i="7"/>
  <c r="I200" i="7"/>
  <c r="H200" i="7"/>
  <c r="G200" i="7"/>
  <c r="F200" i="7"/>
  <c r="E200" i="7"/>
  <c r="D200" i="7"/>
  <c r="C200" i="7"/>
  <c r="B200" i="7"/>
  <c r="V199" i="7"/>
  <c r="U199" i="7"/>
  <c r="T199" i="7"/>
  <c r="S199" i="7"/>
  <c r="R199" i="7"/>
  <c r="Q199" i="7"/>
  <c r="P199" i="7"/>
  <c r="O199" i="7"/>
  <c r="N199" i="7"/>
  <c r="M199" i="7"/>
  <c r="L199" i="7"/>
  <c r="K199" i="7"/>
  <c r="J199" i="7"/>
  <c r="I199" i="7"/>
  <c r="H199" i="7"/>
  <c r="G199" i="7"/>
  <c r="F199" i="7"/>
  <c r="E199" i="7"/>
  <c r="D199" i="7"/>
  <c r="C199" i="7"/>
  <c r="B199" i="7"/>
  <c r="V198" i="7"/>
  <c r="U198" i="7"/>
  <c r="T198" i="7"/>
  <c r="S198" i="7"/>
  <c r="R198" i="7"/>
  <c r="Q198" i="7"/>
  <c r="P198" i="7"/>
  <c r="O198" i="7"/>
  <c r="N198" i="7"/>
  <c r="M198" i="7"/>
  <c r="L198" i="7"/>
  <c r="K198" i="7"/>
  <c r="J198" i="7"/>
  <c r="I198" i="7"/>
  <c r="H198" i="7"/>
  <c r="G198" i="7"/>
  <c r="F198" i="7"/>
  <c r="E198" i="7"/>
  <c r="D198" i="7"/>
  <c r="C198" i="7"/>
  <c r="B198" i="7"/>
  <c r="V197" i="7"/>
  <c r="U197" i="7"/>
  <c r="T197" i="7"/>
  <c r="S197" i="7"/>
  <c r="R197" i="7"/>
  <c r="Q197" i="7"/>
  <c r="P197" i="7"/>
  <c r="O197" i="7"/>
  <c r="N197" i="7"/>
  <c r="M197" i="7"/>
  <c r="L197" i="7"/>
  <c r="K197" i="7"/>
  <c r="J197" i="7"/>
  <c r="I197" i="7"/>
  <c r="H197" i="7"/>
  <c r="G197" i="7"/>
  <c r="F197" i="7"/>
  <c r="E197" i="7"/>
  <c r="D197" i="7"/>
  <c r="C197" i="7"/>
  <c r="B197" i="7"/>
  <c r="V196" i="7"/>
  <c r="U196" i="7"/>
  <c r="T196" i="7"/>
  <c r="S196" i="7"/>
  <c r="R196" i="7"/>
  <c r="Q196" i="7"/>
  <c r="P196" i="7"/>
  <c r="O196" i="7"/>
  <c r="N196" i="7"/>
  <c r="M196" i="7"/>
  <c r="L196" i="7"/>
  <c r="K196" i="7"/>
  <c r="J196" i="7"/>
  <c r="I196" i="7"/>
  <c r="H196" i="7"/>
  <c r="G196" i="7"/>
  <c r="F196" i="7"/>
  <c r="E196" i="7"/>
  <c r="D196" i="7"/>
  <c r="C196" i="7"/>
  <c r="B196" i="7"/>
  <c r="V195" i="7"/>
  <c r="U195" i="7"/>
  <c r="T195" i="7"/>
  <c r="S195" i="7"/>
  <c r="R195" i="7"/>
  <c r="Q195" i="7"/>
  <c r="P195" i="7"/>
  <c r="O195" i="7"/>
  <c r="N195" i="7"/>
  <c r="M195" i="7"/>
  <c r="L195" i="7"/>
  <c r="K195" i="7"/>
  <c r="J195" i="7"/>
  <c r="I195" i="7"/>
  <c r="H195" i="7"/>
  <c r="G195" i="7"/>
  <c r="F195" i="7"/>
  <c r="E195" i="7"/>
  <c r="D195" i="7"/>
  <c r="C195" i="7"/>
  <c r="B195" i="7"/>
  <c r="V194" i="7"/>
  <c r="U194" i="7"/>
  <c r="T194" i="7"/>
  <c r="S194" i="7"/>
  <c r="R194" i="7"/>
  <c r="Q194" i="7"/>
  <c r="P194" i="7"/>
  <c r="O194" i="7"/>
  <c r="N194" i="7"/>
  <c r="M194" i="7"/>
  <c r="L194" i="7"/>
  <c r="K194" i="7"/>
  <c r="J194" i="7"/>
  <c r="I194" i="7"/>
  <c r="H194" i="7"/>
  <c r="G194" i="7"/>
  <c r="F194" i="7"/>
  <c r="E194" i="7"/>
  <c r="D194" i="7"/>
  <c r="C194" i="7"/>
  <c r="B194" i="7"/>
  <c r="V193" i="7"/>
  <c r="U193" i="7"/>
  <c r="T193" i="7"/>
  <c r="S193" i="7"/>
  <c r="R193" i="7"/>
  <c r="Q193" i="7"/>
  <c r="P193" i="7"/>
  <c r="O193" i="7"/>
  <c r="N193" i="7"/>
  <c r="M193" i="7"/>
  <c r="L193" i="7"/>
  <c r="K193" i="7"/>
  <c r="J193" i="7"/>
  <c r="I193" i="7"/>
  <c r="H193" i="7"/>
  <c r="G193" i="7"/>
  <c r="F193" i="7"/>
  <c r="E193" i="7"/>
  <c r="D193" i="7"/>
  <c r="C193" i="7"/>
  <c r="B193" i="7"/>
  <c r="V192" i="7"/>
  <c r="U192" i="7"/>
  <c r="T192" i="7"/>
  <c r="S192" i="7"/>
  <c r="R192" i="7"/>
  <c r="Q192" i="7"/>
  <c r="P192" i="7"/>
  <c r="O192" i="7"/>
  <c r="N192" i="7"/>
  <c r="M192" i="7"/>
  <c r="L192" i="7"/>
  <c r="K192" i="7"/>
  <c r="J192" i="7"/>
  <c r="I192" i="7"/>
  <c r="H192" i="7"/>
  <c r="G192" i="7"/>
  <c r="F192" i="7"/>
  <c r="E192" i="7"/>
  <c r="D192" i="7"/>
  <c r="C192" i="7"/>
  <c r="B192" i="7"/>
  <c r="V191" i="7"/>
  <c r="U191" i="7"/>
  <c r="T191" i="7"/>
  <c r="S191" i="7"/>
  <c r="R191" i="7"/>
  <c r="Q191" i="7"/>
  <c r="P191" i="7"/>
  <c r="O191" i="7"/>
  <c r="N191" i="7"/>
  <c r="M191" i="7"/>
  <c r="L191" i="7"/>
  <c r="K191" i="7"/>
  <c r="J191" i="7"/>
  <c r="I191" i="7"/>
  <c r="H191" i="7"/>
  <c r="G191" i="7"/>
  <c r="F191" i="7"/>
  <c r="E191" i="7"/>
  <c r="D191" i="7"/>
  <c r="C191" i="7"/>
  <c r="B191" i="7"/>
  <c r="V190" i="7"/>
  <c r="U190" i="7"/>
  <c r="T190" i="7"/>
  <c r="S190" i="7"/>
  <c r="R190" i="7"/>
  <c r="Q190" i="7"/>
  <c r="P190" i="7"/>
  <c r="O190" i="7"/>
  <c r="N190" i="7"/>
  <c r="M190" i="7"/>
  <c r="L190" i="7"/>
  <c r="K190" i="7"/>
  <c r="J190" i="7"/>
  <c r="I190" i="7"/>
  <c r="H190" i="7"/>
  <c r="G190" i="7"/>
  <c r="F190" i="7"/>
  <c r="E190" i="7"/>
  <c r="D190" i="7"/>
  <c r="C190" i="7"/>
  <c r="B190" i="7"/>
  <c r="V189" i="7"/>
  <c r="U189" i="7"/>
  <c r="T189" i="7"/>
  <c r="S189" i="7"/>
  <c r="R189" i="7"/>
  <c r="Q189" i="7"/>
  <c r="P189" i="7"/>
  <c r="O189" i="7"/>
  <c r="N189" i="7"/>
  <c r="M189" i="7"/>
  <c r="L189" i="7"/>
  <c r="K189" i="7"/>
  <c r="J189" i="7"/>
  <c r="I189" i="7"/>
  <c r="H189" i="7"/>
  <c r="G189" i="7"/>
  <c r="F189" i="7"/>
  <c r="E189" i="7"/>
  <c r="D189" i="7"/>
  <c r="C189" i="7"/>
  <c r="B189" i="7"/>
  <c r="V188" i="7"/>
  <c r="U188" i="7"/>
  <c r="T188" i="7"/>
  <c r="S188" i="7"/>
  <c r="R188" i="7"/>
  <c r="Q188" i="7"/>
  <c r="P188" i="7"/>
  <c r="O188" i="7"/>
  <c r="N188" i="7"/>
  <c r="M188" i="7"/>
  <c r="L188" i="7"/>
  <c r="K188" i="7"/>
  <c r="J188" i="7"/>
  <c r="I188" i="7"/>
  <c r="H188" i="7"/>
  <c r="G188" i="7"/>
  <c r="F188" i="7"/>
  <c r="E188" i="7"/>
  <c r="D188" i="7"/>
  <c r="C188" i="7"/>
  <c r="B188" i="7"/>
  <c r="V187" i="7"/>
  <c r="U187" i="7"/>
  <c r="T187" i="7"/>
  <c r="S187" i="7"/>
  <c r="R187" i="7"/>
  <c r="Q187" i="7"/>
  <c r="P187" i="7"/>
  <c r="O187" i="7"/>
  <c r="N187" i="7"/>
  <c r="M187" i="7"/>
  <c r="L187" i="7"/>
  <c r="K187" i="7"/>
  <c r="J187" i="7"/>
  <c r="I187" i="7"/>
  <c r="H187" i="7"/>
  <c r="G187" i="7"/>
  <c r="F187" i="7"/>
  <c r="E187" i="7"/>
  <c r="D187" i="7"/>
  <c r="C187" i="7"/>
  <c r="B187" i="7"/>
  <c r="V186" i="7"/>
  <c r="U186" i="7"/>
  <c r="T186" i="7"/>
  <c r="S186" i="7"/>
  <c r="R186" i="7"/>
  <c r="Q186" i="7"/>
  <c r="P186" i="7"/>
  <c r="O186" i="7"/>
  <c r="N186" i="7"/>
  <c r="M186" i="7"/>
  <c r="L186" i="7"/>
  <c r="K186" i="7"/>
  <c r="J186" i="7"/>
  <c r="I186" i="7"/>
  <c r="H186" i="7"/>
  <c r="G186" i="7"/>
  <c r="F186" i="7"/>
  <c r="E186" i="7"/>
  <c r="D186" i="7"/>
  <c r="C186" i="7"/>
  <c r="B186" i="7"/>
  <c r="V185" i="7"/>
  <c r="U185" i="7"/>
  <c r="T185" i="7"/>
  <c r="S185" i="7"/>
  <c r="R185" i="7"/>
  <c r="Q185" i="7"/>
  <c r="P185" i="7"/>
  <c r="O185" i="7"/>
  <c r="N185" i="7"/>
  <c r="M185" i="7"/>
  <c r="L185" i="7"/>
  <c r="K185" i="7"/>
  <c r="J185" i="7"/>
  <c r="I185" i="7"/>
  <c r="H185" i="7"/>
  <c r="G185" i="7"/>
  <c r="F185" i="7"/>
  <c r="E185" i="7"/>
  <c r="D185" i="7"/>
  <c r="C185" i="7"/>
  <c r="B185" i="7"/>
  <c r="V184" i="7"/>
  <c r="U184" i="7"/>
  <c r="T184" i="7"/>
  <c r="S184" i="7"/>
  <c r="R184" i="7"/>
  <c r="Q184" i="7"/>
  <c r="P184" i="7"/>
  <c r="O184" i="7"/>
  <c r="N184" i="7"/>
  <c r="M184" i="7"/>
  <c r="L184" i="7"/>
  <c r="K184" i="7"/>
  <c r="J184" i="7"/>
  <c r="I184" i="7"/>
  <c r="H184" i="7"/>
  <c r="G184" i="7"/>
  <c r="F184" i="7"/>
  <c r="E184" i="7"/>
  <c r="D184" i="7"/>
  <c r="C184" i="7"/>
  <c r="B184" i="7"/>
  <c r="V183" i="7"/>
  <c r="U183" i="7"/>
  <c r="T183" i="7"/>
  <c r="S183" i="7"/>
  <c r="R183" i="7"/>
  <c r="Q183" i="7"/>
  <c r="P183" i="7"/>
  <c r="O183" i="7"/>
  <c r="N183" i="7"/>
  <c r="M183" i="7"/>
  <c r="L183" i="7"/>
  <c r="K183" i="7"/>
  <c r="J183" i="7"/>
  <c r="I183" i="7"/>
  <c r="H183" i="7"/>
  <c r="G183" i="7"/>
  <c r="F183" i="7"/>
  <c r="E183" i="7"/>
  <c r="D183" i="7"/>
  <c r="C183" i="7"/>
  <c r="B183" i="7"/>
  <c r="V182" i="7"/>
  <c r="U182" i="7"/>
  <c r="T182" i="7"/>
  <c r="S182" i="7"/>
  <c r="R182" i="7"/>
  <c r="Q182" i="7"/>
  <c r="P182" i="7"/>
  <c r="O182" i="7"/>
  <c r="N182" i="7"/>
  <c r="M182" i="7"/>
  <c r="L182" i="7"/>
  <c r="K182" i="7"/>
  <c r="J182" i="7"/>
  <c r="I182" i="7"/>
  <c r="H182" i="7"/>
  <c r="G182" i="7"/>
  <c r="F182" i="7"/>
  <c r="E182" i="7"/>
  <c r="D182" i="7"/>
  <c r="C182" i="7"/>
  <c r="B182" i="7"/>
  <c r="V181" i="7"/>
  <c r="U181" i="7"/>
  <c r="T181" i="7"/>
  <c r="S181" i="7"/>
  <c r="R181" i="7"/>
  <c r="Q181" i="7"/>
  <c r="P181" i="7"/>
  <c r="O181" i="7"/>
  <c r="N181" i="7"/>
  <c r="M181" i="7"/>
  <c r="L181" i="7"/>
  <c r="K181" i="7"/>
  <c r="J181" i="7"/>
  <c r="I181" i="7"/>
  <c r="H181" i="7"/>
  <c r="G181" i="7"/>
  <c r="F181" i="7"/>
  <c r="E181" i="7"/>
  <c r="D181" i="7"/>
  <c r="C181" i="7"/>
  <c r="B181" i="7"/>
  <c r="V180" i="7"/>
  <c r="U180" i="7"/>
  <c r="T180" i="7"/>
  <c r="S180" i="7"/>
  <c r="R180" i="7"/>
  <c r="Q180" i="7"/>
  <c r="P180" i="7"/>
  <c r="O180" i="7"/>
  <c r="N180" i="7"/>
  <c r="M180" i="7"/>
  <c r="L180" i="7"/>
  <c r="K180" i="7"/>
  <c r="J180" i="7"/>
  <c r="I180" i="7"/>
  <c r="H180" i="7"/>
  <c r="G180" i="7"/>
  <c r="F180" i="7"/>
  <c r="E180" i="7"/>
  <c r="D180" i="7"/>
  <c r="C180" i="7"/>
  <c r="B180" i="7"/>
  <c r="V179" i="7"/>
  <c r="U179" i="7"/>
  <c r="T179" i="7"/>
  <c r="S179" i="7"/>
  <c r="R179" i="7"/>
  <c r="Q179" i="7"/>
  <c r="P179" i="7"/>
  <c r="O179" i="7"/>
  <c r="N179" i="7"/>
  <c r="M179" i="7"/>
  <c r="L179" i="7"/>
  <c r="K179" i="7"/>
  <c r="J179" i="7"/>
  <c r="I179" i="7"/>
  <c r="H179" i="7"/>
  <c r="G179" i="7"/>
  <c r="F179" i="7"/>
  <c r="E179" i="7"/>
  <c r="D179" i="7"/>
  <c r="C179" i="7"/>
  <c r="B179" i="7"/>
  <c r="V178" i="7"/>
  <c r="U178" i="7"/>
  <c r="T178" i="7"/>
  <c r="S178" i="7"/>
  <c r="R178" i="7"/>
  <c r="Q178" i="7"/>
  <c r="P178" i="7"/>
  <c r="O178" i="7"/>
  <c r="N178" i="7"/>
  <c r="M178" i="7"/>
  <c r="L178" i="7"/>
  <c r="K178" i="7"/>
  <c r="J178" i="7"/>
  <c r="I178" i="7"/>
  <c r="H178" i="7"/>
  <c r="G178" i="7"/>
  <c r="F178" i="7"/>
  <c r="E178" i="7"/>
  <c r="D178" i="7"/>
  <c r="C178" i="7"/>
  <c r="B178" i="7"/>
  <c r="V177" i="7"/>
  <c r="U177" i="7"/>
  <c r="T177" i="7"/>
  <c r="S177" i="7"/>
  <c r="R177" i="7"/>
  <c r="Q177" i="7"/>
  <c r="P177" i="7"/>
  <c r="O177" i="7"/>
  <c r="N177" i="7"/>
  <c r="M177" i="7"/>
  <c r="L177" i="7"/>
  <c r="K177" i="7"/>
  <c r="J177" i="7"/>
  <c r="I177" i="7"/>
  <c r="H177" i="7"/>
  <c r="G177" i="7"/>
  <c r="F177" i="7"/>
  <c r="E177" i="7"/>
  <c r="D177" i="7"/>
  <c r="C177" i="7"/>
  <c r="B177" i="7"/>
  <c r="V176" i="7"/>
  <c r="U176" i="7"/>
  <c r="T176" i="7"/>
  <c r="S176" i="7"/>
  <c r="R176" i="7"/>
  <c r="Q176" i="7"/>
  <c r="P176" i="7"/>
  <c r="O176" i="7"/>
  <c r="N176" i="7"/>
  <c r="M176" i="7"/>
  <c r="L176" i="7"/>
  <c r="K176" i="7"/>
  <c r="J176" i="7"/>
  <c r="I176" i="7"/>
  <c r="H176" i="7"/>
  <c r="G176" i="7"/>
  <c r="F176" i="7"/>
  <c r="E176" i="7"/>
  <c r="D176" i="7"/>
  <c r="C176" i="7"/>
  <c r="B176" i="7"/>
  <c r="V175" i="7"/>
  <c r="U175" i="7"/>
  <c r="T175" i="7"/>
  <c r="S175" i="7"/>
  <c r="R175" i="7"/>
  <c r="Q175" i="7"/>
  <c r="P175" i="7"/>
  <c r="O175" i="7"/>
  <c r="N175" i="7"/>
  <c r="M175" i="7"/>
  <c r="L175" i="7"/>
  <c r="K175" i="7"/>
  <c r="J175" i="7"/>
  <c r="I175" i="7"/>
  <c r="H175" i="7"/>
  <c r="G175" i="7"/>
  <c r="F175" i="7"/>
  <c r="E175" i="7"/>
  <c r="D175" i="7"/>
  <c r="C175" i="7"/>
  <c r="B175" i="7"/>
  <c r="V174" i="7"/>
  <c r="U174" i="7"/>
  <c r="T174" i="7"/>
  <c r="S174" i="7"/>
  <c r="R174" i="7"/>
  <c r="Q174" i="7"/>
  <c r="P174" i="7"/>
  <c r="O174" i="7"/>
  <c r="N174" i="7"/>
  <c r="M174" i="7"/>
  <c r="L174" i="7"/>
  <c r="K174" i="7"/>
  <c r="J174" i="7"/>
  <c r="I174" i="7"/>
  <c r="H174" i="7"/>
  <c r="G174" i="7"/>
  <c r="F174" i="7"/>
  <c r="E174" i="7"/>
  <c r="D174" i="7"/>
  <c r="C174" i="7"/>
  <c r="B174" i="7"/>
  <c r="V173" i="7"/>
  <c r="U173" i="7"/>
  <c r="T173" i="7"/>
  <c r="S173" i="7"/>
  <c r="R173" i="7"/>
  <c r="Q173" i="7"/>
  <c r="P173" i="7"/>
  <c r="O173" i="7"/>
  <c r="N173" i="7"/>
  <c r="M173" i="7"/>
  <c r="L173" i="7"/>
  <c r="K173" i="7"/>
  <c r="J173" i="7"/>
  <c r="I173" i="7"/>
  <c r="H173" i="7"/>
  <c r="G173" i="7"/>
  <c r="F173" i="7"/>
  <c r="E173" i="7"/>
  <c r="D173" i="7"/>
  <c r="C173" i="7"/>
  <c r="B173" i="7"/>
  <c r="V172" i="7"/>
  <c r="U172" i="7"/>
  <c r="T172" i="7"/>
  <c r="S172" i="7"/>
  <c r="R172" i="7"/>
  <c r="Q172" i="7"/>
  <c r="P172" i="7"/>
  <c r="O172" i="7"/>
  <c r="N172" i="7"/>
  <c r="M172" i="7"/>
  <c r="L172" i="7"/>
  <c r="K172" i="7"/>
  <c r="J172" i="7"/>
  <c r="I172" i="7"/>
  <c r="H172" i="7"/>
  <c r="G172" i="7"/>
  <c r="F172" i="7"/>
  <c r="E172" i="7"/>
  <c r="D172" i="7"/>
  <c r="C172" i="7"/>
  <c r="B172" i="7"/>
  <c r="V171" i="7"/>
  <c r="U171" i="7"/>
  <c r="T171" i="7"/>
  <c r="S171" i="7"/>
  <c r="R171" i="7"/>
  <c r="Q171" i="7"/>
  <c r="P171" i="7"/>
  <c r="O171" i="7"/>
  <c r="N171" i="7"/>
  <c r="M171" i="7"/>
  <c r="L171" i="7"/>
  <c r="K171" i="7"/>
  <c r="J171" i="7"/>
  <c r="I171" i="7"/>
  <c r="H171" i="7"/>
  <c r="G171" i="7"/>
  <c r="F171" i="7"/>
  <c r="E171" i="7"/>
  <c r="D171" i="7"/>
  <c r="C171" i="7"/>
  <c r="B171" i="7"/>
  <c r="V170" i="7"/>
  <c r="U170" i="7"/>
  <c r="T170" i="7"/>
  <c r="S170" i="7"/>
  <c r="R170" i="7"/>
  <c r="Q170" i="7"/>
  <c r="P170" i="7"/>
  <c r="O170" i="7"/>
  <c r="N170" i="7"/>
  <c r="M170" i="7"/>
  <c r="L170" i="7"/>
  <c r="K170" i="7"/>
  <c r="J170" i="7"/>
  <c r="I170" i="7"/>
  <c r="H170" i="7"/>
  <c r="G170" i="7"/>
  <c r="F170" i="7"/>
  <c r="E170" i="7"/>
  <c r="D170" i="7"/>
  <c r="C170" i="7"/>
  <c r="B170" i="7"/>
  <c r="V169" i="7"/>
  <c r="U169" i="7"/>
  <c r="T169" i="7"/>
  <c r="S169" i="7"/>
  <c r="R169" i="7"/>
  <c r="Q169" i="7"/>
  <c r="P169" i="7"/>
  <c r="O169" i="7"/>
  <c r="N169" i="7"/>
  <c r="M169" i="7"/>
  <c r="L169" i="7"/>
  <c r="K169" i="7"/>
  <c r="J169" i="7"/>
  <c r="I169" i="7"/>
  <c r="H169" i="7"/>
  <c r="G169" i="7"/>
  <c r="F169" i="7"/>
  <c r="E169" i="7"/>
  <c r="D169" i="7"/>
  <c r="C169" i="7"/>
  <c r="B169" i="7"/>
  <c r="V168" i="7"/>
  <c r="U168" i="7"/>
  <c r="T168" i="7"/>
  <c r="S168" i="7"/>
  <c r="R168" i="7"/>
  <c r="Q168" i="7"/>
  <c r="P168" i="7"/>
  <c r="O168" i="7"/>
  <c r="N168" i="7"/>
  <c r="M168" i="7"/>
  <c r="L168" i="7"/>
  <c r="K168" i="7"/>
  <c r="J168" i="7"/>
  <c r="I168" i="7"/>
  <c r="H168" i="7"/>
  <c r="G168" i="7"/>
  <c r="F168" i="7"/>
  <c r="E168" i="7"/>
  <c r="D168" i="7"/>
  <c r="C168" i="7"/>
  <c r="B168" i="7"/>
  <c r="V167" i="7"/>
  <c r="U167" i="7"/>
  <c r="T167" i="7"/>
  <c r="S167" i="7"/>
  <c r="R167" i="7"/>
  <c r="Q167" i="7"/>
  <c r="P167" i="7"/>
  <c r="O167" i="7"/>
  <c r="N167" i="7"/>
  <c r="M167" i="7"/>
  <c r="L167" i="7"/>
  <c r="K167" i="7"/>
  <c r="J167" i="7"/>
  <c r="I167" i="7"/>
  <c r="H167" i="7"/>
  <c r="G167" i="7"/>
  <c r="F167" i="7"/>
  <c r="E167" i="7"/>
  <c r="D167" i="7"/>
  <c r="C167" i="7"/>
  <c r="B167" i="7"/>
  <c r="V166" i="7"/>
  <c r="U166" i="7"/>
  <c r="T166" i="7"/>
  <c r="S166" i="7"/>
  <c r="R166" i="7"/>
  <c r="Q166" i="7"/>
  <c r="P166" i="7"/>
  <c r="O166" i="7"/>
  <c r="N166" i="7"/>
  <c r="M166" i="7"/>
  <c r="L166" i="7"/>
  <c r="K166" i="7"/>
  <c r="J166" i="7"/>
  <c r="I166" i="7"/>
  <c r="H166" i="7"/>
  <c r="G166" i="7"/>
  <c r="F166" i="7"/>
  <c r="E166" i="7"/>
  <c r="D166" i="7"/>
  <c r="C166" i="7"/>
  <c r="B166" i="7"/>
  <c r="V165" i="7"/>
  <c r="U165" i="7"/>
  <c r="T165" i="7"/>
  <c r="S165" i="7"/>
  <c r="R165" i="7"/>
  <c r="Q165" i="7"/>
  <c r="P165" i="7"/>
  <c r="O165" i="7"/>
  <c r="N165" i="7"/>
  <c r="M165" i="7"/>
  <c r="L165" i="7"/>
  <c r="K165" i="7"/>
  <c r="J165" i="7"/>
  <c r="I165" i="7"/>
  <c r="H165" i="7"/>
  <c r="G165" i="7"/>
  <c r="F165" i="7"/>
  <c r="E165" i="7"/>
  <c r="D165" i="7"/>
  <c r="C165" i="7"/>
  <c r="B165" i="7"/>
  <c r="V164" i="7"/>
  <c r="U164" i="7"/>
  <c r="T164" i="7"/>
  <c r="S164" i="7"/>
  <c r="R164" i="7"/>
  <c r="Q164" i="7"/>
  <c r="P164" i="7"/>
  <c r="O164" i="7"/>
  <c r="N164" i="7"/>
  <c r="M164" i="7"/>
  <c r="L164" i="7"/>
  <c r="K164" i="7"/>
  <c r="J164" i="7"/>
  <c r="I164" i="7"/>
  <c r="H164" i="7"/>
  <c r="G164" i="7"/>
  <c r="F164" i="7"/>
  <c r="E164" i="7"/>
  <c r="D164" i="7"/>
  <c r="C164" i="7"/>
  <c r="B164" i="7"/>
  <c r="V163" i="7"/>
  <c r="U163" i="7"/>
  <c r="T163" i="7"/>
  <c r="S163" i="7"/>
  <c r="R163" i="7"/>
  <c r="Q163" i="7"/>
  <c r="P163" i="7"/>
  <c r="O163" i="7"/>
  <c r="N163" i="7"/>
  <c r="M163" i="7"/>
  <c r="L163" i="7"/>
  <c r="K163" i="7"/>
  <c r="J163" i="7"/>
  <c r="I163" i="7"/>
  <c r="H163" i="7"/>
  <c r="G163" i="7"/>
  <c r="F163" i="7"/>
  <c r="E163" i="7"/>
  <c r="D163" i="7"/>
  <c r="C163" i="7"/>
  <c r="B163" i="7"/>
  <c r="V162" i="7"/>
  <c r="U162" i="7"/>
  <c r="T162" i="7"/>
  <c r="S162" i="7"/>
  <c r="R162" i="7"/>
  <c r="Q162" i="7"/>
  <c r="P162" i="7"/>
  <c r="O162" i="7"/>
  <c r="N162" i="7"/>
  <c r="M162" i="7"/>
  <c r="L162" i="7"/>
  <c r="K162" i="7"/>
  <c r="J162" i="7"/>
  <c r="I162" i="7"/>
  <c r="H162" i="7"/>
  <c r="G162" i="7"/>
  <c r="F162" i="7"/>
  <c r="E162" i="7"/>
  <c r="D162" i="7"/>
  <c r="C162" i="7"/>
  <c r="B162" i="7"/>
  <c r="V161" i="7"/>
  <c r="U161" i="7"/>
  <c r="T161" i="7"/>
  <c r="S161" i="7"/>
  <c r="R161" i="7"/>
  <c r="Q161" i="7"/>
  <c r="P161" i="7"/>
  <c r="O161" i="7"/>
  <c r="N161" i="7"/>
  <c r="M161" i="7"/>
  <c r="L161" i="7"/>
  <c r="K161" i="7"/>
  <c r="J161" i="7"/>
  <c r="I161" i="7"/>
  <c r="H161" i="7"/>
  <c r="G161" i="7"/>
  <c r="F161" i="7"/>
  <c r="E161" i="7"/>
  <c r="D161" i="7"/>
  <c r="C161" i="7"/>
  <c r="B161" i="7"/>
  <c r="V160" i="7"/>
  <c r="U160" i="7"/>
  <c r="T160" i="7"/>
  <c r="S160" i="7"/>
  <c r="R160" i="7"/>
  <c r="Q160" i="7"/>
  <c r="P160" i="7"/>
  <c r="O160" i="7"/>
  <c r="N160" i="7"/>
  <c r="M160" i="7"/>
  <c r="L160" i="7"/>
  <c r="K160" i="7"/>
  <c r="J160" i="7"/>
  <c r="I160" i="7"/>
  <c r="H160" i="7"/>
  <c r="G160" i="7"/>
  <c r="F160" i="7"/>
  <c r="E160" i="7"/>
  <c r="D160" i="7"/>
  <c r="C160" i="7"/>
  <c r="B160" i="7"/>
  <c r="V159" i="7"/>
  <c r="U159" i="7"/>
  <c r="T159" i="7"/>
  <c r="S159" i="7"/>
  <c r="R159" i="7"/>
  <c r="Q159" i="7"/>
  <c r="P159" i="7"/>
  <c r="O159" i="7"/>
  <c r="N159" i="7"/>
  <c r="M159" i="7"/>
  <c r="L159" i="7"/>
  <c r="K159" i="7"/>
  <c r="J159" i="7"/>
  <c r="I159" i="7"/>
  <c r="H159" i="7"/>
  <c r="G159" i="7"/>
  <c r="F159" i="7"/>
  <c r="E159" i="7"/>
  <c r="D159" i="7"/>
  <c r="C159" i="7"/>
  <c r="B159" i="7"/>
  <c r="V158" i="7"/>
  <c r="U158" i="7"/>
  <c r="T158" i="7"/>
  <c r="S158" i="7"/>
  <c r="R158" i="7"/>
  <c r="Q158" i="7"/>
  <c r="P158" i="7"/>
  <c r="O158" i="7"/>
  <c r="N158" i="7"/>
  <c r="M158" i="7"/>
  <c r="L158" i="7"/>
  <c r="K158" i="7"/>
  <c r="J158" i="7"/>
  <c r="I158" i="7"/>
  <c r="H158" i="7"/>
  <c r="G158" i="7"/>
  <c r="F158" i="7"/>
  <c r="E158" i="7"/>
  <c r="D158" i="7"/>
  <c r="C158" i="7"/>
  <c r="B158" i="7"/>
  <c r="V157" i="7"/>
  <c r="U157" i="7"/>
  <c r="T157" i="7"/>
  <c r="S157" i="7"/>
  <c r="R157" i="7"/>
  <c r="Q157" i="7"/>
  <c r="P157" i="7"/>
  <c r="O157" i="7"/>
  <c r="N157" i="7"/>
  <c r="M157" i="7"/>
  <c r="L157" i="7"/>
  <c r="K157" i="7"/>
  <c r="J157" i="7"/>
  <c r="I157" i="7"/>
  <c r="H157" i="7"/>
  <c r="G157" i="7"/>
  <c r="F157" i="7"/>
  <c r="E157" i="7"/>
  <c r="D157" i="7"/>
  <c r="C157" i="7"/>
  <c r="B157" i="7"/>
  <c r="V156" i="7"/>
  <c r="U156" i="7"/>
  <c r="T156" i="7"/>
  <c r="S156" i="7"/>
  <c r="R156" i="7"/>
  <c r="Q156" i="7"/>
  <c r="P156" i="7"/>
  <c r="O156" i="7"/>
  <c r="N156" i="7"/>
  <c r="M156" i="7"/>
  <c r="L156" i="7"/>
  <c r="K156" i="7"/>
  <c r="J156" i="7"/>
  <c r="I156" i="7"/>
  <c r="H156" i="7"/>
  <c r="G156" i="7"/>
  <c r="F156" i="7"/>
  <c r="E156" i="7"/>
  <c r="D156" i="7"/>
  <c r="C156" i="7"/>
  <c r="B156" i="7"/>
  <c r="V155" i="7"/>
  <c r="U155" i="7"/>
  <c r="T155" i="7"/>
  <c r="S155" i="7"/>
  <c r="R155" i="7"/>
  <c r="Q155" i="7"/>
  <c r="P155" i="7"/>
  <c r="O155" i="7"/>
  <c r="N155" i="7"/>
  <c r="M155" i="7"/>
  <c r="L155" i="7"/>
  <c r="K155" i="7"/>
  <c r="J155" i="7"/>
  <c r="I155" i="7"/>
  <c r="H155" i="7"/>
  <c r="G155" i="7"/>
  <c r="F155" i="7"/>
  <c r="E155" i="7"/>
  <c r="D155" i="7"/>
  <c r="C155" i="7"/>
  <c r="B155" i="7"/>
  <c r="V154" i="7"/>
  <c r="U154" i="7"/>
  <c r="T154" i="7"/>
  <c r="S154" i="7"/>
  <c r="R154" i="7"/>
  <c r="Q154" i="7"/>
  <c r="P154" i="7"/>
  <c r="O154" i="7"/>
  <c r="N154" i="7"/>
  <c r="M154" i="7"/>
  <c r="L154" i="7"/>
  <c r="K154" i="7"/>
  <c r="J154" i="7"/>
  <c r="I154" i="7"/>
  <c r="H154" i="7"/>
  <c r="G154" i="7"/>
  <c r="F154" i="7"/>
  <c r="E154" i="7"/>
  <c r="D154" i="7"/>
  <c r="C154" i="7"/>
  <c r="B154" i="7"/>
  <c r="V153" i="7"/>
  <c r="U153" i="7"/>
  <c r="T153" i="7"/>
  <c r="S153" i="7"/>
  <c r="R153" i="7"/>
  <c r="Q153" i="7"/>
  <c r="P153" i="7"/>
  <c r="O153" i="7"/>
  <c r="N153" i="7"/>
  <c r="M153" i="7"/>
  <c r="L153" i="7"/>
  <c r="K153" i="7"/>
  <c r="J153" i="7"/>
  <c r="I153" i="7"/>
  <c r="H153" i="7"/>
  <c r="G153" i="7"/>
  <c r="F153" i="7"/>
  <c r="E153" i="7"/>
  <c r="D153" i="7"/>
  <c r="C153" i="7"/>
  <c r="B153" i="7"/>
  <c r="V152" i="7"/>
  <c r="U152" i="7"/>
  <c r="T152" i="7"/>
  <c r="S152" i="7"/>
  <c r="R152" i="7"/>
  <c r="Q152" i="7"/>
  <c r="P152" i="7"/>
  <c r="O152" i="7"/>
  <c r="N152" i="7"/>
  <c r="M152" i="7"/>
  <c r="L152" i="7"/>
  <c r="K152" i="7"/>
  <c r="J152" i="7"/>
  <c r="I152" i="7"/>
  <c r="H152" i="7"/>
  <c r="G152" i="7"/>
  <c r="F152" i="7"/>
  <c r="E152" i="7"/>
  <c r="D152" i="7"/>
  <c r="C152" i="7"/>
  <c r="B152" i="7"/>
  <c r="V151" i="7"/>
  <c r="U151" i="7"/>
  <c r="T151" i="7"/>
  <c r="S151" i="7"/>
  <c r="R151" i="7"/>
  <c r="Q151" i="7"/>
  <c r="P151" i="7"/>
  <c r="O151" i="7"/>
  <c r="N151" i="7"/>
  <c r="M151" i="7"/>
  <c r="L151" i="7"/>
  <c r="K151" i="7"/>
  <c r="J151" i="7"/>
  <c r="I151" i="7"/>
  <c r="H151" i="7"/>
  <c r="G151" i="7"/>
  <c r="F151" i="7"/>
  <c r="E151" i="7"/>
  <c r="D151" i="7"/>
  <c r="C151" i="7"/>
  <c r="B151" i="7"/>
  <c r="V150" i="7"/>
  <c r="U150" i="7"/>
  <c r="T150" i="7"/>
  <c r="S150" i="7"/>
  <c r="R150" i="7"/>
  <c r="Q150" i="7"/>
  <c r="P150" i="7"/>
  <c r="O150" i="7"/>
  <c r="N150" i="7"/>
  <c r="M150" i="7"/>
  <c r="L150" i="7"/>
  <c r="K150" i="7"/>
  <c r="J150" i="7"/>
  <c r="I150" i="7"/>
  <c r="H150" i="7"/>
  <c r="G150" i="7"/>
  <c r="F150" i="7"/>
  <c r="E150" i="7"/>
  <c r="D150" i="7"/>
  <c r="C150" i="7"/>
  <c r="B150" i="7"/>
  <c r="V149" i="7"/>
  <c r="U149" i="7"/>
  <c r="T149" i="7"/>
  <c r="S149" i="7"/>
  <c r="R149" i="7"/>
  <c r="Q149" i="7"/>
  <c r="P149" i="7"/>
  <c r="O149" i="7"/>
  <c r="N149" i="7"/>
  <c r="M149" i="7"/>
  <c r="L149" i="7"/>
  <c r="K149" i="7"/>
  <c r="J149" i="7"/>
  <c r="I149" i="7"/>
  <c r="H149" i="7"/>
  <c r="G149" i="7"/>
  <c r="F149" i="7"/>
  <c r="E149" i="7"/>
  <c r="D149" i="7"/>
  <c r="C149" i="7"/>
  <c r="B149" i="7"/>
  <c r="V148" i="7"/>
  <c r="U148" i="7"/>
  <c r="T148" i="7"/>
  <c r="S148" i="7"/>
  <c r="R148" i="7"/>
  <c r="Q148" i="7"/>
  <c r="P148" i="7"/>
  <c r="O148" i="7"/>
  <c r="N148" i="7"/>
  <c r="M148" i="7"/>
  <c r="L148" i="7"/>
  <c r="K148" i="7"/>
  <c r="J148" i="7"/>
  <c r="I148" i="7"/>
  <c r="H148" i="7"/>
  <c r="G148" i="7"/>
  <c r="F148" i="7"/>
  <c r="E148" i="7"/>
  <c r="D148" i="7"/>
  <c r="C148" i="7"/>
  <c r="B148" i="7"/>
  <c r="V147" i="7"/>
  <c r="U147" i="7"/>
  <c r="T147" i="7"/>
  <c r="S147" i="7"/>
  <c r="R147" i="7"/>
  <c r="Q147" i="7"/>
  <c r="P147" i="7"/>
  <c r="O147" i="7"/>
  <c r="N147" i="7"/>
  <c r="M147" i="7"/>
  <c r="L147" i="7"/>
  <c r="K147" i="7"/>
  <c r="J147" i="7"/>
  <c r="I147" i="7"/>
  <c r="H147" i="7"/>
  <c r="G147" i="7"/>
  <c r="F147" i="7"/>
  <c r="E147" i="7"/>
  <c r="D147" i="7"/>
  <c r="C147" i="7"/>
  <c r="B147" i="7"/>
  <c r="V146" i="7"/>
  <c r="U146" i="7"/>
  <c r="T146" i="7"/>
  <c r="S146" i="7"/>
  <c r="R146" i="7"/>
  <c r="Q146" i="7"/>
  <c r="P146" i="7"/>
  <c r="O146" i="7"/>
  <c r="N146" i="7"/>
  <c r="M146" i="7"/>
  <c r="L146" i="7"/>
  <c r="K146" i="7"/>
  <c r="J146" i="7"/>
  <c r="I146" i="7"/>
  <c r="H146" i="7"/>
  <c r="G146" i="7"/>
  <c r="F146" i="7"/>
  <c r="E146" i="7"/>
  <c r="D146" i="7"/>
  <c r="C146" i="7"/>
  <c r="B146" i="7"/>
  <c r="V145" i="7"/>
  <c r="U145" i="7"/>
  <c r="T145" i="7"/>
  <c r="S145" i="7"/>
  <c r="R145" i="7"/>
  <c r="Q145" i="7"/>
  <c r="P145" i="7"/>
  <c r="O145" i="7"/>
  <c r="N145" i="7"/>
  <c r="M145" i="7"/>
  <c r="L145" i="7"/>
  <c r="K145" i="7"/>
  <c r="J145" i="7"/>
  <c r="I145" i="7"/>
  <c r="H145" i="7"/>
  <c r="G145" i="7"/>
  <c r="F145" i="7"/>
  <c r="E145" i="7"/>
  <c r="D145" i="7"/>
  <c r="C145" i="7"/>
  <c r="B145" i="7"/>
  <c r="V144" i="7"/>
  <c r="U144" i="7"/>
  <c r="T144" i="7"/>
  <c r="S144" i="7"/>
  <c r="R144" i="7"/>
  <c r="Q144" i="7"/>
  <c r="P144" i="7"/>
  <c r="O144" i="7"/>
  <c r="N144" i="7"/>
  <c r="M144" i="7"/>
  <c r="L144" i="7"/>
  <c r="K144" i="7"/>
  <c r="J144" i="7"/>
  <c r="I144" i="7"/>
  <c r="H144" i="7"/>
  <c r="G144" i="7"/>
  <c r="F144" i="7"/>
  <c r="E144" i="7"/>
  <c r="D144" i="7"/>
  <c r="C144" i="7"/>
  <c r="B144" i="7"/>
  <c r="V143" i="7"/>
  <c r="U143" i="7"/>
  <c r="T143" i="7"/>
  <c r="S143" i="7"/>
  <c r="R143" i="7"/>
  <c r="Q143" i="7"/>
  <c r="P143" i="7"/>
  <c r="O143" i="7"/>
  <c r="N143" i="7"/>
  <c r="M143" i="7"/>
  <c r="L143" i="7"/>
  <c r="K143" i="7"/>
  <c r="J143" i="7"/>
  <c r="I143" i="7"/>
  <c r="H143" i="7"/>
  <c r="G143" i="7"/>
  <c r="F143" i="7"/>
  <c r="E143" i="7"/>
  <c r="D143" i="7"/>
  <c r="C143" i="7"/>
  <c r="B143" i="7"/>
  <c r="V142" i="7"/>
  <c r="U142" i="7"/>
  <c r="T142" i="7"/>
  <c r="S142" i="7"/>
  <c r="R142" i="7"/>
  <c r="Q142" i="7"/>
  <c r="P142" i="7"/>
  <c r="O142" i="7"/>
  <c r="N142" i="7"/>
  <c r="M142" i="7"/>
  <c r="L142" i="7"/>
  <c r="K142" i="7"/>
  <c r="J142" i="7"/>
  <c r="I142" i="7"/>
  <c r="H142" i="7"/>
  <c r="G142" i="7"/>
  <c r="F142" i="7"/>
  <c r="E142" i="7"/>
  <c r="D142" i="7"/>
  <c r="C142" i="7"/>
  <c r="B142" i="7"/>
  <c r="V141" i="7"/>
  <c r="U141" i="7"/>
  <c r="T141" i="7"/>
  <c r="S141" i="7"/>
  <c r="R141" i="7"/>
  <c r="Q141" i="7"/>
  <c r="P141" i="7"/>
  <c r="O141" i="7"/>
  <c r="N141" i="7"/>
  <c r="M141" i="7"/>
  <c r="L141" i="7"/>
  <c r="K141" i="7"/>
  <c r="J141" i="7"/>
  <c r="I141" i="7"/>
  <c r="H141" i="7"/>
  <c r="G141" i="7"/>
  <c r="F141" i="7"/>
  <c r="E141" i="7"/>
  <c r="D141" i="7"/>
  <c r="C141" i="7"/>
  <c r="B141" i="7"/>
  <c r="V140" i="7"/>
  <c r="U140" i="7"/>
  <c r="T140" i="7"/>
  <c r="S140" i="7"/>
  <c r="R140" i="7"/>
  <c r="Q140" i="7"/>
  <c r="P140" i="7"/>
  <c r="O140" i="7"/>
  <c r="N140" i="7"/>
  <c r="M140" i="7"/>
  <c r="L140" i="7"/>
  <c r="K140" i="7"/>
  <c r="J140" i="7"/>
  <c r="I140" i="7"/>
  <c r="H140" i="7"/>
  <c r="G140" i="7"/>
  <c r="F140" i="7"/>
  <c r="E140" i="7"/>
  <c r="D140" i="7"/>
  <c r="C140" i="7"/>
  <c r="B140" i="7"/>
  <c r="V139" i="7"/>
  <c r="U139" i="7"/>
  <c r="T139" i="7"/>
  <c r="S139" i="7"/>
  <c r="R139" i="7"/>
  <c r="Q139" i="7"/>
  <c r="P139" i="7"/>
  <c r="O139" i="7"/>
  <c r="N139" i="7"/>
  <c r="M139" i="7"/>
  <c r="L139" i="7"/>
  <c r="K139" i="7"/>
  <c r="J139" i="7"/>
  <c r="I139" i="7"/>
  <c r="H139" i="7"/>
  <c r="G139" i="7"/>
  <c r="F139" i="7"/>
  <c r="E139" i="7"/>
  <c r="D139" i="7"/>
  <c r="C139" i="7"/>
  <c r="B139" i="7"/>
  <c r="V138" i="7"/>
  <c r="U138" i="7"/>
  <c r="T138" i="7"/>
  <c r="S138" i="7"/>
  <c r="R138" i="7"/>
  <c r="Q138" i="7"/>
  <c r="P138" i="7"/>
  <c r="O138" i="7"/>
  <c r="N138" i="7"/>
  <c r="M138" i="7"/>
  <c r="L138" i="7"/>
  <c r="K138" i="7"/>
  <c r="J138" i="7"/>
  <c r="I138" i="7"/>
  <c r="H138" i="7"/>
  <c r="G138" i="7"/>
  <c r="F138" i="7"/>
  <c r="E138" i="7"/>
  <c r="D138" i="7"/>
  <c r="C138" i="7"/>
  <c r="B138" i="7"/>
  <c r="V137" i="7"/>
  <c r="U137" i="7"/>
  <c r="T137" i="7"/>
  <c r="S137" i="7"/>
  <c r="R137" i="7"/>
  <c r="Q137" i="7"/>
  <c r="P137" i="7"/>
  <c r="O137" i="7"/>
  <c r="N137" i="7"/>
  <c r="M137" i="7"/>
  <c r="L137" i="7"/>
  <c r="K137" i="7"/>
  <c r="J137" i="7"/>
  <c r="I137" i="7"/>
  <c r="H137" i="7"/>
  <c r="G137" i="7"/>
  <c r="F137" i="7"/>
  <c r="E137" i="7"/>
  <c r="D137" i="7"/>
  <c r="C137" i="7"/>
  <c r="B137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H136" i="7"/>
  <c r="G136" i="7"/>
  <c r="F136" i="7"/>
  <c r="E136" i="7"/>
  <c r="D136" i="7"/>
  <c r="C136" i="7"/>
  <c r="B136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V133" i="7"/>
  <c r="U133" i="7"/>
  <c r="B390" i="7" s="1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D408" i="8"/>
  <c r="L419" i="7" l="1"/>
  <c r="D419" i="7"/>
  <c r="R419" i="7"/>
  <c r="J419" i="7"/>
  <c r="B419" i="7"/>
  <c r="Q419" i="7"/>
  <c r="I419" i="7"/>
  <c r="O419" i="7"/>
  <c r="G419" i="7"/>
  <c r="P419" i="7"/>
  <c r="N419" i="7"/>
  <c r="M419" i="7"/>
  <c r="K419" i="7"/>
  <c r="H419" i="7"/>
  <c r="F419" i="7"/>
  <c r="E419" i="7"/>
  <c r="C419" i="7"/>
  <c r="Q261" i="7" a="1"/>
  <c r="Q261" i="7" s="1"/>
  <c r="I261" i="7" a="1"/>
  <c r="I261" i="7" s="1"/>
  <c r="P261" i="7" a="1"/>
  <c r="P261" i="7" s="1"/>
  <c r="G261" i="7" a="1"/>
  <c r="G261" i="7" s="1"/>
  <c r="O261" i="7" a="1"/>
  <c r="O261" i="7" s="1"/>
  <c r="F261" i="7" a="1"/>
  <c r="F261" i="7" s="1"/>
  <c r="H261" i="7" a="1"/>
  <c r="H261" i="7" s="1"/>
  <c r="N261" i="7" a="1"/>
  <c r="N261" i="7" s="1"/>
  <c r="E261" i="7" a="1"/>
  <c r="E261" i="7" s="1"/>
  <c r="J261" i="7" a="1"/>
  <c r="J261" i="7" s="1"/>
  <c r="M261" i="7" a="1"/>
  <c r="M261" i="7" s="1"/>
  <c r="D261" i="7" a="1"/>
  <c r="D261" i="7" s="1"/>
  <c r="B261" i="7" a="1"/>
  <c r="B261" i="7" s="1"/>
  <c r="S261" i="7" a="1"/>
  <c r="S261" i="7" s="1"/>
  <c r="L261" i="7" a="1"/>
  <c r="L261" i="7" s="1"/>
  <c r="C261" i="7" a="1"/>
  <c r="C261" i="7" s="1"/>
  <c r="K261" i="7" a="1"/>
  <c r="K261" i="7" s="1"/>
  <c r="S419" i="7"/>
  <c r="R261" i="7" a="1"/>
  <c r="R261" i="7" s="1"/>
  <c r="R424" i="7"/>
  <c r="J424" i="7"/>
  <c r="B424" i="7"/>
  <c r="Q424" i="7"/>
  <c r="I424" i="7"/>
  <c r="P424" i="7"/>
  <c r="H424" i="7"/>
  <c r="O424" i="7"/>
  <c r="G424" i="7"/>
  <c r="M424" i="7"/>
  <c r="E424" i="7"/>
  <c r="L424" i="7"/>
  <c r="D424" i="7"/>
  <c r="N424" i="7"/>
  <c r="K424" i="7"/>
  <c r="F424" i="7"/>
  <c r="C424" i="7"/>
  <c r="L266" i="7" a="1"/>
  <c r="L266" i="7" s="1"/>
  <c r="D266" i="7" a="1"/>
  <c r="D266" i="7" s="1"/>
  <c r="R266" i="7" a="1"/>
  <c r="R266" i="7" s="1"/>
  <c r="J266" i="7" a="1"/>
  <c r="J266" i="7" s="1"/>
  <c r="B266" i="7" a="1"/>
  <c r="B266" i="7" s="1"/>
  <c r="Q266" i="7" a="1"/>
  <c r="Q266" i="7" s="1"/>
  <c r="I266" i="7" a="1"/>
  <c r="I266" i="7" s="1"/>
  <c r="O266" i="7" a="1"/>
  <c r="O266" i="7" s="1"/>
  <c r="G266" i="7" a="1"/>
  <c r="G266" i="7" s="1"/>
  <c r="K266" i="7" a="1"/>
  <c r="K266" i="7" s="1"/>
  <c r="N266" i="7" a="1"/>
  <c r="N266" i="7" s="1"/>
  <c r="H266" i="7" a="1"/>
  <c r="H266" i="7" s="1"/>
  <c r="F266" i="7" a="1"/>
  <c r="F266" i="7" s="1"/>
  <c r="E266" i="7" a="1"/>
  <c r="E266" i="7" s="1"/>
  <c r="S266" i="7" a="1"/>
  <c r="S266" i="7" s="1"/>
  <c r="C266" i="7" a="1"/>
  <c r="C266" i="7" s="1"/>
  <c r="S424" i="7"/>
  <c r="P266" i="7" a="1"/>
  <c r="P266" i="7" s="1"/>
  <c r="M266" i="7" a="1"/>
  <c r="M266" i="7" s="1"/>
  <c r="R432" i="7"/>
  <c r="J432" i="7"/>
  <c r="B432" i="7"/>
  <c r="Q432" i="7"/>
  <c r="I432" i="7"/>
  <c r="P432" i="7"/>
  <c r="H432" i="7"/>
  <c r="O432" i="7"/>
  <c r="G432" i="7"/>
  <c r="M432" i="7"/>
  <c r="E432" i="7"/>
  <c r="L432" i="7"/>
  <c r="D432" i="7"/>
  <c r="S432" i="7"/>
  <c r="N432" i="7"/>
  <c r="K432" i="7"/>
  <c r="L274" i="7" a="1"/>
  <c r="L274" i="7" s="1"/>
  <c r="D274" i="7" a="1"/>
  <c r="D274" i="7" s="1"/>
  <c r="S274" i="7" a="1"/>
  <c r="S274" i="7" s="1"/>
  <c r="K274" i="7" a="1"/>
  <c r="K274" i="7" s="1"/>
  <c r="C274" i="7" a="1"/>
  <c r="C274" i="7" s="1"/>
  <c r="R274" i="7" a="1"/>
  <c r="R274" i="7" s="1"/>
  <c r="J274" i="7" a="1"/>
  <c r="J274" i="7" s="1"/>
  <c r="B274" i="7" a="1"/>
  <c r="B274" i="7" s="1"/>
  <c r="Q274" i="7" a="1"/>
  <c r="Q274" i="7" s="1"/>
  <c r="I274" i="7" a="1"/>
  <c r="I274" i="7" s="1"/>
  <c r="O274" i="7" a="1"/>
  <c r="O274" i="7" s="1"/>
  <c r="G274" i="7" a="1"/>
  <c r="G274" i="7" s="1"/>
  <c r="F432" i="7"/>
  <c r="H274" i="7" a="1"/>
  <c r="H274" i="7" s="1"/>
  <c r="F274" i="7" a="1"/>
  <c r="F274" i="7" s="1"/>
  <c r="E274" i="7" a="1"/>
  <c r="E274" i="7" s="1"/>
  <c r="P274" i="7" a="1"/>
  <c r="P274" i="7" s="1"/>
  <c r="C432" i="7"/>
  <c r="N274" i="7" a="1"/>
  <c r="N274" i="7" s="1"/>
  <c r="M274" i="7" a="1"/>
  <c r="M274" i="7" s="1"/>
  <c r="S440" i="7"/>
  <c r="K440" i="7"/>
  <c r="C440" i="7"/>
  <c r="R440" i="7"/>
  <c r="J440" i="7"/>
  <c r="B440" i="7"/>
  <c r="Q440" i="7"/>
  <c r="I440" i="7"/>
  <c r="P440" i="7"/>
  <c r="H440" i="7"/>
  <c r="N440" i="7"/>
  <c r="F440" i="7"/>
  <c r="O440" i="7"/>
  <c r="M440" i="7"/>
  <c r="G440" i="7"/>
  <c r="E440" i="7"/>
  <c r="Q282" i="7" a="1"/>
  <c r="Q282" i="7" s="1"/>
  <c r="I282" i="7" a="1"/>
  <c r="I282" i="7" s="1"/>
  <c r="N282" i="7" a="1"/>
  <c r="N282" i="7" s="1"/>
  <c r="F282" i="7" a="1"/>
  <c r="F282" i="7" s="1"/>
  <c r="L440" i="7"/>
  <c r="D440" i="7"/>
  <c r="M282" i="7" a="1"/>
  <c r="M282" i="7" s="1"/>
  <c r="C282" i="7" a="1"/>
  <c r="C282" i="7" s="1"/>
  <c r="L282" i="7" a="1"/>
  <c r="L282" i="7" s="1"/>
  <c r="B282" i="7" a="1"/>
  <c r="B282" i="7" s="1"/>
  <c r="K282" i="7" a="1"/>
  <c r="K282" i="7" s="1"/>
  <c r="J282" i="7" a="1"/>
  <c r="J282" i="7" s="1"/>
  <c r="R282" i="7" a="1"/>
  <c r="R282" i="7" s="1"/>
  <c r="G282" i="7" a="1"/>
  <c r="G282" i="7" s="1"/>
  <c r="S282" i="7" a="1"/>
  <c r="S282" i="7" s="1"/>
  <c r="P282" i="7" a="1"/>
  <c r="P282" i="7" s="1"/>
  <c r="O282" i="7" a="1"/>
  <c r="O282" i="7" s="1"/>
  <c r="H282" i="7" a="1"/>
  <c r="H282" i="7" s="1"/>
  <c r="E282" i="7" a="1"/>
  <c r="E282" i="7" s="1"/>
  <c r="D282" i="7" a="1"/>
  <c r="D282" i="7" s="1"/>
  <c r="S448" i="7"/>
  <c r="K448" i="7"/>
  <c r="C448" i="7"/>
  <c r="R448" i="7"/>
  <c r="J448" i="7"/>
  <c r="B448" i="7"/>
  <c r="Q448" i="7"/>
  <c r="I448" i="7"/>
  <c r="P448" i="7"/>
  <c r="H448" i="7"/>
  <c r="O448" i="7"/>
  <c r="G448" i="7"/>
  <c r="N448" i="7"/>
  <c r="F448" i="7"/>
  <c r="L448" i="7"/>
  <c r="E448" i="7"/>
  <c r="M448" i="7"/>
  <c r="Q290" i="7" a="1"/>
  <c r="Q290" i="7" s="1"/>
  <c r="I290" i="7" a="1"/>
  <c r="I290" i="7" s="1"/>
  <c r="D448" i="7"/>
  <c r="P290" i="7" a="1"/>
  <c r="P290" i="7" s="1"/>
  <c r="H290" i="7" a="1"/>
  <c r="H290" i="7" s="1"/>
  <c r="O290" i="7" a="1"/>
  <c r="O290" i="7" s="1"/>
  <c r="G290" i="7" a="1"/>
  <c r="G290" i="7" s="1"/>
  <c r="N290" i="7" a="1"/>
  <c r="N290" i="7" s="1"/>
  <c r="F290" i="7" a="1"/>
  <c r="F290" i="7" s="1"/>
  <c r="L290" i="7" a="1"/>
  <c r="L290" i="7" s="1"/>
  <c r="D290" i="7" a="1"/>
  <c r="D290" i="7" s="1"/>
  <c r="S290" i="7" a="1"/>
  <c r="S290" i="7" s="1"/>
  <c r="R290" i="7" a="1"/>
  <c r="R290" i="7" s="1"/>
  <c r="M290" i="7" a="1"/>
  <c r="M290" i="7" s="1"/>
  <c r="K290" i="7" a="1"/>
  <c r="K290" i="7" s="1"/>
  <c r="E290" i="7" a="1"/>
  <c r="E290" i="7" s="1"/>
  <c r="J290" i="7" a="1"/>
  <c r="J290" i="7" s="1"/>
  <c r="C290" i="7" a="1"/>
  <c r="C290" i="7" s="1"/>
  <c r="B290" i="7" a="1"/>
  <c r="B290" i="7" s="1"/>
  <c r="S456" i="7"/>
  <c r="K456" i="7"/>
  <c r="C456" i="7"/>
  <c r="R456" i="7"/>
  <c r="J456" i="7"/>
  <c r="B456" i="7"/>
  <c r="Q456" i="7"/>
  <c r="I456" i="7"/>
  <c r="P456" i="7"/>
  <c r="H456" i="7"/>
  <c r="O456" i="7"/>
  <c r="G456" i="7"/>
  <c r="N456" i="7"/>
  <c r="F456" i="7"/>
  <c r="M456" i="7"/>
  <c r="E456" i="7"/>
  <c r="L456" i="7"/>
  <c r="D456" i="7"/>
  <c r="Q298" i="7" a="1"/>
  <c r="Q298" i="7" s="1"/>
  <c r="I298" i="7" a="1"/>
  <c r="I298" i="7" s="1"/>
  <c r="P298" i="7" a="1"/>
  <c r="P298" i="7" s="1"/>
  <c r="H298" i="7" a="1"/>
  <c r="H298" i="7" s="1"/>
  <c r="O298" i="7" a="1"/>
  <c r="O298" i="7" s="1"/>
  <c r="G298" i="7" a="1"/>
  <c r="G298" i="7" s="1"/>
  <c r="N298" i="7" a="1"/>
  <c r="N298" i="7" s="1"/>
  <c r="F298" i="7" a="1"/>
  <c r="F298" i="7" s="1"/>
  <c r="L298" i="7" a="1"/>
  <c r="L298" i="7" s="1"/>
  <c r="D298" i="7" a="1"/>
  <c r="D298" i="7" s="1"/>
  <c r="C298" i="7" a="1"/>
  <c r="C298" i="7" s="1"/>
  <c r="B298" i="7" a="1"/>
  <c r="B298" i="7" s="1"/>
  <c r="S298" i="7" a="1"/>
  <c r="S298" i="7" s="1"/>
  <c r="R298" i="7" a="1"/>
  <c r="R298" i="7" s="1"/>
  <c r="K298" i="7" a="1"/>
  <c r="K298" i="7" s="1"/>
  <c r="J298" i="7" a="1"/>
  <c r="J298" i="7" s="1"/>
  <c r="M298" i="7" a="1"/>
  <c r="M298" i="7" s="1"/>
  <c r="E298" i="7" a="1"/>
  <c r="E298" i="7" s="1"/>
  <c r="S464" i="7"/>
  <c r="K464" i="7"/>
  <c r="C464" i="7"/>
  <c r="R464" i="7"/>
  <c r="J464" i="7"/>
  <c r="B464" i="7"/>
  <c r="Q464" i="7"/>
  <c r="I464" i="7"/>
  <c r="P464" i="7"/>
  <c r="H464" i="7"/>
  <c r="O464" i="7"/>
  <c r="G464" i="7"/>
  <c r="N464" i="7"/>
  <c r="F464" i="7"/>
  <c r="M464" i="7"/>
  <c r="E464" i="7"/>
  <c r="L464" i="7"/>
  <c r="Q306" i="7" a="1"/>
  <c r="Q306" i="7" s="1"/>
  <c r="I306" i="7" a="1"/>
  <c r="I306" i="7" s="1"/>
  <c r="P306" i="7" a="1"/>
  <c r="P306" i="7" s="1"/>
  <c r="H306" i="7" a="1"/>
  <c r="H306" i="7" s="1"/>
  <c r="O306" i="7" a="1"/>
  <c r="O306" i="7" s="1"/>
  <c r="G306" i="7" a="1"/>
  <c r="G306" i="7" s="1"/>
  <c r="N306" i="7" a="1"/>
  <c r="N306" i="7" s="1"/>
  <c r="F306" i="7" a="1"/>
  <c r="F306" i="7" s="1"/>
  <c r="L306" i="7" a="1"/>
  <c r="L306" i="7" s="1"/>
  <c r="D306" i="7" a="1"/>
  <c r="D306" i="7" s="1"/>
  <c r="D464" i="7"/>
  <c r="J306" i="7" a="1"/>
  <c r="J306" i="7" s="1"/>
  <c r="E306" i="7" a="1"/>
  <c r="E306" i="7" s="1"/>
  <c r="C306" i="7" a="1"/>
  <c r="C306" i="7" s="1"/>
  <c r="B306" i="7" a="1"/>
  <c r="B306" i="7" s="1"/>
  <c r="R306" i="7" a="1"/>
  <c r="R306" i="7" s="1"/>
  <c r="M306" i="7" a="1"/>
  <c r="M306" i="7" s="1"/>
  <c r="K306" i="7" a="1"/>
  <c r="K306" i="7" s="1"/>
  <c r="S306" i="7" a="1"/>
  <c r="S306" i="7" s="1"/>
  <c r="S472" i="7"/>
  <c r="K472" i="7"/>
  <c r="C472" i="7"/>
  <c r="R472" i="7"/>
  <c r="J472" i="7"/>
  <c r="B472" i="7"/>
  <c r="Q472" i="7"/>
  <c r="I472" i="7"/>
  <c r="P472" i="7"/>
  <c r="H472" i="7"/>
  <c r="O472" i="7"/>
  <c r="G472" i="7"/>
  <c r="N472" i="7"/>
  <c r="F472" i="7"/>
  <c r="M472" i="7"/>
  <c r="E472" i="7"/>
  <c r="S314" i="7" a="1"/>
  <c r="S314" i="7" s="1"/>
  <c r="K314" i="7" a="1"/>
  <c r="K314" i="7" s="1"/>
  <c r="C314" i="7" a="1"/>
  <c r="C314" i="7" s="1"/>
  <c r="L472" i="7"/>
  <c r="D472" i="7"/>
  <c r="Q314" i="7" a="1"/>
  <c r="Q314" i="7" s="1"/>
  <c r="I314" i="7" a="1"/>
  <c r="I314" i="7" s="1"/>
  <c r="P314" i="7" a="1"/>
  <c r="P314" i="7" s="1"/>
  <c r="H314" i="7" a="1"/>
  <c r="H314" i="7" s="1"/>
  <c r="N314" i="7" a="1"/>
  <c r="N314" i="7" s="1"/>
  <c r="F314" i="7" a="1"/>
  <c r="F314" i="7" s="1"/>
  <c r="O314" i="7" a="1"/>
  <c r="O314" i="7" s="1"/>
  <c r="M314" i="7" a="1"/>
  <c r="M314" i="7" s="1"/>
  <c r="L314" i="7" a="1"/>
  <c r="L314" i="7" s="1"/>
  <c r="J314" i="7" a="1"/>
  <c r="J314" i="7" s="1"/>
  <c r="G314" i="7" a="1"/>
  <c r="G314" i="7" s="1"/>
  <c r="E314" i="7" a="1"/>
  <c r="E314" i="7" s="1"/>
  <c r="D314" i="7" a="1"/>
  <c r="D314" i="7" s="1"/>
  <c r="B314" i="7" a="1"/>
  <c r="B314" i="7" s="1"/>
  <c r="R314" i="7" a="1"/>
  <c r="R314" i="7" s="1"/>
  <c r="P429" i="7"/>
  <c r="H429" i="7"/>
  <c r="O429" i="7"/>
  <c r="G429" i="7"/>
  <c r="N429" i="7"/>
  <c r="F429" i="7"/>
  <c r="M429" i="7"/>
  <c r="E429" i="7"/>
  <c r="S429" i="7"/>
  <c r="K429" i="7"/>
  <c r="C429" i="7"/>
  <c r="R429" i="7"/>
  <c r="J429" i="7"/>
  <c r="B429" i="7"/>
  <c r="Q429" i="7"/>
  <c r="L429" i="7"/>
  <c r="I429" i="7"/>
  <c r="D429" i="7"/>
  <c r="R271" i="7" a="1"/>
  <c r="R271" i="7" s="1"/>
  <c r="J271" i="7" a="1"/>
  <c r="J271" i="7" s="1"/>
  <c r="B271" i="7" a="1"/>
  <c r="B271" i="7" s="1"/>
  <c r="Q271" i="7" a="1"/>
  <c r="Q271" i="7" s="1"/>
  <c r="I271" i="7" a="1"/>
  <c r="I271" i="7" s="1"/>
  <c r="P271" i="7" a="1"/>
  <c r="P271" i="7" s="1"/>
  <c r="H271" i="7" a="1"/>
  <c r="H271" i="7" s="1"/>
  <c r="O271" i="7" a="1"/>
  <c r="O271" i="7" s="1"/>
  <c r="G271" i="7" a="1"/>
  <c r="G271" i="7" s="1"/>
  <c r="M271" i="7" a="1"/>
  <c r="M271" i="7" s="1"/>
  <c r="E271" i="7" a="1"/>
  <c r="E271" i="7" s="1"/>
  <c r="F271" i="7" a="1"/>
  <c r="F271" i="7" s="1"/>
  <c r="D271" i="7" a="1"/>
  <c r="D271" i="7" s="1"/>
  <c r="S271" i="7" a="1"/>
  <c r="S271" i="7" s="1"/>
  <c r="N271" i="7" a="1"/>
  <c r="N271" i="7" s="1"/>
  <c r="L271" i="7" a="1"/>
  <c r="L271" i="7" s="1"/>
  <c r="K271" i="7" a="1"/>
  <c r="K271" i="7" s="1"/>
  <c r="C271" i="7" a="1"/>
  <c r="C271" i="7" s="1"/>
  <c r="Q445" i="7"/>
  <c r="I445" i="7"/>
  <c r="P445" i="7"/>
  <c r="H445" i="7"/>
  <c r="O445" i="7"/>
  <c r="G445" i="7"/>
  <c r="N445" i="7"/>
  <c r="F445" i="7"/>
  <c r="M445" i="7"/>
  <c r="L445" i="7"/>
  <c r="D445" i="7"/>
  <c r="S445" i="7"/>
  <c r="R445" i="7"/>
  <c r="K445" i="7"/>
  <c r="J445" i="7"/>
  <c r="C445" i="7"/>
  <c r="B445" i="7"/>
  <c r="O287" i="7" a="1"/>
  <c r="O287" i="7" s="1"/>
  <c r="G287" i="7" a="1"/>
  <c r="G287" i="7" s="1"/>
  <c r="M287" i="7" a="1"/>
  <c r="M287" i="7" s="1"/>
  <c r="E287" i="7" a="1"/>
  <c r="E287" i="7" s="1"/>
  <c r="L287" i="7" a="1"/>
  <c r="L287" i="7" s="1"/>
  <c r="D287" i="7" a="1"/>
  <c r="D287" i="7" s="1"/>
  <c r="E445" i="7"/>
  <c r="R287" i="7" a="1"/>
  <c r="R287" i="7" s="1"/>
  <c r="J287" i="7" a="1"/>
  <c r="J287" i="7" s="1"/>
  <c r="Q287" i="7" a="1"/>
  <c r="Q287" i="7" s="1"/>
  <c r="B287" i="7" a="1"/>
  <c r="B287" i="7" s="1"/>
  <c r="P287" i="7" a="1"/>
  <c r="P287" i="7" s="1"/>
  <c r="N287" i="7" a="1"/>
  <c r="N287" i="7" s="1"/>
  <c r="K287" i="7" a="1"/>
  <c r="K287" i="7" s="1"/>
  <c r="H287" i="7" a="1"/>
  <c r="H287" i="7" s="1"/>
  <c r="F287" i="7" a="1"/>
  <c r="F287" i="7" s="1"/>
  <c r="S287" i="7" a="1"/>
  <c r="S287" i="7" s="1"/>
  <c r="I287" i="7" a="1"/>
  <c r="I287" i="7" s="1"/>
  <c r="C287" i="7" a="1"/>
  <c r="C287" i="7" s="1"/>
  <c r="Q461" i="7"/>
  <c r="I461" i="7"/>
  <c r="P461" i="7"/>
  <c r="H461" i="7"/>
  <c r="O461" i="7"/>
  <c r="G461" i="7"/>
  <c r="N461" i="7"/>
  <c r="F461" i="7"/>
  <c r="M461" i="7"/>
  <c r="E461" i="7"/>
  <c r="L461" i="7"/>
  <c r="D461" i="7"/>
  <c r="S461" i="7"/>
  <c r="K461" i="7"/>
  <c r="C461" i="7"/>
  <c r="R461" i="7"/>
  <c r="J461" i="7"/>
  <c r="B461" i="7"/>
  <c r="O303" i="7" a="1"/>
  <c r="O303" i="7" s="1"/>
  <c r="G303" i="7" a="1"/>
  <c r="G303" i="7" s="1"/>
  <c r="N303" i="7" a="1"/>
  <c r="N303" i="7" s="1"/>
  <c r="F303" i="7" a="1"/>
  <c r="F303" i="7" s="1"/>
  <c r="M303" i="7" a="1"/>
  <c r="M303" i="7" s="1"/>
  <c r="E303" i="7" a="1"/>
  <c r="E303" i="7" s="1"/>
  <c r="L303" i="7" a="1"/>
  <c r="L303" i="7" s="1"/>
  <c r="D303" i="7" a="1"/>
  <c r="D303" i="7" s="1"/>
  <c r="R303" i="7" a="1"/>
  <c r="R303" i="7" s="1"/>
  <c r="J303" i="7" a="1"/>
  <c r="J303" i="7" s="1"/>
  <c r="B303" i="7" a="1"/>
  <c r="B303" i="7" s="1"/>
  <c r="S303" i="7" a="1"/>
  <c r="S303" i="7" s="1"/>
  <c r="Q303" i="7" a="1"/>
  <c r="Q303" i="7" s="1"/>
  <c r="P303" i="7" a="1"/>
  <c r="P303" i="7" s="1"/>
  <c r="K303" i="7" a="1"/>
  <c r="K303" i="7" s="1"/>
  <c r="H303" i="7" a="1"/>
  <c r="H303" i="7" s="1"/>
  <c r="C303" i="7" a="1"/>
  <c r="C303" i="7" s="1"/>
  <c r="I303" i="7" a="1"/>
  <c r="I303" i="7" s="1"/>
  <c r="N418" i="7"/>
  <c r="F418" i="7"/>
  <c r="L418" i="7"/>
  <c r="D418" i="7"/>
  <c r="S418" i="7"/>
  <c r="K418" i="7"/>
  <c r="C418" i="7"/>
  <c r="Q418" i="7"/>
  <c r="I418" i="7"/>
  <c r="R418" i="7"/>
  <c r="B418" i="7"/>
  <c r="P418" i="7"/>
  <c r="O418" i="7"/>
  <c r="M418" i="7"/>
  <c r="J418" i="7"/>
  <c r="H418" i="7"/>
  <c r="G418" i="7"/>
  <c r="E418" i="7"/>
  <c r="S260" i="7" a="1"/>
  <c r="S260" i="7" s="1"/>
  <c r="K260" i="7" a="1"/>
  <c r="K260" i="7" s="1"/>
  <c r="C260" i="7" a="1"/>
  <c r="C260" i="7" s="1"/>
  <c r="P260" i="7" a="1"/>
  <c r="P260" i="7" s="1"/>
  <c r="G260" i="7" a="1"/>
  <c r="G260" i="7" s="1"/>
  <c r="I260" i="7" a="1"/>
  <c r="I260" i="7" s="1"/>
  <c r="O260" i="7" a="1"/>
  <c r="O260" i="7" s="1"/>
  <c r="F260" i="7" a="1"/>
  <c r="F260" i="7" s="1"/>
  <c r="N260" i="7" a="1"/>
  <c r="N260" i="7" s="1"/>
  <c r="E260" i="7" a="1"/>
  <c r="E260" i="7" s="1"/>
  <c r="J260" i="7" a="1"/>
  <c r="J260" i="7" s="1"/>
  <c r="M260" i="7" a="1"/>
  <c r="M260" i="7" s="1"/>
  <c r="D260" i="7" a="1"/>
  <c r="D260" i="7" s="1"/>
  <c r="L260" i="7" a="1"/>
  <c r="L260" i="7" s="1"/>
  <c r="B260" i="7" a="1"/>
  <c r="B260" i="7" s="1"/>
  <c r="R260" i="7" a="1"/>
  <c r="R260" i="7" s="1"/>
  <c r="Q260" i="7" a="1"/>
  <c r="Q260" i="7" s="1"/>
  <c r="H260" i="7" a="1"/>
  <c r="H260" i="7" s="1"/>
  <c r="N426" i="7"/>
  <c r="F426" i="7"/>
  <c r="M426" i="7"/>
  <c r="E426" i="7"/>
  <c r="L426" i="7"/>
  <c r="D426" i="7"/>
  <c r="S426" i="7"/>
  <c r="K426" i="7"/>
  <c r="C426" i="7"/>
  <c r="Q426" i="7"/>
  <c r="I426" i="7"/>
  <c r="P426" i="7"/>
  <c r="H426" i="7"/>
  <c r="J426" i="7"/>
  <c r="G426" i="7"/>
  <c r="B426" i="7"/>
  <c r="P268" i="7" a="1"/>
  <c r="P268" i="7" s="1"/>
  <c r="H268" i="7" a="1"/>
  <c r="H268" i="7" s="1"/>
  <c r="O268" i="7" a="1"/>
  <c r="O268" i="7" s="1"/>
  <c r="G268" i="7" a="1"/>
  <c r="G268" i="7" s="1"/>
  <c r="N268" i="7" a="1"/>
  <c r="N268" i="7" s="1"/>
  <c r="F268" i="7" a="1"/>
  <c r="F268" i="7" s="1"/>
  <c r="M268" i="7" a="1"/>
  <c r="M268" i="7" s="1"/>
  <c r="E268" i="7" a="1"/>
  <c r="E268" i="7" s="1"/>
  <c r="O426" i="7"/>
  <c r="S268" i="7" a="1"/>
  <c r="S268" i="7" s="1"/>
  <c r="K268" i="7" a="1"/>
  <c r="K268" i="7" s="1"/>
  <c r="C268" i="7" a="1"/>
  <c r="C268" i="7" s="1"/>
  <c r="J268" i="7" a="1"/>
  <c r="J268" i="7" s="1"/>
  <c r="I268" i="7" a="1"/>
  <c r="I268" i="7" s="1"/>
  <c r="D268" i="7" a="1"/>
  <c r="D268" i="7" s="1"/>
  <c r="B268" i="7" a="1"/>
  <c r="B268" i="7" s="1"/>
  <c r="R268" i="7" a="1"/>
  <c r="R268" i="7" s="1"/>
  <c r="Q268" i="7" a="1"/>
  <c r="Q268" i="7" s="1"/>
  <c r="R426" i="7"/>
  <c r="L268" i="7" a="1"/>
  <c r="L268" i="7" s="1"/>
  <c r="N434" i="7"/>
  <c r="F434" i="7"/>
  <c r="M434" i="7"/>
  <c r="E434" i="7"/>
  <c r="L434" i="7"/>
  <c r="D434" i="7"/>
  <c r="S434" i="7"/>
  <c r="K434" i="7"/>
  <c r="C434" i="7"/>
  <c r="Q434" i="7"/>
  <c r="I434" i="7"/>
  <c r="P434" i="7"/>
  <c r="H434" i="7"/>
  <c r="R434" i="7"/>
  <c r="O434" i="7"/>
  <c r="J434" i="7"/>
  <c r="G434" i="7"/>
  <c r="P276" i="7" a="1"/>
  <c r="P276" i="7" s="1"/>
  <c r="H276" i="7" a="1"/>
  <c r="H276" i="7" s="1"/>
  <c r="O276" i="7" a="1"/>
  <c r="O276" i="7" s="1"/>
  <c r="G276" i="7" a="1"/>
  <c r="G276" i="7" s="1"/>
  <c r="N276" i="7" a="1"/>
  <c r="N276" i="7" s="1"/>
  <c r="F276" i="7" a="1"/>
  <c r="F276" i="7" s="1"/>
  <c r="M276" i="7" a="1"/>
  <c r="M276" i="7" s="1"/>
  <c r="E276" i="7" a="1"/>
  <c r="E276" i="7" s="1"/>
  <c r="S276" i="7" a="1"/>
  <c r="S276" i="7" s="1"/>
  <c r="K276" i="7" a="1"/>
  <c r="K276" i="7" s="1"/>
  <c r="C276" i="7" a="1"/>
  <c r="C276" i="7" s="1"/>
  <c r="Q276" i="7" a="1"/>
  <c r="Q276" i="7" s="1"/>
  <c r="L276" i="7" a="1"/>
  <c r="L276" i="7" s="1"/>
  <c r="B434" i="7"/>
  <c r="J276" i="7" a="1"/>
  <c r="J276" i="7" s="1"/>
  <c r="I276" i="7" a="1"/>
  <c r="I276" i="7" s="1"/>
  <c r="D276" i="7" a="1"/>
  <c r="D276" i="7" s="1"/>
  <c r="B276" i="7" a="1"/>
  <c r="B276" i="7" s="1"/>
  <c r="R276" i="7" a="1"/>
  <c r="R276" i="7" s="1"/>
  <c r="O442" i="7"/>
  <c r="G442" i="7"/>
  <c r="N442" i="7"/>
  <c r="F442" i="7"/>
  <c r="M442" i="7"/>
  <c r="E442" i="7"/>
  <c r="L442" i="7"/>
  <c r="D442" i="7"/>
  <c r="R442" i="7"/>
  <c r="J442" i="7"/>
  <c r="B442" i="7"/>
  <c r="H442" i="7"/>
  <c r="C442" i="7"/>
  <c r="S442" i="7"/>
  <c r="P442" i="7"/>
  <c r="K442" i="7"/>
  <c r="Q442" i="7"/>
  <c r="M284" i="7" a="1"/>
  <c r="M284" i="7" s="1"/>
  <c r="E284" i="7" a="1"/>
  <c r="E284" i="7" s="1"/>
  <c r="I442" i="7"/>
  <c r="R284" i="7" a="1"/>
  <c r="R284" i="7" s="1"/>
  <c r="J284" i="7" a="1"/>
  <c r="J284" i="7" s="1"/>
  <c r="B284" i="7" a="1"/>
  <c r="B284" i="7" s="1"/>
  <c r="I284" i="7" a="1"/>
  <c r="I284" i="7" s="1"/>
  <c r="S284" i="7" a="1"/>
  <c r="S284" i="7" s="1"/>
  <c r="H284" i="7" a="1"/>
  <c r="H284" i="7" s="1"/>
  <c r="Q284" i="7" a="1"/>
  <c r="Q284" i="7" s="1"/>
  <c r="G284" i="7" a="1"/>
  <c r="G284" i="7" s="1"/>
  <c r="P284" i="7" a="1"/>
  <c r="P284" i="7" s="1"/>
  <c r="F284" i="7" a="1"/>
  <c r="F284" i="7" s="1"/>
  <c r="N284" i="7" a="1"/>
  <c r="N284" i="7" s="1"/>
  <c r="C284" i="7" a="1"/>
  <c r="C284" i="7" s="1"/>
  <c r="O284" i="7" a="1"/>
  <c r="O284" i="7" s="1"/>
  <c r="L284" i="7" a="1"/>
  <c r="L284" i="7" s="1"/>
  <c r="K284" i="7" a="1"/>
  <c r="K284" i="7" s="1"/>
  <c r="D284" i="7" a="1"/>
  <c r="D284" i="7" s="1"/>
  <c r="O450" i="7"/>
  <c r="G450" i="7"/>
  <c r="N450" i="7"/>
  <c r="F450" i="7"/>
  <c r="M450" i="7"/>
  <c r="E450" i="7"/>
  <c r="L450" i="7"/>
  <c r="D450" i="7"/>
  <c r="S450" i="7"/>
  <c r="K450" i="7"/>
  <c r="C450" i="7"/>
  <c r="R450" i="7"/>
  <c r="J450" i="7"/>
  <c r="B450" i="7"/>
  <c r="Q450" i="7"/>
  <c r="P450" i="7"/>
  <c r="H450" i="7"/>
  <c r="M292" i="7" a="1"/>
  <c r="M292" i="7" s="1"/>
  <c r="E292" i="7" a="1"/>
  <c r="E292" i="7" s="1"/>
  <c r="L292" i="7" a="1"/>
  <c r="L292" i="7" s="1"/>
  <c r="D292" i="7" a="1"/>
  <c r="D292" i="7" s="1"/>
  <c r="S292" i="7" a="1"/>
  <c r="S292" i="7" s="1"/>
  <c r="K292" i="7" a="1"/>
  <c r="K292" i="7" s="1"/>
  <c r="C292" i="7" a="1"/>
  <c r="C292" i="7" s="1"/>
  <c r="R292" i="7" a="1"/>
  <c r="R292" i="7" s="1"/>
  <c r="J292" i="7" a="1"/>
  <c r="J292" i="7" s="1"/>
  <c r="B292" i="7" a="1"/>
  <c r="B292" i="7" s="1"/>
  <c r="P292" i="7" a="1"/>
  <c r="P292" i="7" s="1"/>
  <c r="H292" i="7" a="1"/>
  <c r="H292" i="7" s="1"/>
  <c r="F292" i="7" a="1"/>
  <c r="F292" i="7" s="1"/>
  <c r="I450" i="7"/>
  <c r="Q292" i="7" a="1"/>
  <c r="Q292" i="7" s="1"/>
  <c r="N292" i="7" a="1"/>
  <c r="N292" i="7" s="1"/>
  <c r="G292" i="7" a="1"/>
  <c r="G292" i="7" s="1"/>
  <c r="O292" i="7" a="1"/>
  <c r="O292" i="7" s="1"/>
  <c r="I292" i="7" a="1"/>
  <c r="I292" i="7" s="1"/>
  <c r="O458" i="7"/>
  <c r="G458" i="7"/>
  <c r="N458" i="7"/>
  <c r="F458" i="7"/>
  <c r="M458" i="7"/>
  <c r="E458" i="7"/>
  <c r="L458" i="7"/>
  <c r="D458" i="7"/>
  <c r="S458" i="7"/>
  <c r="K458" i="7"/>
  <c r="C458" i="7"/>
  <c r="R458" i="7"/>
  <c r="J458" i="7"/>
  <c r="B458" i="7"/>
  <c r="Q458" i="7"/>
  <c r="I458" i="7"/>
  <c r="P458" i="7"/>
  <c r="H458" i="7"/>
  <c r="M300" i="7" a="1"/>
  <c r="M300" i="7" s="1"/>
  <c r="E300" i="7" a="1"/>
  <c r="E300" i="7" s="1"/>
  <c r="L300" i="7" a="1"/>
  <c r="L300" i="7" s="1"/>
  <c r="D300" i="7" a="1"/>
  <c r="D300" i="7" s="1"/>
  <c r="S300" i="7" a="1"/>
  <c r="S300" i="7" s="1"/>
  <c r="K300" i="7" a="1"/>
  <c r="K300" i="7" s="1"/>
  <c r="C300" i="7" a="1"/>
  <c r="C300" i="7" s="1"/>
  <c r="R300" i="7" a="1"/>
  <c r="R300" i="7" s="1"/>
  <c r="J300" i="7" a="1"/>
  <c r="J300" i="7" s="1"/>
  <c r="B300" i="7" a="1"/>
  <c r="B300" i="7" s="1"/>
  <c r="P300" i="7" a="1"/>
  <c r="P300" i="7" s="1"/>
  <c r="H300" i="7" a="1"/>
  <c r="H300" i="7" s="1"/>
  <c r="I300" i="7" a="1"/>
  <c r="I300" i="7" s="1"/>
  <c r="G300" i="7" a="1"/>
  <c r="G300" i="7" s="1"/>
  <c r="F300" i="7" a="1"/>
  <c r="F300" i="7" s="1"/>
  <c r="Q300" i="7" a="1"/>
  <c r="Q300" i="7" s="1"/>
  <c r="O300" i="7" a="1"/>
  <c r="O300" i="7" s="1"/>
  <c r="N300" i="7" a="1"/>
  <c r="N300" i="7" s="1"/>
  <c r="O466" i="7"/>
  <c r="G466" i="7"/>
  <c r="N466" i="7"/>
  <c r="F466" i="7"/>
  <c r="M466" i="7"/>
  <c r="E466" i="7"/>
  <c r="L466" i="7"/>
  <c r="D466" i="7"/>
  <c r="S466" i="7"/>
  <c r="K466" i="7"/>
  <c r="C466" i="7"/>
  <c r="R466" i="7"/>
  <c r="J466" i="7"/>
  <c r="B466" i="7"/>
  <c r="Q466" i="7"/>
  <c r="I466" i="7"/>
  <c r="P466" i="7"/>
  <c r="M308" i="7" a="1"/>
  <c r="M308" i="7" s="1"/>
  <c r="E308" i="7" a="1"/>
  <c r="E308" i="7" s="1"/>
  <c r="L308" i="7" a="1"/>
  <c r="L308" i="7" s="1"/>
  <c r="D308" i="7" a="1"/>
  <c r="D308" i="7" s="1"/>
  <c r="S308" i="7" a="1"/>
  <c r="S308" i="7" s="1"/>
  <c r="K308" i="7" a="1"/>
  <c r="K308" i="7" s="1"/>
  <c r="C308" i="7" a="1"/>
  <c r="C308" i="7" s="1"/>
  <c r="R308" i="7" a="1"/>
  <c r="R308" i="7" s="1"/>
  <c r="J308" i="7" a="1"/>
  <c r="J308" i="7" s="1"/>
  <c r="B308" i="7" a="1"/>
  <c r="B308" i="7" s="1"/>
  <c r="H466" i="7"/>
  <c r="P308" i="7" a="1"/>
  <c r="P308" i="7" s="1"/>
  <c r="H308" i="7" a="1"/>
  <c r="H308" i="7" s="1"/>
  <c r="O308" i="7" a="1"/>
  <c r="O308" i="7" s="1"/>
  <c r="N308" i="7" a="1"/>
  <c r="N308" i="7" s="1"/>
  <c r="I308" i="7" a="1"/>
  <c r="I308" i="7" s="1"/>
  <c r="G308" i="7" a="1"/>
  <c r="G308" i="7" s="1"/>
  <c r="Q308" i="7" a="1"/>
  <c r="Q308" i="7" s="1"/>
  <c r="F308" i="7" a="1"/>
  <c r="F308" i="7" s="1"/>
  <c r="O474" i="7"/>
  <c r="G474" i="7"/>
  <c r="N474" i="7"/>
  <c r="F474" i="7"/>
  <c r="M474" i="7"/>
  <c r="E474" i="7"/>
  <c r="L474" i="7"/>
  <c r="D474" i="7"/>
  <c r="S474" i="7"/>
  <c r="K474" i="7"/>
  <c r="C474" i="7"/>
  <c r="R474" i="7"/>
  <c r="J474" i="7"/>
  <c r="B474" i="7"/>
  <c r="Q474" i="7"/>
  <c r="I474" i="7"/>
  <c r="O316" i="7" a="1"/>
  <c r="O316" i="7" s="1"/>
  <c r="G316" i="7" a="1"/>
  <c r="G316" i="7" s="1"/>
  <c r="M316" i="7" a="1"/>
  <c r="M316" i="7" s="1"/>
  <c r="E316" i="7" a="1"/>
  <c r="E316" i="7" s="1"/>
  <c r="L316" i="7" a="1"/>
  <c r="L316" i="7" s="1"/>
  <c r="D316" i="7" a="1"/>
  <c r="D316" i="7" s="1"/>
  <c r="H474" i="7"/>
  <c r="R316" i="7" a="1"/>
  <c r="R316" i="7" s="1"/>
  <c r="J316" i="7" a="1"/>
  <c r="J316" i="7" s="1"/>
  <c r="B316" i="7" a="1"/>
  <c r="B316" i="7" s="1"/>
  <c r="P474" i="7"/>
  <c r="K316" i="7" a="1"/>
  <c r="K316" i="7" s="1"/>
  <c r="I316" i="7" a="1"/>
  <c r="I316" i="7" s="1"/>
  <c r="H316" i="7" a="1"/>
  <c r="H316" i="7" s="1"/>
  <c r="F316" i="7" a="1"/>
  <c r="F316" i="7" s="1"/>
  <c r="S316" i="7" a="1"/>
  <c r="S316" i="7" s="1"/>
  <c r="C316" i="7" a="1"/>
  <c r="C316" i="7" s="1"/>
  <c r="Q316" i="7" a="1"/>
  <c r="Q316" i="7" s="1"/>
  <c r="P316" i="7" a="1"/>
  <c r="P316" i="7" s="1"/>
  <c r="N316" i="7" a="1"/>
  <c r="N316" i="7" s="1"/>
  <c r="Q469" i="7"/>
  <c r="I469" i="7"/>
  <c r="P469" i="7"/>
  <c r="H469" i="7"/>
  <c r="O469" i="7"/>
  <c r="G469" i="7"/>
  <c r="N469" i="7"/>
  <c r="F469" i="7"/>
  <c r="M469" i="7"/>
  <c r="E469" i="7"/>
  <c r="L469" i="7"/>
  <c r="D469" i="7"/>
  <c r="S469" i="7"/>
  <c r="K469" i="7"/>
  <c r="C469" i="7"/>
  <c r="J469" i="7"/>
  <c r="Q311" i="7" a="1"/>
  <c r="Q311" i="7" s="1"/>
  <c r="I311" i="7" a="1"/>
  <c r="I311" i="7" s="1"/>
  <c r="B469" i="7"/>
  <c r="O311" i="7" a="1"/>
  <c r="O311" i="7" s="1"/>
  <c r="G311" i="7" a="1"/>
  <c r="G311" i="7" s="1"/>
  <c r="N311" i="7" a="1"/>
  <c r="N311" i="7" s="1"/>
  <c r="F311" i="7" a="1"/>
  <c r="F311" i="7" s="1"/>
  <c r="L311" i="7" a="1"/>
  <c r="L311" i="7" s="1"/>
  <c r="D311" i="7" a="1"/>
  <c r="D311" i="7" s="1"/>
  <c r="E311" i="7" a="1"/>
  <c r="E311" i="7" s="1"/>
  <c r="S311" i="7" a="1"/>
  <c r="S311" i="7" s="1"/>
  <c r="C311" i="7" a="1"/>
  <c r="C311" i="7" s="1"/>
  <c r="R311" i="7" a="1"/>
  <c r="R311" i="7" s="1"/>
  <c r="B311" i="7" a="1"/>
  <c r="B311" i="7" s="1"/>
  <c r="R469" i="7"/>
  <c r="P311" i="7" a="1"/>
  <c r="P311" i="7" s="1"/>
  <c r="K311" i="7" a="1"/>
  <c r="K311" i="7" s="1"/>
  <c r="M311" i="7" a="1"/>
  <c r="M311" i="7" s="1"/>
  <c r="J311" i="7" a="1"/>
  <c r="J311" i="7" s="1"/>
  <c r="H311" i="7" a="1"/>
  <c r="H311" i="7" s="1"/>
  <c r="L423" i="7"/>
  <c r="D423" i="7"/>
  <c r="S423" i="7"/>
  <c r="K423" i="7"/>
  <c r="C423" i="7"/>
  <c r="R423" i="7"/>
  <c r="J423" i="7"/>
  <c r="B423" i="7"/>
  <c r="Q423" i="7"/>
  <c r="I423" i="7"/>
  <c r="O423" i="7"/>
  <c r="G423" i="7"/>
  <c r="N423" i="7"/>
  <c r="F423" i="7"/>
  <c r="P423" i="7"/>
  <c r="M423" i="7"/>
  <c r="H423" i="7"/>
  <c r="N265" i="7" a="1"/>
  <c r="N265" i="7" s="1"/>
  <c r="F265" i="7" a="1"/>
  <c r="F265" i="7" s="1"/>
  <c r="E423" i="7"/>
  <c r="L265" i="7" a="1"/>
  <c r="L265" i="7" s="1"/>
  <c r="D265" i="7" a="1"/>
  <c r="D265" i="7" s="1"/>
  <c r="S265" i="7" a="1"/>
  <c r="S265" i="7" s="1"/>
  <c r="K265" i="7" a="1"/>
  <c r="K265" i="7" s="1"/>
  <c r="C265" i="7" a="1"/>
  <c r="C265" i="7" s="1"/>
  <c r="Q265" i="7" a="1"/>
  <c r="Q265" i="7" s="1"/>
  <c r="I265" i="7" a="1"/>
  <c r="I265" i="7" s="1"/>
  <c r="M265" i="7" a="1"/>
  <c r="M265" i="7" s="1"/>
  <c r="R265" i="7" a="1"/>
  <c r="R265" i="7" s="1"/>
  <c r="J265" i="7" a="1"/>
  <c r="J265" i="7" s="1"/>
  <c r="B265" i="7" a="1"/>
  <c r="B265" i="7" s="1"/>
  <c r="H265" i="7" a="1"/>
  <c r="H265" i="7" s="1"/>
  <c r="G265" i="7" a="1"/>
  <c r="G265" i="7" s="1"/>
  <c r="E265" i="7" a="1"/>
  <c r="E265" i="7" s="1"/>
  <c r="P265" i="7" a="1"/>
  <c r="P265" i="7" s="1"/>
  <c r="O265" i="7" a="1"/>
  <c r="O265" i="7" s="1"/>
  <c r="L431" i="7"/>
  <c r="D431" i="7"/>
  <c r="S431" i="7"/>
  <c r="K431" i="7"/>
  <c r="C431" i="7"/>
  <c r="R431" i="7"/>
  <c r="J431" i="7"/>
  <c r="B431" i="7"/>
  <c r="Q431" i="7"/>
  <c r="I431" i="7"/>
  <c r="O431" i="7"/>
  <c r="G431" i="7"/>
  <c r="N431" i="7"/>
  <c r="F431" i="7"/>
  <c r="P431" i="7"/>
  <c r="M431" i="7"/>
  <c r="H431" i="7"/>
  <c r="E431" i="7"/>
  <c r="N273" i="7" a="1"/>
  <c r="N273" i="7" s="1"/>
  <c r="F273" i="7" a="1"/>
  <c r="F273" i="7" s="1"/>
  <c r="M273" i="7" a="1"/>
  <c r="M273" i="7" s="1"/>
  <c r="E273" i="7" a="1"/>
  <c r="E273" i="7" s="1"/>
  <c r="L273" i="7" a="1"/>
  <c r="L273" i="7" s="1"/>
  <c r="D273" i="7" a="1"/>
  <c r="D273" i="7" s="1"/>
  <c r="S273" i="7" a="1"/>
  <c r="S273" i="7" s="1"/>
  <c r="K273" i="7" a="1"/>
  <c r="K273" i="7" s="1"/>
  <c r="C273" i="7" a="1"/>
  <c r="C273" i="7" s="1"/>
  <c r="Q273" i="7" a="1"/>
  <c r="Q273" i="7" s="1"/>
  <c r="I273" i="7" a="1"/>
  <c r="I273" i="7" s="1"/>
  <c r="G273" i="7" a="1"/>
  <c r="G273" i="7" s="1"/>
  <c r="B273" i="7" a="1"/>
  <c r="B273" i="7" s="1"/>
  <c r="R273" i="7" a="1"/>
  <c r="R273" i="7" s="1"/>
  <c r="O273" i="7" a="1"/>
  <c r="O273" i="7" s="1"/>
  <c r="J273" i="7" a="1"/>
  <c r="J273" i="7" s="1"/>
  <c r="P273" i="7" a="1"/>
  <c r="P273" i="7" s="1"/>
  <c r="H273" i="7" a="1"/>
  <c r="H273" i="7" s="1"/>
  <c r="M439" i="7"/>
  <c r="L439" i="7"/>
  <c r="S439" i="7"/>
  <c r="K439" i="7"/>
  <c r="R439" i="7"/>
  <c r="J439" i="7"/>
  <c r="P439" i="7"/>
  <c r="Q439" i="7"/>
  <c r="D439" i="7"/>
  <c r="O439" i="7"/>
  <c r="C439" i="7"/>
  <c r="N439" i="7"/>
  <c r="B439" i="7"/>
  <c r="I439" i="7"/>
  <c r="G439" i="7"/>
  <c r="F439" i="7"/>
  <c r="S281" i="7" a="1"/>
  <c r="S281" i="7" s="1"/>
  <c r="K281" i="7" a="1"/>
  <c r="K281" i="7" s="1"/>
  <c r="P281" i="7" a="1"/>
  <c r="P281" i="7" s="1"/>
  <c r="H281" i="7" a="1"/>
  <c r="H281" i="7" s="1"/>
  <c r="J281" i="7" a="1"/>
  <c r="J281" i="7" s="1"/>
  <c r="I281" i="7" a="1"/>
  <c r="I281" i="7" s="1"/>
  <c r="R281" i="7" a="1"/>
  <c r="R281" i="7" s="1"/>
  <c r="G281" i="7" a="1"/>
  <c r="G281" i="7" s="1"/>
  <c r="Q281" i="7" a="1"/>
  <c r="Q281" i="7" s="1"/>
  <c r="F281" i="7" a="1"/>
  <c r="F281" i="7" s="1"/>
  <c r="N281" i="7" a="1"/>
  <c r="N281" i="7" s="1"/>
  <c r="D281" i="7" a="1"/>
  <c r="D281" i="7" s="1"/>
  <c r="H439" i="7"/>
  <c r="O281" i="7" a="1"/>
  <c r="O281" i="7" s="1"/>
  <c r="E439" i="7"/>
  <c r="M281" i="7" a="1"/>
  <c r="M281" i="7" s="1"/>
  <c r="L281" i="7" a="1"/>
  <c r="L281" i="7" s="1"/>
  <c r="E281" i="7" a="1"/>
  <c r="E281" i="7" s="1"/>
  <c r="B281" i="7" a="1"/>
  <c r="B281" i="7" s="1"/>
  <c r="C281" i="7" a="1"/>
  <c r="C281" i="7" s="1"/>
  <c r="M447" i="7"/>
  <c r="E447" i="7"/>
  <c r="L447" i="7"/>
  <c r="D447" i="7"/>
  <c r="S447" i="7"/>
  <c r="K447" i="7"/>
  <c r="C447" i="7"/>
  <c r="R447" i="7"/>
  <c r="J447" i="7"/>
  <c r="B447" i="7"/>
  <c r="Q447" i="7"/>
  <c r="I447" i="7"/>
  <c r="P447" i="7"/>
  <c r="H447" i="7"/>
  <c r="O447" i="7"/>
  <c r="N447" i="7"/>
  <c r="G447" i="7"/>
  <c r="F447" i="7"/>
  <c r="S289" i="7" a="1"/>
  <c r="S289" i="7" s="1"/>
  <c r="K289" i="7" a="1"/>
  <c r="K289" i="7" s="1"/>
  <c r="C289" i="7" a="1"/>
  <c r="C289" i="7" s="1"/>
  <c r="R289" i="7" a="1"/>
  <c r="R289" i="7" s="1"/>
  <c r="J289" i="7" a="1"/>
  <c r="J289" i="7" s="1"/>
  <c r="Q289" i="7" a="1"/>
  <c r="Q289" i="7" s="1"/>
  <c r="I289" i="7" a="1"/>
  <c r="I289" i="7" s="1"/>
  <c r="P289" i="7" a="1"/>
  <c r="P289" i="7" s="1"/>
  <c r="H289" i="7" a="1"/>
  <c r="H289" i="7" s="1"/>
  <c r="N289" i="7" a="1"/>
  <c r="N289" i="7" s="1"/>
  <c r="F289" i="7" a="1"/>
  <c r="F289" i="7" s="1"/>
  <c r="O289" i="7" a="1"/>
  <c r="O289" i="7" s="1"/>
  <c r="M289" i="7" a="1"/>
  <c r="M289" i="7" s="1"/>
  <c r="L289" i="7" a="1"/>
  <c r="L289" i="7" s="1"/>
  <c r="G289" i="7" a="1"/>
  <c r="G289" i="7" s="1"/>
  <c r="D289" i="7" a="1"/>
  <c r="D289" i="7" s="1"/>
  <c r="B289" i="7" a="1"/>
  <c r="B289" i="7" s="1"/>
  <c r="E289" i="7" a="1"/>
  <c r="E289" i="7" s="1"/>
  <c r="M455" i="7"/>
  <c r="E455" i="7"/>
  <c r="L455" i="7"/>
  <c r="D455" i="7"/>
  <c r="S455" i="7"/>
  <c r="K455" i="7"/>
  <c r="C455" i="7"/>
  <c r="R455" i="7"/>
  <c r="J455" i="7"/>
  <c r="B455" i="7"/>
  <c r="Q455" i="7"/>
  <c r="I455" i="7"/>
  <c r="P455" i="7"/>
  <c r="H455" i="7"/>
  <c r="O455" i="7"/>
  <c r="G455" i="7"/>
  <c r="F455" i="7"/>
  <c r="S297" i="7" a="1"/>
  <c r="S297" i="7" s="1"/>
  <c r="K297" i="7" a="1"/>
  <c r="K297" i="7" s="1"/>
  <c r="C297" i="7" a="1"/>
  <c r="C297" i="7" s="1"/>
  <c r="R297" i="7" a="1"/>
  <c r="R297" i="7" s="1"/>
  <c r="J297" i="7" a="1"/>
  <c r="J297" i="7" s="1"/>
  <c r="B297" i="7" a="1"/>
  <c r="B297" i="7" s="1"/>
  <c r="Q297" i="7" a="1"/>
  <c r="Q297" i="7" s="1"/>
  <c r="I297" i="7" a="1"/>
  <c r="I297" i="7" s="1"/>
  <c r="N455" i="7"/>
  <c r="P297" i="7" a="1"/>
  <c r="P297" i="7" s="1"/>
  <c r="H297" i="7" a="1"/>
  <c r="H297" i="7" s="1"/>
  <c r="N297" i="7" a="1"/>
  <c r="N297" i="7" s="1"/>
  <c r="F297" i="7" a="1"/>
  <c r="F297" i="7" s="1"/>
  <c r="O297" i="7" a="1"/>
  <c r="O297" i="7" s="1"/>
  <c r="M297" i="7" a="1"/>
  <c r="M297" i="7" s="1"/>
  <c r="G297" i="7" a="1"/>
  <c r="G297" i="7" s="1"/>
  <c r="E297" i="7" a="1"/>
  <c r="E297" i="7" s="1"/>
  <c r="D297" i="7" a="1"/>
  <c r="D297" i="7" s="1"/>
  <c r="L297" i="7" a="1"/>
  <c r="L297" i="7" s="1"/>
  <c r="M463" i="7"/>
  <c r="E463" i="7"/>
  <c r="L463" i="7"/>
  <c r="D463" i="7"/>
  <c r="S463" i="7"/>
  <c r="K463" i="7"/>
  <c r="C463" i="7"/>
  <c r="R463" i="7"/>
  <c r="J463" i="7"/>
  <c r="B463" i="7"/>
  <c r="Q463" i="7"/>
  <c r="I463" i="7"/>
  <c r="P463" i="7"/>
  <c r="H463" i="7"/>
  <c r="O463" i="7"/>
  <c r="G463" i="7"/>
  <c r="N463" i="7"/>
  <c r="F463" i="7"/>
  <c r="S305" i="7" a="1"/>
  <c r="S305" i="7" s="1"/>
  <c r="K305" i="7" a="1"/>
  <c r="K305" i="7" s="1"/>
  <c r="C305" i="7" a="1"/>
  <c r="C305" i="7" s="1"/>
  <c r="R305" i="7" a="1"/>
  <c r="R305" i="7" s="1"/>
  <c r="J305" i="7" a="1"/>
  <c r="J305" i="7" s="1"/>
  <c r="B305" i="7" a="1"/>
  <c r="B305" i="7" s="1"/>
  <c r="Q305" i="7" a="1"/>
  <c r="Q305" i="7" s="1"/>
  <c r="I305" i="7" a="1"/>
  <c r="I305" i="7" s="1"/>
  <c r="P305" i="7" a="1"/>
  <c r="P305" i="7" s="1"/>
  <c r="H305" i="7" a="1"/>
  <c r="H305" i="7" s="1"/>
  <c r="N305" i="7" a="1"/>
  <c r="N305" i="7" s="1"/>
  <c r="F305" i="7" a="1"/>
  <c r="F305" i="7" s="1"/>
  <c r="E305" i="7" a="1"/>
  <c r="E305" i="7" s="1"/>
  <c r="D305" i="7" a="1"/>
  <c r="D305" i="7" s="1"/>
  <c r="M305" i="7" a="1"/>
  <c r="M305" i="7" s="1"/>
  <c r="L305" i="7" a="1"/>
  <c r="L305" i="7" s="1"/>
  <c r="O305" i="7" a="1"/>
  <c r="O305" i="7" s="1"/>
  <c r="G305" i="7" a="1"/>
  <c r="G305" i="7" s="1"/>
  <c r="M471" i="7"/>
  <c r="E471" i="7"/>
  <c r="L471" i="7"/>
  <c r="D471" i="7"/>
  <c r="S471" i="7"/>
  <c r="K471" i="7"/>
  <c r="C471" i="7"/>
  <c r="R471" i="7"/>
  <c r="J471" i="7"/>
  <c r="B471" i="7"/>
  <c r="Q471" i="7"/>
  <c r="I471" i="7"/>
  <c r="P471" i="7"/>
  <c r="H471" i="7"/>
  <c r="O471" i="7"/>
  <c r="G471" i="7"/>
  <c r="M313" i="7" a="1"/>
  <c r="M313" i="7" s="1"/>
  <c r="E313" i="7" a="1"/>
  <c r="E313" i="7" s="1"/>
  <c r="S313" i="7" a="1"/>
  <c r="S313" i="7" s="1"/>
  <c r="K313" i="7" a="1"/>
  <c r="K313" i="7" s="1"/>
  <c r="C313" i="7" a="1"/>
  <c r="C313" i="7" s="1"/>
  <c r="N471" i="7"/>
  <c r="R313" i="7" a="1"/>
  <c r="R313" i="7" s="1"/>
  <c r="J313" i="7" a="1"/>
  <c r="J313" i="7" s="1"/>
  <c r="B313" i="7" a="1"/>
  <c r="B313" i="7" s="1"/>
  <c r="P313" i="7" a="1"/>
  <c r="P313" i="7" s="1"/>
  <c r="H313" i="7" a="1"/>
  <c r="H313" i="7" s="1"/>
  <c r="Q313" i="7" a="1"/>
  <c r="Q313" i="7" s="1"/>
  <c r="O313" i="7" a="1"/>
  <c r="O313" i="7" s="1"/>
  <c r="F471" i="7"/>
  <c r="N313" i="7" a="1"/>
  <c r="N313" i="7" s="1"/>
  <c r="L313" i="7" a="1"/>
  <c r="L313" i="7" s="1"/>
  <c r="G313" i="7" a="1"/>
  <c r="G313" i="7" s="1"/>
  <c r="I313" i="7" a="1"/>
  <c r="I313" i="7" s="1"/>
  <c r="F313" i="7" a="1"/>
  <c r="F313" i="7" s="1"/>
  <c r="D313" i="7" a="1"/>
  <c r="D313" i="7" s="1"/>
  <c r="R420" i="7"/>
  <c r="J420" i="7"/>
  <c r="B420" i="7"/>
  <c r="P420" i="7"/>
  <c r="H420" i="7"/>
  <c r="O420" i="7"/>
  <c r="G420" i="7"/>
  <c r="M420" i="7"/>
  <c r="E420" i="7"/>
  <c r="N420" i="7"/>
  <c r="L420" i="7"/>
  <c r="K420" i="7"/>
  <c r="I420" i="7"/>
  <c r="F420" i="7"/>
  <c r="D420" i="7"/>
  <c r="R262" i="7" a="1"/>
  <c r="R262" i="7" s="1"/>
  <c r="J262" i="7" a="1"/>
  <c r="J262" i="7" s="1"/>
  <c r="Q262" i="7" a="1"/>
  <c r="Q262" i="7" s="1"/>
  <c r="I262" i="7" a="1"/>
  <c r="I262" i="7" s="1"/>
  <c r="Q420" i="7"/>
  <c r="O262" i="7" a="1"/>
  <c r="O262" i="7" s="1"/>
  <c r="G262" i="7" a="1"/>
  <c r="G262" i="7" s="1"/>
  <c r="C420" i="7"/>
  <c r="H262" i="7" a="1"/>
  <c r="H262" i="7" s="1"/>
  <c r="B262" i="7" a="1"/>
  <c r="B262" i="7" s="1"/>
  <c r="K262" i="7" a="1"/>
  <c r="K262" i="7" s="1"/>
  <c r="F262" i="7" a="1"/>
  <c r="F262" i="7" s="1"/>
  <c r="S262" i="7" a="1"/>
  <c r="S262" i="7" s="1"/>
  <c r="E262" i="7" a="1"/>
  <c r="E262" i="7" s="1"/>
  <c r="M262" i="7" a="1"/>
  <c r="M262" i="7" s="1"/>
  <c r="P262" i="7" a="1"/>
  <c r="P262" i="7" s="1"/>
  <c r="D262" i="7" a="1"/>
  <c r="D262" i="7" s="1"/>
  <c r="S420" i="7"/>
  <c r="N262" i="7" a="1"/>
  <c r="N262" i="7" s="1"/>
  <c r="C262" i="7" a="1"/>
  <c r="C262" i="7" s="1"/>
  <c r="L262" i="7" a="1"/>
  <c r="L262" i="7" s="1"/>
  <c r="R428" i="7"/>
  <c r="J428" i="7"/>
  <c r="B428" i="7"/>
  <c r="Q428" i="7"/>
  <c r="I428" i="7"/>
  <c r="P428" i="7"/>
  <c r="H428" i="7"/>
  <c r="O428" i="7"/>
  <c r="G428" i="7"/>
  <c r="M428" i="7"/>
  <c r="E428" i="7"/>
  <c r="L428" i="7"/>
  <c r="D428" i="7"/>
  <c r="F428" i="7"/>
  <c r="C428" i="7"/>
  <c r="S428" i="7"/>
  <c r="L270" i="7" a="1"/>
  <c r="L270" i="7" s="1"/>
  <c r="D270" i="7" a="1"/>
  <c r="D270" i="7" s="1"/>
  <c r="S270" i="7" a="1"/>
  <c r="S270" i="7" s="1"/>
  <c r="K270" i="7" a="1"/>
  <c r="K270" i="7" s="1"/>
  <c r="C270" i="7" a="1"/>
  <c r="C270" i="7" s="1"/>
  <c r="N428" i="7"/>
  <c r="R270" i="7" a="1"/>
  <c r="R270" i="7" s="1"/>
  <c r="J270" i="7" a="1"/>
  <c r="J270" i="7" s="1"/>
  <c r="B270" i="7" a="1"/>
  <c r="B270" i="7" s="1"/>
  <c r="K428" i="7"/>
  <c r="Q270" i="7" a="1"/>
  <c r="Q270" i="7" s="1"/>
  <c r="I270" i="7" a="1"/>
  <c r="I270" i="7" s="1"/>
  <c r="O270" i="7" a="1"/>
  <c r="O270" i="7" s="1"/>
  <c r="G270" i="7" a="1"/>
  <c r="G270" i="7" s="1"/>
  <c r="P270" i="7" a="1"/>
  <c r="P270" i="7" s="1"/>
  <c r="N270" i="7" a="1"/>
  <c r="N270" i="7" s="1"/>
  <c r="M270" i="7" a="1"/>
  <c r="M270" i="7" s="1"/>
  <c r="H270" i="7" a="1"/>
  <c r="H270" i="7" s="1"/>
  <c r="F270" i="7" a="1"/>
  <c r="F270" i="7" s="1"/>
  <c r="E270" i="7" a="1"/>
  <c r="E270" i="7" s="1"/>
  <c r="R436" i="7"/>
  <c r="J436" i="7"/>
  <c r="B436" i="7"/>
  <c r="Q436" i="7"/>
  <c r="I436" i="7"/>
  <c r="P436" i="7"/>
  <c r="H436" i="7"/>
  <c r="O436" i="7"/>
  <c r="G436" i="7"/>
  <c r="M436" i="7"/>
  <c r="E436" i="7"/>
  <c r="L436" i="7"/>
  <c r="D436" i="7"/>
  <c r="S436" i="7"/>
  <c r="N436" i="7"/>
  <c r="K436" i="7"/>
  <c r="F436" i="7"/>
  <c r="C436" i="7"/>
  <c r="L278" i="7" a="1"/>
  <c r="L278" i="7" s="1"/>
  <c r="D278" i="7" a="1"/>
  <c r="D278" i="7" s="1"/>
  <c r="S278" i="7" a="1"/>
  <c r="S278" i="7" s="1"/>
  <c r="K278" i="7" a="1"/>
  <c r="K278" i="7" s="1"/>
  <c r="C278" i="7" a="1"/>
  <c r="C278" i="7" s="1"/>
  <c r="R278" i="7" a="1"/>
  <c r="R278" i="7" s="1"/>
  <c r="J278" i="7" a="1"/>
  <c r="J278" i="7" s="1"/>
  <c r="B278" i="7" a="1"/>
  <c r="B278" i="7" s="1"/>
  <c r="Q278" i="7" a="1"/>
  <c r="Q278" i="7" s="1"/>
  <c r="I278" i="7" a="1"/>
  <c r="I278" i="7" s="1"/>
  <c r="O278" i="7" a="1"/>
  <c r="O278" i="7" s="1"/>
  <c r="G278" i="7" a="1"/>
  <c r="G278" i="7" s="1"/>
  <c r="P278" i="7" a="1"/>
  <c r="P278" i="7" s="1"/>
  <c r="N278" i="7" a="1"/>
  <c r="N278" i="7" s="1"/>
  <c r="F278" i="7" a="1"/>
  <c r="F278" i="7" s="1"/>
  <c r="M278" i="7" a="1"/>
  <c r="M278" i="7" s="1"/>
  <c r="H278" i="7" a="1"/>
  <c r="H278" i="7" s="1"/>
  <c r="E278" i="7" a="1"/>
  <c r="E278" i="7" s="1"/>
  <c r="S444" i="7"/>
  <c r="K444" i="7"/>
  <c r="C444" i="7"/>
  <c r="R444" i="7"/>
  <c r="J444" i="7"/>
  <c r="B444" i="7"/>
  <c r="Q444" i="7"/>
  <c r="I444" i="7"/>
  <c r="P444" i="7"/>
  <c r="H444" i="7"/>
  <c r="N444" i="7"/>
  <c r="F444" i="7"/>
  <c r="M444" i="7"/>
  <c r="L444" i="7"/>
  <c r="G444" i="7"/>
  <c r="E444" i="7"/>
  <c r="Q286" i="7" a="1"/>
  <c r="Q286" i="7" s="1"/>
  <c r="I286" i="7" a="1"/>
  <c r="I286" i="7" s="1"/>
  <c r="O286" i="7" a="1"/>
  <c r="O286" i="7" s="1"/>
  <c r="G286" i="7" a="1"/>
  <c r="G286" i="7" s="1"/>
  <c r="N286" i="7" a="1"/>
  <c r="N286" i="7" s="1"/>
  <c r="F286" i="7" a="1"/>
  <c r="F286" i="7" s="1"/>
  <c r="O444" i="7"/>
  <c r="H286" i="7" a="1"/>
  <c r="H286" i="7" s="1"/>
  <c r="S286" i="7" a="1"/>
  <c r="S286" i="7" s="1"/>
  <c r="E286" i="7" a="1"/>
  <c r="E286" i="7" s="1"/>
  <c r="R286" i="7" a="1"/>
  <c r="R286" i="7" s="1"/>
  <c r="D286" i="7" a="1"/>
  <c r="D286" i="7" s="1"/>
  <c r="P286" i="7" a="1"/>
  <c r="P286" i="7" s="1"/>
  <c r="C286" i="7" a="1"/>
  <c r="C286" i="7" s="1"/>
  <c r="L286" i="7" a="1"/>
  <c r="L286" i="7" s="1"/>
  <c r="D444" i="7"/>
  <c r="M286" i="7" a="1"/>
  <c r="M286" i="7" s="1"/>
  <c r="K286" i="7" a="1"/>
  <c r="K286" i="7" s="1"/>
  <c r="J286" i="7" a="1"/>
  <c r="J286" i="7" s="1"/>
  <c r="B286" i="7" a="1"/>
  <c r="B286" i="7" s="1"/>
  <c r="S452" i="7"/>
  <c r="K452" i="7"/>
  <c r="C452" i="7"/>
  <c r="R452" i="7"/>
  <c r="J452" i="7"/>
  <c r="B452" i="7"/>
  <c r="Q452" i="7"/>
  <c r="I452" i="7"/>
  <c r="P452" i="7"/>
  <c r="H452" i="7"/>
  <c r="O452" i="7"/>
  <c r="G452" i="7"/>
  <c r="N452" i="7"/>
  <c r="F452" i="7"/>
  <c r="M452" i="7"/>
  <c r="E452" i="7"/>
  <c r="L452" i="7"/>
  <c r="Q294" i="7" a="1"/>
  <c r="Q294" i="7" s="1"/>
  <c r="I294" i="7" a="1"/>
  <c r="I294" i="7" s="1"/>
  <c r="P294" i="7" a="1"/>
  <c r="P294" i="7" s="1"/>
  <c r="H294" i="7" a="1"/>
  <c r="H294" i="7" s="1"/>
  <c r="O294" i="7" a="1"/>
  <c r="O294" i="7" s="1"/>
  <c r="G294" i="7" a="1"/>
  <c r="G294" i="7" s="1"/>
  <c r="N294" i="7" a="1"/>
  <c r="N294" i="7" s="1"/>
  <c r="F294" i="7" a="1"/>
  <c r="F294" i="7" s="1"/>
  <c r="D452" i="7"/>
  <c r="L294" i="7" a="1"/>
  <c r="L294" i="7" s="1"/>
  <c r="D294" i="7" a="1"/>
  <c r="D294" i="7" s="1"/>
  <c r="K294" i="7" a="1"/>
  <c r="K294" i="7" s="1"/>
  <c r="J294" i="7" a="1"/>
  <c r="J294" i="7" s="1"/>
  <c r="E294" i="7" a="1"/>
  <c r="E294" i="7" s="1"/>
  <c r="C294" i="7" a="1"/>
  <c r="C294" i="7" s="1"/>
  <c r="S294" i="7" a="1"/>
  <c r="S294" i="7" s="1"/>
  <c r="R294" i="7" a="1"/>
  <c r="R294" i="7" s="1"/>
  <c r="M294" i="7" a="1"/>
  <c r="M294" i="7" s="1"/>
  <c r="B294" i="7" a="1"/>
  <c r="B294" i="7" s="1"/>
  <c r="S460" i="7"/>
  <c r="K460" i="7"/>
  <c r="C460" i="7"/>
  <c r="R460" i="7"/>
  <c r="J460" i="7"/>
  <c r="B460" i="7"/>
  <c r="Q460" i="7"/>
  <c r="I460" i="7"/>
  <c r="P460" i="7"/>
  <c r="H460" i="7"/>
  <c r="O460" i="7"/>
  <c r="G460" i="7"/>
  <c r="N460" i="7"/>
  <c r="F460" i="7"/>
  <c r="M460" i="7"/>
  <c r="E460" i="7"/>
  <c r="D460" i="7"/>
  <c r="L460" i="7"/>
  <c r="Q302" i="7" a="1"/>
  <c r="Q302" i="7" s="1"/>
  <c r="I302" i="7" a="1"/>
  <c r="I302" i="7" s="1"/>
  <c r="P302" i="7" a="1"/>
  <c r="P302" i="7" s="1"/>
  <c r="H302" i="7" a="1"/>
  <c r="H302" i="7" s="1"/>
  <c r="O302" i="7" a="1"/>
  <c r="O302" i="7" s="1"/>
  <c r="G302" i="7" a="1"/>
  <c r="G302" i="7" s="1"/>
  <c r="N302" i="7" a="1"/>
  <c r="N302" i="7" s="1"/>
  <c r="F302" i="7" a="1"/>
  <c r="F302" i="7" s="1"/>
  <c r="L302" i="7" a="1"/>
  <c r="L302" i="7" s="1"/>
  <c r="D302" i="7" a="1"/>
  <c r="D302" i="7" s="1"/>
  <c r="R302" i="7" a="1"/>
  <c r="R302" i="7" s="1"/>
  <c r="M302" i="7" a="1"/>
  <c r="M302" i="7" s="1"/>
  <c r="K302" i="7" a="1"/>
  <c r="K302" i="7" s="1"/>
  <c r="J302" i="7" a="1"/>
  <c r="J302" i="7" s="1"/>
  <c r="C302" i="7" a="1"/>
  <c r="C302" i="7" s="1"/>
  <c r="B302" i="7" a="1"/>
  <c r="B302" i="7" s="1"/>
  <c r="S302" i="7" a="1"/>
  <c r="S302" i="7" s="1"/>
  <c r="E302" i="7" a="1"/>
  <c r="E302" i="7" s="1"/>
  <c r="S468" i="7"/>
  <c r="K468" i="7"/>
  <c r="C468" i="7"/>
  <c r="R468" i="7"/>
  <c r="J468" i="7"/>
  <c r="B468" i="7"/>
  <c r="Q468" i="7"/>
  <c r="I468" i="7"/>
  <c r="P468" i="7"/>
  <c r="H468" i="7"/>
  <c r="O468" i="7"/>
  <c r="G468" i="7"/>
  <c r="N468" i="7"/>
  <c r="F468" i="7"/>
  <c r="M468" i="7"/>
  <c r="E468" i="7"/>
  <c r="S310" i="7" a="1"/>
  <c r="S310" i="7" s="1"/>
  <c r="K310" i="7" a="1"/>
  <c r="K310" i="7" s="1"/>
  <c r="L468" i="7"/>
  <c r="Q310" i="7" a="1"/>
  <c r="Q310" i="7" s="1"/>
  <c r="D468" i="7"/>
  <c r="P310" i="7" a="1"/>
  <c r="P310" i="7" s="1"/>
  <c r="N310" i="7" a="1"/>
  <c r="N310" i="7" s="1"/>
  <c r="I310" i="7" a="1"/>
  <c r="I310" i="7" s="1"/>
  <c r="H310" i="7" a="1"/>
  <c r="H310" i="7" s="1"/>
  <c r="G310" i="7" a="1"/>
  <c r="G310" i="7" s="1"/>
  <c r="R310" i="7" a="1"/>
  <c r="R310" i="7" s="1"/>
  <c r="F310" i="7" a="1"/>
  <c r="F310" i="7" s="1"/>
  <c r="M310" i="7" a="1"/>
  <c r="M310" i="7" s="1"/>
  <c r="D310" i="7" a="1"/>
  <c r="D310" i="7" s="1"/>
  <c r="B310" i="7" a="1"/>
  <c r="B310" i="7" s="1"/>
  <c r="O310" i="7" a="1"/>
  <c r="O310" i="7" s="1"/>
  <c r="J310" i="7" a="1"/>
  <c r="J310" i="7" s="1"/>
  <c r="E310" i="7" a="1"/>
  <c r="E310" i="7" s="1"/>
  <c r="L310" i="7" a="1"/>
  <c r="L310" i="7" s="1"/>
  <c r="C310" i="7" a="1"/>
  <c r="C310" i="7" s="1"/>
  <c r="S476" i="7"/>
  <c r="K476" i="7"/>
  <c r="C476" i="7"/>
  <c r="R476" i="7"/>
  <c r="J476" i="7"/>
  <c r="B476" i="7"/>
  <c r="Q476" i="7"/>
  <c r="I476" i="7"/>
  <c r="P476" i="7"/>
  <c r="H476" i="7"/>
  <c r="O476" i="7"/>
  <c r="G476" i="7"/>
  <c r="N476" i="7"/>
  <c r="F476" i="7"/>
  <c r="M476" i="7"/>
  <c r="E476" i="7"/>
  <c r="L476" i="7"/>
  <c r="S318" i="7" a="1"/>
  <c r="S318" i="7" s="1"/>
  <c r="K318" i="7" a="1"/>
  <c r="K318" i="7" s="1"/>
  <c r="C318" i="7" a="1"/>
  <c r="C318" i="7" s="1"/>
  <c r="D476" i="7"/>
  <c r="Q318" i="7" a="1"/>
  <c r="Q318" i="7" s="1"/>
  <c r="I318" i="7" a="1"/>
  <c r="I318" i="7" s="1"/>
  <c r="P318" i="7" a="1"/>
  <c r="P318" i="7" s="1"/>
  <c r="H318" i="7" a="1"/>
  <c r="H318" i="7" s="1"/>
  <c r="N318" i="7" a="1"/>
  <c r="N318" i="7" s="1"/>
  <c r="F318" i="7" a="1"/>
  <c r="F318" i="7" s="1"/>
  <c r="G318" i="7" a="1"/>
  <c r="G318" i="7" s="1"/>
  <c r="E318" i="7" a="1"/>
  <c r="E318" i="7" s="1"/>
  <c r="D318" i="7" a="1"/>
  <c r="D318" i="7" s="1"/>
  <c r="R318" i="7" a="1"/>
  <c r="R318" i="7" s="1"/>
  <c r="B318" i="7" a="1"/>
  <c r="B318" i="7" s="1"/>
  <c r="O318" i="7" a="1"/>
  <c r="O318" i="7" s="1"/>
  <c r="M318" i="7" a="1"/>
  <c r="M318" i="7" s="1"/>
  <c r="L318" i="7" a="1"/>
  <c r="L318" i="7" s="1"/>
  <c r="J318" i="7" a="1"/>
  <c r="J318" i="7" s="1"/>
  <c r="P437" i="7"/>
  <c r="H437" i="7"/>
  <c r="O437" i="7"/>
  <c r="G437" i="7"/>
  <c r="N437" i="7"/>
  <c r="F437" i="7"/>
  <c r="M437" i="7"/>
  <c r="E437" i="7"/>
  <c r="S437" i="7"/>
  <c r="K437" i="7"/>
  <c r="C437" i="7"/>
  <c r="R437" i="7"/>
  <c r="J437" i="7"/>
  <c r="B437" i="7"/>
  <c r="D437" i="7"/>
  <c r="Q437" i="7"/>
  <c r="L437" i="7"/>
  <c r="R279" i="7" a="1"/>
  <c r="R279" i="7" s="1"/>
  <c r="J279" i="7" a="1"/>
  <c r="J279" i="7" s="1"/>
  <c r="B279" i="7" a="1"/>
  <c r="B279" i="7" s="1"/>
  <c r="I437" i="7"/>
  <c r="Q279" i="7" a="1"/>
  <c r="Q279" i="7" s="1"/>
  <c r="I279" i="7" a="1"/>
  <c r="I279" i="7" s="1"/>
  <c r="P279" i="7" a="1"/>
  <c r="P279" i="7" s="1"/>
  <c r="H279" i="7" a="1"/>
  <c r="H279" i="7" s="1"/>
  <c r="O279" i="7" a="1"/>
  <c r="O279" i="7" s="1"/>
  <c r="G279" i="7" a="1"/>
  <c r="G279" i="7" s="1"/>
  <c r="M279" i="7" a="1"/>
  <c r="M279" i="7" s="1"/>
  <c r="E279" i="7" a="1"/>
  <c r="E279" i="7" s="1"/>
  <c r="D279" i="7" a="1"/>
  <c r="D279" i="7" s="1"/>
  <c r="C279" i="7" a="1"/>
  <c r="C279" i="7" s="1"/>
  <c r="L279" i="7" a="1"/>
  <c r="L279" i="7" s="1"/>
  <c r="K279" i="7" a="1"/>
  <c r="K279" i="7" s="1"/>
  <c r="S279" i="7" a="1"/>
  <c r="S279" i="7" s="1"/>
  <c r="N279" i="7" a="1"/>
  <c r="N279" i="7" s="1"/>
  <c r="F279" i="7" a="1"/>
  <c r="F279" i="7" s="1"/>
  <c r="Q453" i="7"/>
  <c r="I453" i="7"/>
  <c r="P453" i="7"/>
  <c r="H453" i="7"/>
  <c r="O453" i="7"/>
  <c r="G453" i="7"/>
  <c r="N453" i="7"/>
  <c r="F453" i="7"/>
  <c r="M453" i="7"/>
  <c r="E453" i="7"/>
  <c r="L453" i="7"/>
  <c r="D453" i="7"/>
  <c r="S453" i="7"/>
  <c r="K453" i="7"/>
  <c r="C453" i="7"/>
  <c r="R453" i="7"/>
  <c r="B453" i="7"/>
  <c r="O295" i="7" a="1"/>
  <c r="O295" i="7" s="1"/>
  <c r="G295" i="7" a="1"/>
  <c r="G295" i="7" s="1"/>
  <c r="N295" i="7" a="1"/>
  <c r="N295" i="7" s="1"/>
  <c r="F295" i="7" a="1"/>
  <c r="F295" i="7" s="1"/>
  <c r="M295" i="7" a="1"/>
  <c r="M295" i="7" s="1"/>
  <c r="E295" i="7" a="1"/>
  <c r="E295" i="7" s="1"/>
  <c r="L295" i="7" a="1"/>
  <c r="L295" i="7" s="1"/>
  <c r="D295" i="7" a="1"/>
  <c r="D295" i="7" s="1"/>
  <c r="J453" i="7"/>
  <c r="R295" i="7" a="1"/>
  <c r="R295" i="7" s="1"/>
  <c r="J295" i="7" a="1"/>
  <c r="J295" i="7" s="1"/>
  <c r="B295" i="7" a="1"/>
  <c r="B295" i="7" s="1"/>
  <c r="P295" i="7" a="1"/>
  <c r="P295" i="7" s="1"/>
  <c r="K295" i="7" a="1"/>
  <c r="K295" i="7" s="1"/>
  <c r="I295" i="7" a="1"/>
  <c r="I295" i="7" s="1"/>
  <c r="H295" i="7" a="1"/>
  <c r="H295" i="7" s="1"/>
  <c r="S295" i="7" a="1"/>
  <c r="S295" i="7" s="1"/>
  <c r="C295" i="7" a="1"/>
  <c r="C295" i="7" s="1"/>
  <c r="Q295" i="7" a="1"/>
  <c r="Q295" i="7" s="1"/>
  <c r="P417" i="7"/>
  <c r="H417" i="7"/>
  <c r="N417" i="7"/>
  <c r="F417" i="7"/>
  <c r="M417" i="7"/>
  <c r="E417" i="7"/>
  <c r="S417" i="7"/>
  <c r="K417" i="7"/>
  <c r="C417" i="7"/>
  <c r="D417" i="7"/>
  <c r="R417" i="7"/>
  <c r="B417" i="7"/>
  <c r="Q417" i="7"/>
  <c r="O417" i="7"/>
  <c r="L417" i="7"/>
  <c r="J417" i="7"/>
  <c r="G417" i="7"/>
  <c r="I417" i="7"/>
  <c r="P259" i="7" a="1"/>
  <c r="P259" i="7" s="1"/>
  <c r="H259" i="7" a="1"/>
  <c r="H259" i="7" s="1"/>
  <c r="K259" i="7" a="1"/>
  <c r="K259" i="7" s="1"/>
  <c r="O259" i="7" a="1"/>
  <c r="O259" i="7" s="1"/>
  <c r="G259" i="7" a="1"/>
  <c r="G259" i="7" s="1"/>
  <c r="N259" i="7" a="1"/>
  <c r="N259" i="7" s="1"/>
  <c r="F259" i="7" a="1"/>
  <c r="F259" i="7" s="1"/>
  <c r="R259" i="7" a="1"/>
  <c r="R259" i="7" s="1"/>
  <c r="I259" i="7" a="1"/>
  <c r="I259" i="7" s="1"/>
  <c r="M259" i="7" a="1"/>
  <c r="M259" i="7" s="1"/>
  <c r="E259" i="7" a="1"/>
  <c r="E259" i="7" s="1"/>
  <c r="J259" i="7" a="1"/>
  <c r="J259" i="7" s="1"/>
  <c r="L259" i="7" a="1"/>
  <c r="L259" i="7" s="1"/>
  <c r="D259" i="7" a="1"/>
  <c r="D259" i="7" s="1"/>
  <c r="S259" i="7" a="1"/>
  <c r="S259" i="7" s="1"/>
  <c r="C259" i="7" a="1"/>
  <c r="C259" i="7" s="1"/>
  <c r="B259" i="7" a="1"/>
  <c r="B259" i="7" s="1"/>
  <c r="Q259" i="7" a="1"/>
  <c r="Q259" i="7" s="1"/>
  <c r="P425" i="7"/>
  <c r="H425" i="7"/>
  <c r="O425" i="7"/>
  <c r="G425" i="7"/>
  <c r="N425" i="7"/>
  <c r="F425" i="7"/>
  <c r="M425" i="7"/>
  <c r="E425" i="7"/>
  <c r="S425" i="7"/>
  <c r="K425" i="7"/>
  <c r="C425" i="7"/>
  <c r="R425" i="7"/>
  <c r="J425" i="7"/>
  <c r="B425" i="7"/>
  <c r="Q425" i="7"/>
  <c r="L425" i="7"/>
  <c r="I425" i="7"/>
  <c r="R267" i="7" a="1"/>
  <c r="R267" i="7" s="1"/>
  <c r="J267" i="7" a="1"/>
  <c r="J267" i="7" s="1"/>
  <c r="B267" i="7" a="1"/>
  <c r="B267" i="7" s="1"/>
  <c r="Q267" i="7" a="1"/>
  <c r="Q267" i="7" s="1"/>
  <c r="P267" i="7" a="1"/>
  <c r="P267" i="7" s="1"/>
  <c r="H267" i="7" a="1"/>
  <c r="H267" i="7" s="1"/>
  <c r="O267" i="7" a="1"/>
  <c r="O267" i="7" s="1"/>
  <c r="G267" i="7" a="1"/>
  <c r="G267" i="7" s="1"/>
  <c r="M267" i="7" a="1"/>
  <c r="M267" i="7" s="1"/>
  <c r="E267" i="7" a="1"/>
  <c r="E267" i="7" s="1"/>
  <c r="D425" i="7"/>
  <c r="I267" i="7" a="1"/>
  <c r="I267" i="7" s="1"/>
  <c r="F267" i="7" a="1"/>
  <c r="F267" i="7" s="1"/>
  <c r="D267" i="7" a="1"/>
  <c r="D267" i="7" s="1"/>
  <c r="N267" i="7" a="1"/>
  <c r="N267" i="7" s="1"/>
  <c r="L267" i="7" a="1"/>
  <c r="L267" i="7" s="1"/>
  <c r="C267" i="7" a="1"/>
  <c r="C267" i="7" s="1"/>
  <c r="S267" i="7" a="1"/>
  <c r="S267" i="7" s="1"/>
  <c r="K267" i="7" a="1"/>
  <c r="K267" i="7" s="1"/>
  <c r="P433" i="7"/>
  <c r="H433" i="7"/>
  <c r="O433" i="7"/>
  <c r="G433" i="7"/>
  <c r="N433" i="7"/>
  <c r="F433" i="7"/>
  <c r="M433" i="7"/>
  <c r="E433" i="7"/>
  <c r="S433" i="7"/>
  <c r="K433" i="7"/>
  <c r="C433" i="7"/>
  <c r="R433" i="7"/>
  <c r="J433" i="7"/>
  <c r="B433" i="7"/>
  <c r="L433" i="7"/>
  <c r="I433" i="7"/>
  <c r="D433" i="7"/>
  <c r="R275" i="7" a="1"/>
  <c r="R275" i="7" s="1"/>
  <c r="J275" i="7" a="1"/>
  <c r="J275" i="7" s="1"/>
  <c r="B275" i="7" a="1"/>
  <c r="B275" i="7" s="1"/>
  <c r="Q275" i="7" a="1"/>
  <c r="Q275" i="7" s="1"/>
  <c r="I275" i="7" a="1"/>
  <c r="I275" i="7" s="1"/>
  <c r="P275" i="7" a="1"/>
  <c r="P275" i="7" s="1"/>
  <c r="H275" i="7" a="1"/>
  <c r="H275" i="7" s="1"/>
  <c r="O275" i="7" a="1"/>
  <c r="O275" i="7" s="1"/>
  <c r="G275" i="7" a="1"/>
  <c r="G275" i="7" s="1"/>
  <c r="Q433" i="7"/>
  <c r="M275" i="7" a="1"/>
  <c r="M275" i="7" s="1"/>
  <c r="E275" i="7" a="1"/>
  <c r="E275" i="7" s="1"/>
  <c r="L275" i="7" a="1"/>
  <c r="L275" i="7" s="1"/>
  <c r="S275" i="7" a="1"/>
  <c r="S275" i="7" s="1"/>
  <c r="K275" i="7" a="1"/>
  <c r="K275" i="7" s="1"/>
  <c r="F275" i="7" a="1"/>
  <c r="F275" i="7" s="1"/>
  <c r="D275" i="7" a="1"/>
  <c r="D275" i="7" s="1"/>
  <c r="C275" i="7" a="1"/>
  <c r="C275" i="7" s="1"/>
  <c r="N275" i="7" a="1"/>
  <c r="N275" i="7" s="1"/>
  <c r="Q441" i="7"/>
  <c r="I441" i="7"/>
  <c r="P441" i="7"/>
  <c r="H441" i="7"/>
  <c r="O441" i="7"/>
  <c r="G441" i="7"/>
  <c r="N441" i="7"/>
  <c r="F441" i="7"/>
  <c r="L441" i="7"/>
  <c r="D441" i="7"/>
  <c r="C441" i="7"/>
  <c r="B441" i="7"/>
  <c r="S441" i="7"/>
  <c r="R441" i="7"/>
  <c r="K441" i="7"/>
  <c r="J441" i="7"/>
  <c r="O283" i="7" a="1"/>
  <c r="O283" i="7" s="1"/>
  <c r="G283" i="7" a="1"/>
  <c r="G283" i="7" s="1"/>
  <c r="M441" i="7"/>
  <c r="E441" i="7"/>
  <c r="L283" i="7" a="1"/>
  <c r="L283" i="7" s="1"/>
  <c r="D283" i="7" a="1"/>
  <c r="D283" i="7" s="1"/>
  <c r="Q283" i="7" a="1"/>
  <c r="Q283" i="7" s="1"/>
  <c r="F283" i="7" a="1"/>
  <c r="F283" i="7" s="1"/>
  <c r="P283" i="7" a="1"/>
  <c r="P283" i="7" s="1"/>
  <c r="E283" i="7" a="1"/>
  <c r="E283" i="7" s="1"/>
  <c r="N283" i="7" a="1"/>
  <c r="N283" i="7" s="1"/>
  <c r="C283" i="7" a="1"/>
  <c r="C283" i="7" s="1"/>
  <c r="M283" i="7" a="1"/>
  <c r="M283" i="7" s="1"/>
  <c r="B283" i="7" a="1"/>
  <c r="B283" i="7" s="1"/>
  <c r="J283" i="7" a="1"/>
  <c r="J283" i="7" s="1"/>
  <c r="I283" i="7" a="1"/>
  <c r="I283" i="7" s="1"/>
  <c r="H283" i="7" a="1"/>
  <c r="H283" i="7" s="1"/>
  <c r="R283" i="7" a="1"/>
  <c r="R283" i="7" s="1"/>
  <c r="S283" i="7" a="1"/>
  <c r="S283" i="7" s="1"/>
  <c r="K283" i="7" a="1"/>
  <c r="K283" i="7" s="1"/>
  <c r="Q449" i="7"/>
  <c r="I449" i="7"/>
  <c r="P449" i="7"/>
  <c r="H449" i="7"/>
  <c r="O449" i="7"/>
  <c r="G449" i="7"/>
  <c r="N449" i="7"/>
  <c r="F449" i="7"/>
  <c r="M449" i="7"/>
  <c r="E449" i="7"/>
  <c r="L449" i="7"/>
  <c r="D449" i="7"/>
  <c r="K449" i="7"/>
  <c r="J449" i="7"/>
  <c r="C449" i="7"/>
  <c r="B449" i="7"/>
  <c r="S449" i="7"/>
  <c r="O291" i="7" a="1"/>
  <c r="O291" i="7" s="1"/>
  <c r="G291" i="7" a="1"/>
  <c r="G291" i="7" s="1"/>
  <c r="N291" i="7" a="1"/>
  <c r="N291" i="7" s="1"/>
  <c r="F291" i="7" a="1"/>
  <c r="F291" i="7" s="1"/>
  <c r="M291" i="7" a="1"/>
  <c r="M291" i="7" s="1"/>
  <c r="E291" i="7" a="1"/>
  <c r="E291" i="7" s="1"/>
  <c r="L291" i="7" a="1"/>
  <c r="L291" i="7" s="1"/>
  <c r="D291" i="7" a="1"/>
  <c r="D291" i="7" s="1"/>
  <c r="R291" i="7" a="1"/>
  <c r="R291" i="7" s="1"/>
  <c r="J291" i="7" a="1"/>
  <c r="J291" i="7" s="1"/>
  <c r="B291" i="7" a="1"/>
  <c r="B291" i="7" s="1"/>
  <c r="S291" i="7" a="1"/>
  <c r="S291" i="7" s="1"/>
  <c r="Q291" i="7" a="1"/>
  <c r="Q291" i="7" s="1"/>
  <c r="R449" i="7"/>
  <c r="P291" i="7" a="1"/>
  <c r="P291" i="7" s="1"/>
  <c r="I291" i="7" a="1"/>
  <c r="I291" i="7" s="1"/>
  <c r="K291" i="7" a="1"/>
  <c r="K291" i="7" s="1"/>
  <c r="H291" i="7" a="1"/>
  <c r="H291" i="7" s="1"/>
  <c r="C291" i="7" a="1"/>
  <c r="C291" i="7" s="1"/>
  <c r="Q457" i="7"/>
  <c r="I457" i="7"/>
  <c r="P457" i="7"/>
  <c r="H457" i="7"/>
  <c r="O457" i="7"/>
  <c r="G457" i="7"/>
  <c r="N457" i="7"/>
  <c r="F457" i="7"/>
  <c r="M457" i="7"/>
  <c r="E457" i="7"/>
  <c r="L457" i="7"/>
  <c r="D457" i="7"/>
  <c r="S457" i="7"/>
  <c r="K457" i="7"/>
  <c r="C457" i="7"/>
  <c r="R457" i="7"/>
  <c r="J457" i="7"/>
  <c r="O299" i="7" a="1"/>
  <c r="O299" i="7" s="1"/>
  <c r="G299" i="7" a="1"/>
  <c r="G299" i="7" s="1"/>
  <c r="N299" i="7" a="1"/>
  <c r="N299" i="7" s="1"/>
  <c r="F299" i="7" a="1"/>
  <c r="F299" i="7" s="1"/>
  <c r="B457" i="7"/>
  <c r="M299" i="7" a="1"/>
  <c r="M299" i="7" s="1"/>
  <c r="E299" i="7" a="1"/>
  <c r="E299" i="7" s="1"/>
  <c r="L299" i="7" a="1"/>
  <c r="L299" i="7" s="1"/>
  <c r="D299" i="7" a="1"/>
  <c r="D299" i="7" s="1"/>
  <c r="R299" i="7" a="1"/>
  <c r="R299" i="7" s="1"/>
  <c r="J299" i="7" a="1"/>
  <c r="J299" i="7" s="1"/>
  <c r="B299" i="7" a="1"/>
  <c r="B299" i="7" s="1"/>
  <c r="H299" i="7" a="1"/>
  <c r="H299" i="7" s="1"/>
  <c r="C299" i="7" a="1"/>
  <c r="C299" i="7" s="1"/>
  <c r="S299" i="7" a="1"/>
  <c r="S299" i="7" s="1"/>
  <c r="P299" i="7" a="1"/>
  <c r="P299" i="7" s="1"/>
  <c r="K299" i="7" a="1"/>
  <c r="K299" i="7" s="1"/>
  <c r="Q299" i="7" a="1"/>
  <c r="Q299" i="7" s="1"/>
  <c r="I299" i="7" a="1"/>
  <c r="I299" i="7" s="1"/>
  <c r="Q465" i="7"/>
  <c r="I465" i="7"/>
  <c r="P465" i="7"/>
  <c r="H465" i="7"/>
  <c r="O465" i="7"/>
  <c r="G465" i="7"/>
  <c r="N465" i="7"/>
  <c r="F465" i="7"/>
  <c r="M465" i="7"/>
  <c r="E465" i="7"/>
  <c r="L465" i="7"/>
  <c r="D465" i="7"/>
  <c r="S465" i="7"/>
  <c r="K465" i="7"/>
  <c r="C465" i="7"/>
  <c r="R465" i="7"/>
  <c r="J465" i="7"/>
  <c r="B465" i="7"/>
  <c r="O307" i="7" a="1"/>
  <c r="O307" i="7" s="1"/>
  <c r="G307" i="7" a="1"/>
  <c r="G307" i="7" s="1"/>
  <c r="N307" i="7" a="1"/>
  <c r="N307" i="7" s="1"/>
  <c r="F307" i="7" a="1"/>
  <c r="F307" i="7" s="1"/>
  <c r="M307" i="7" a="1"/>
  <c r="M307" i="7" s="1"/>
  <c r="E307" i="7" a="1"/>
  <c r="E307" i="7" s="1"/>
  <c r="L307" i="7" a="1"/>
  <c r="L307" i="7" s="1"/>
  <c r="D307" i="7" a="1"/>
  <c r="D307" i="7" s="1"/>
  <c r="R307" i="7" a="1"/>
  <c r="R307" i="7" s="1"/>
  <c r="J307" i="7" a="1"/>
  <c r="J307" i="7" s="1"/>
  <c r="B307" i="7" a="1"/>
  <c r="B307" i="7" s="1"/>
  <c r="K307" i="7" a="1"/>
  <c r="K307" i="7" s="1"/>
  <c r="I307" i="7" a="1"/>
  <c r="I307" i="7" s="1"/>
  <c r="H307" i="7" a="1"/>
  <c r="H307" i="7" s="1"/>
  <c r="C307" i="7" a="1"/>
  <c r="C307" i="7" s="1"/>
  <c r="S307" i="7" a="1"/>
  <c r="S307" i="7" s="1"/>
  <c r="Q307" i="7" a="1"/>
  <c r="Q307" i="7" s="1"/>
  <c r="P307" i="7" a="1"/>
  <c r="P307" i="7" s="1"/>
  <c r="Q473" i="7"/>
  <c r="I473" i="7"/>
  <c r="P473" i="7"/>
  <c r="H473" i="7"/>
  <c r="O473" i="7"/>
  <c r="G473" i="7"/>
  <c r="N473" i="7"/>
  <c r="F473" i="7"/>
  <c r="M473" i="7"/>
  <c r="E473" i="7"/>
  <c r="L473" i="7"/>
  <c r="D473" i="7"/>
  <c r="S473" i="7"/>
  <c r="K473" i="7"/>
  <c r="C473" i="7"/>
  <c r="B473" i="7"/>
  <c r="Q315" i="7" a="1"/>
  <c r="Q315" i="7" s="1"/>
  <c r="I315" i="7" a="1"/>
  <c r="I315" i="7" s="1"/>
  <c r="O315" i="7" a="1"/>
  <c r="O315" i="7" s="1"/>
  <c r="G315" i="7" a="1"/>
  <c r="G315" i="7" s="1"/>
  <c r="N315" i="7" a="1"/>
  <c r="N315" i="7" s="1"/>
  <c r="F315" i="7" a="1"/>
  <c r="F315" i="7" s="1"/>
  <c r="L315" i="7" a="1"/>
  <c r="L315" i="7" s="1"/>
  <c r="D315" i="7" a="1"/>
  <c r="D315" i="7" s="1"/>
  <c r="R473" i="7"/>
  <c r="M315" i="7" a="1"/>
  <c r="M315" i="7" s="1"/>
  <c r="J473" i="7"/>
  <c r="K315" i="7" a="1"/>
  <c r="K315" i="7" s="1"/>
  <c r="J315" i="7" a="1"/>
  <c r="J315" i="7" s="1"/>
  <c r="H315" i="7" a="1"/>
  <c r="H315" i="7" s="1"/>
  <c r="E315" i="7" a="1"/>
  <c r="E315" i="7" s="1"/>
  <c r="S315" i="7" a="1"/>
  <c r="S315" i="7" s="1"/>
  <c r="C315" i="7" a="1"/>
  <c r="C315" i="7" s="1"/>
  <c r="P315" i="7" a="1"/>
  <c r="P315" i="7" s="1"/>
  <c r="B315" i="7" a="1"/>
  <c r="B315" i="7" s="1"/>
  <c r="R315" i="7" a="1"/>
  <c r="R315" i="7" s="1"/>
  <c r="P421" i="7"/>
  <c r="H421" i="7"/>
  <c r="N421" i="7"/>
  <c r="F421" i="7"/>
  <c r="M421" i="7"/>
  <c r="E421" i="7"/>
  <c r="S421" i="7"/>
  <c r="K421" i="7"/>
  <c r="C421" i="7"/>
  <c r="R421" i="7"/>
  <c r="L421" i="7"/>
  <c r="J421" i="7"/>
  <c r="I421" i="7"/>
  <c r="G421" i="7"/>
  <c r="D421" i="7"/>
  <c r="B421" i="7"/>
  <c r="R263" i="7" a="1"/>
  <c r="R263" i="7" s="1"/>
  <c r="Q421" i="7"/>
  <c r="P263" i="7" a="1"/>
  <c r="P263" i="7" s="1"/>
  <c r="H263" i="7" a="1"/>
  <c r="H263" i="7" s="1"/>
  <c r="O421" i="7"/>
  <c r="O263" i="7" a="1"/>
  <c r="O263" i="7" s="1"/>
  <c r="G263" i="7" a="1"/>
  <c r="G263" i="7" s="1"/>
  <c r="M263" i="7" a="1"/>
  <c r="M263" i="7" s="1"/>
  <c r="E263" i="7" a="1"/>
  <c r="E263" i="7" s="1"/>
  <c r="Q263" i="7" a="1"/>
  <c r="Q263" i="7" s="1"/>
  <c r="C263" i="7" a="1"/>
  <c r="C263" i="7" s="1"/>
  <c r="F263" i="7" a="1"/>
  <c r="F263" i="7" s="1"/>
  <c r="N263" i="7" a="1"/>
  <c r="N263" i="7" s="1"/>
  <c r="B263" i="7" a="1"/>
  <c r="B263" i="7" s="1"/>
  <c r="L263" i="7" a="1"/>
  <c r="L263" i="7" s="1"/>
  <c r="S263" i="7" a="1"/>
  <c r="S263" i="7" s="1"/>
  <c r="K263" i="7" a="1"/>
  <c r="K263" i="7" s="1"/>
  <c r="I263" i="7" a="1"/>
  <c r="I263" i="7" s="1"/>
  <c r="J263" i="7" a="1"/>
  <c r="J263" i="7" s="1"/>
  <c r="D263" i="7" a="1"/>
  <c r="D263" i="7" s="1"/>
  <c r="N422" i="7"/>
  <c r="F422" i="7"/>
  <c r="M422" i="7"/>
  <c r="L422" i="7"/>
  <c r="D422" i="7"/>
  <c r="S422" i="7"/>
  <c r="K422" i="7"/>
  <c r="C422" i="7"/>
  <c r="Q422" i="7"/>
  <c r="I422" i="7"/>
  <c r="P422" i="7"/>
  <c r="H422" i="7"/>
  <c r="R422" i="7"/>
  <c r="O422" i="7"/>
  <c r="J422" i="7"/>
  <c r="G422" i="7"/>
  <c r="E422" i="7"/>
  <c r="B422" i="7"/>
  <c r="P264" i="7" a="1"/>
  <c r="P264" i="7" s="1"/>
  <c r="H264" i="7" a="1"/>
  <c r="H264" i="7" s="1"/>
  <c r="N264" i="7" a="1"/>
  <c r="N264" i="7" s="1"/>
  <c r="F264" i="7" a="1"/>
  <c r="F264" i="7" s="1"/>
  <c r="M264" i="7" a="1"/>
  <c r="M264" i="7" s="1"/>
  <c r="E264" i="7" a="1"/>
  <c r="E264" i="7" s="1"/>
  <c r="S264" i="7" a="1"/>
  <c r="S264" i="7" s="1"/>
  <c r="K264" i="7" a="1"/>
  <c r="K264" i="7" s="1"/>
  <c r="C264" i="7" a="1"/>
  <c r="C264" i="7" s="1"/>
  <c r="O264" i="7" a="1"/>
  <c r="O264" i="7" s="1"/>
  <c r="L264" i="7" a="1"/>
  <c r="L264" i="7" s="1"/>
  <c r="J264" i="7" a="1"/>
  <c r="J264" i="7" s="1"/>
  <c r="B264" i="7" a="1"/>
  <c r="B264" i="7" s="1"/>
  <c r="I264" i="7" a="1"/>
  <c r="I264" i="7" s="1"/>
  <c r="R264" i="7" a="1"/>
  <c r="R264" i="7" s="1"/>
  <c r="Q264" i="7" a="1"/>
  <c r="Q264" i="7" s="1"/>
  <c r="G264" i="7" a="1"/>
  <c r="G264" i="7" s="1"/>
  <c r="D264" i="7" a="1"/>
  <c r="D264" i="7" s="1"/>
  <c r="N430" i="7"/>
  <c r="F430" i="7"/>
  <c r="M430" i="7"/>
  <c r="E430" i="7"/>
  <c r="L430" i="7"/>
  <c r="D430" i="7"/>
  <c r="S430" i="7"/>
  <c r="K430" i="7"/>
  <c r="C430" i="7"/>
  <c r="Q430" i="7"/>
  <c r="I430" i="7"/>
  <c r="P430" i="7"/>
  <c r="H430" i="7"/>
  <c r="B430" i="7"/>
  <c r="R430" i="7"/>
  <c r="O430" i="7"/>
  <c r="J430" i="7"/>
  <c r="P272" i="7" a="1"/>
  <c r="P272" i="7" s="1"/>
  <c r="H272" i="7" a="1"/>
  <c r="H272" i="7" s="1"/>
  <c r="G430" i="7"/>
  <c r="O272" i="7" a="1"/>
  <c r="O272" i="7" s="1"/>
  <c r="G272" i="7" a="1"/>
  <c r="G272" i="7" s="1"/>
  <c r="N272" i="7" a="1"/>
  <c r="N272" i="7" s="1"/>
  <c r="F272" i="7" a="1"/>
  <c r="F272" i="7" s="1"/>
  <c r="M272" i="7" a="1"/>
  <c r="M272" i="7" s="1"/>
  <c r="E272" i="7" a="1"/>
  <c r="E272" i="7" s="1"/>
  <c r="S272" i="7" a="1"/>
  <c r="S272" i="7" s="1"/>
  <c r="K272" i="7" a="1"/>
  <c r="K272" i="7" s="1"/>
  <c r="C272" i="7" a="1"/>
  <c r="C272" i="7" s="1"/>
  <c r="B272" i="7" a="1"/>
  <c r="B272" i="7" s="1"/>
  <c r="J272" i="7" a="1"/>
  <c r="J272" i="7" s="1"/>
  <c r="R272" i="7" a="1"/>
  <c r="R272" i="7" s="1"/>
  <c r="I272" i="7" a="1"/>
  <c r="I272" i="7" s="1"/>
  <c r="Q272" i="7" a="1"/>
  <c r="Q272" i="7" s="1"/>
  <c r="L272" i="7" a="1"/>
  <c r="L272" i="7" s="1"/>
  <c r="D272" i="7" a="1"/>
  <c r="D272" i="7" s="1"/>
  <c r="N438" i="7"/>
  <c r="F438" i="7"/>
  <c r="M438" i="7"/>
  <c r="E438" i="7"/>
  <c r="L438" i="7"/>
  <c r="D438" i="7"/>
  <c r="S438" i="7"/>
  <c r="K438" i="7"/>
  <c r="C438" i="7"/>
  <c r="Q438" i="7"/>
  <c r="I438" i="7"/>
  <c r="P438" i="7"/>
  <c r="H438" i="7"/>
  <c r="R438" i="7"/>
  <c r="O438" i="7"/>
  <c r="J438" i="7"/>
  <c r="G438" i="7"/>
  <c r="R280" i="7" a="1"/>
  <c r="R280" i="7" s="1"/>
  <c r="J280" i="7" a="1"/>
  <c r="J280" i="7" s="1"/>
  <c r="B280" i="7" a="1"/>
  <c r="B280" i="7" s="1"/>
  <c r="B438" i="7"/>
  <c r="S280" i="7" a="1"/>
  <c r="S280" i="7" s="1"/>
  <c r="I280" i="7" a="1"/>
  <c r="I280" i="7" s="1"/>
  <c r="Q280" i="7" a="1"/>
  <c r="Q280" i="7" s="1"/>
  <c r="H280" i="7" a="1"/>
  <c r="H280" i="7" s="1"/>
  <c r="P280" i="7" a="1"/>
  <c r="P280" i="7" s="1"/>
  <c r="G280" i="7" a="1"/>
  <c r="G280" i="7" s="1"/>
  <c r="O280" i="7" a="1"/>
  <c r="O280" i="7" s="1"/>
  <c r="F280" i="7" a="1"/>
  <c r="F280" i="7" s="1"/>
  <c r="M280" i="7" a="1"/>
  <c r="M280" i="7" s="1"/>
  <c r="D280" i="7" a="1"/>
  <c r="D280" i="7" s="1"/>
  <c r="K280" i="7" a="1"/>
  <c r="K280" i="7" s="1"/>
  <c r="N280" i="7" a="1"/>
  <c r="N280" i="7" s="1"/>
  <c r="E280" i="7" a="1"/>
  <c r="E280" i="7" s="1"/>
  <c r="C280" i="7" a="1"/>
  <c r="C280" i="7" s="1"/>
  <c r="L280" i="7" a="1"/>
  <c r="L280" i="7" s="1"/>
  <c r="O446" i="7"/>
  <c r="G446" i="7"/>
  <c r="N446" i="7"/>
  <c r="F446" i="7"/>
  <c r="M446" i="7"/>
  <c r="E446" i="7"/>
  <c r="L446" i="7"/>
  <c r="D446" i="7"/>
  <c r="S446" i="7"/>
  <c r="K446" i="7"/>
  <c r="C446" i="7"/>
  <c r="R446" i="7"/>
  <c r="J446" i="7"/>
  <c r="B446" i="7"/>
  <c r="P446" i="7"/>
  <c r="I446" i="7"/>
  <c r="M288" i="7" a="1"/>
  <c r="M288" i="7" s="1"/>
  <c r="E288" i="7" a="1"/>
  <c r="E288" i="7" s="1"/>
  <c r="Q446" i="7"/>
  <c r="S288" i="7" a="1"/>
  <c r="S288" i="7" s="1"/>
  <c r="K288" i="7" a="1"/>
  <c r="K288" i="7" s="1"/>
  <c r="C288" i="7" a="1"/>
  <c r="C288" i="7" s="1"/>
  <c r="H446" i="7"/>
  <c r="R288" i="7" a="1"/>
  <c r="R288" i="7" s="1"/>
  <c r="J288" i="7" a="1"/>
  <c r="J288" i="7" s="1"/>
  <c r="B288" i="7" a="1"/>
  <c r="B288" i="7" s="1"/>
  <c r="P288" i="7" a="1"/>
  <c r="P288" i="7" s="1"/>
  <c r="H288" i="7" a="1"/>
  <c r="H288" i="7" s="1"/>
  <c r="O288" i="7" a="1"/>
  <c r="O288" i="7" s="1"/>
  <c r="N288" i="7" a="1"/>
  <c r="N288" i="7" s="1"/>
  <c r="L288" i="7" a="1"/>
  <c r="L288" i="7" s="1"/>
  <c r="I288" i="7" a="1"/>
  <c r="I288" i="7" s="1"/>
  <c r="F288" i="7" a="1"/>
  <c r="F288" i="7" s="1"/>
  <c r="Q288" i="7" a="1"/>
  <c r="Q288" i="7" s="1"/>
  <c r="G288" i="7" a="1"/>
  <c r="G288" i="7" s="1"/>
  <c r="D288" i="7" a="1"/>
  <c r="D288" i="7" s="1"/>
  <c r="O454" i="7"/>
  <c r="G454" i="7"/>
  <c r="N454" i="7"/>
  <c r="F454" i="7"/>
  <c r="M454" i="7"/>
  <c r="E454" i="7"/>
  <c r="L454" i="7"/>
  <c r="D454" i="7"/>
  <c r="S454" i="7"/>
  <c r="K454" i="7"/>
  <c r="C454" i="7"/>
  <c r="R454" i="7"/>
  <c r="J454" i="7"/>
  <c r="B454" i="7"/>
  <c r="Q454" i="7"/>
  <c r="I454" i="7"/>
  <c r="P454" i="7"/>
  <c r="H454" i="7"/>
  <c r="M296" i="7" a="1"/>
  <c r="M296" i="7" s="1"/>
  <c r="E296" i="7" a="1"/>
  <c r="E296" i="7" s="1"/>
  <c r="L296" i="7" a="1"/>
  <c r="L296" i="7" s="1"/>
  <c r="D296" i="7" a="1"/>
  <c r="D296" i="7" s="1"/>
  <c r="S296" i="7" a="1"/>
  <c r="S296" i="7" s="1"/>
  <c r="K296" i="7" a="1"/>
  <c r="K296" i="7" s="1"/>
  <c r="C296" i="7" a="1"/>
  <c r="C296" i="7" s="1"/>
  <c r="R296" i="7" a="1"/>
  <c r="R296" i="7" s="1"/>
  <c r="J296" i="7" a="1"/>
  <c r="J296" i="7" s="1"/>
  <c r="B296" i="7" a="1"/>
  <c r="B296" i="7" s="1"/>
  <c r="P296" i="7" a="1"/>
  <c r="P296" i="7" s="1"/>
  <c r="H296" i="7" a="1"/>
  <c r="H296" i="7" s="1"/>
  <c r="Q296" i="7" a="1"/>
  <c r="Q296" i="7" s="1"/>
  <c r="O296" i="7" a="1"/>
  <c r="O296" i="7" s="1"/>
  <c r="N296" i="7" a="1"/>
  <c r="N296" i="7" s="1"/>
  <c r="I296" i="7" a="1"/>
  <c r="I296" i="7" s="1"/>
  <c r="F296" i="7" a="1"/>
  <c r="F296" i="7" s="1"/>
  <c r="G296" i="7" a="1"/>
  <c r="G296" i="7" s="1"/>
  <c r="O462" i="7"/>
  <c r="G462" i="7"/>
  <c r="N462" i="7"/>
  <c r="F462" i="7"/>
  <c r="M462" i="7"/>
  <c r="E462" i="7"/>
  <c r="L462" i="7"/>
  <c r="D462" i="7"/>
  <c r="S462" i="7"/>
  <c r="K462" i="7"/>
  <c r="C462" i="7"/>
  <c r="R462" i="7"/>
  <c r="J462" i="7"/>
  <c r="B462" i="7"/>
  <c r="Q462" i="7"/>
  <c r="I462" i="7"/>
  <c r="H462" i="7"/>
  <c r="M304" i="7" a="1"/>
  <c r="M304" i="7" s="1"/>
  <c r="E304" i="7" a="1"/>
  <c r="E304" i="7" s="1"/>
  <c r="L304" i="7" a="1"/>
  <c r="L304" i="7" s="1"/>
  <c r="D304" i="7" a="1"/>
  <c r="D304" i="7" s="1"/>
  <c r="S304" i="7" a="1"/>
  <c r="S304" i="7" s="1"/>
  <c r="K304" i="7" a="1"/>
  <c r="K304" i="7" s="1"/>
  <c r="C304" i="7" a="1"/>
  <c r="C304" i="7" s="1"/>
  <c r="R304" i="7" a="1"/>
  <c r="R304" i="7" s="1"/>
  <c r="J304" i="7" a="1"/>
  <c r="J304" i="7" s="1"/>
  <c r="B304" i="7" a="1"/>
  <c r="B304" i="7" s="1"/>
  <c r="P304" i="7" a="1"/>
  <c r="P304" i="7" s="1"/>
  <c r="H304" i="7" a="1"/>
  <c r="H304" i="7" s="1"/>
  <c r="P462" i="7"/>
  <c r="Q304" i="7" a="1"/>
  <c r="Q304" i="7" s="1"/>
  <c r="O304" i="7" a="1"/>
  <c r="O304" i="7" s="1"/>
  <c r="I304" i="7" a="1"/>
  <c r="I304" i="7" s="1"/>
  <c r="G304" i="7" a="1"/>
  <c r="G304" i="7" s="1"/>
  <c r="N304" i="7" a="1"/>
  <c r="N304" i="7" s="1"/>
  <c r="F304" i="7" a="1"/>
  <c r="F304" i="7" s="1"/>
  <c r="O470" i="7"/>
  <c r="G470" i="7"/>
  <c r="N470" i="7"/>
  <c r="F470" i="7"/>
  <c r="M470" i="7"/>
  <c r="E470" i="7"/>
  <c r="L470" i="7"/>
  <c r="D470" i="7"/>
  <c r="S470" i="7"/>
  <c r="K470" i="7"/>
  <c r="C470" i="7"/>
  <c r="R470" i="7"/>
  <c r="J470" i="7"/>
  <c r="B470" i="7"/>
  <c r="Q470" i="7"/>
  <c r="I470" i="7"/>
  <c r="O312" i="7" a="1"/>
  <c r="O312" i="7" s="1"/>
  <c r="G312" i="7" a="1"/>
  <c r="G312" i="7" s="1"/>
  <c r="M312" i="7" a="1"/>
  <c r="M312" i="7" s="1"/>
  <c r="E312" i="7" a="1"/>
  <c r="E312" i="7" s="1"/>
  <c r="L312" i="7" a="1"/>
  <c r="L312" i="7" s="1"/>
  <c r="D312" i="7" a="1"/>
  <c r="D312" i="7" s="1"/>
  <c r="P470" i="7"/>
  <c r="R312" i="7" a="1"/>
  <c r="R312" i="7" s="1"/>
  <c r="J312" i="7" a="1"/>
  <c r="J312" i="7" s="1"/>
  <c r="B312" i="7" a="1"/>
  <c r="B312" i="7" s="1"/>
  <c r="H470" i="7"/>
  <c r="S312" i="7" a="1"/>
  <c r="S312" i="7" s="1"/>
  <c r="C312" i="7" a="1"/>
  <c r="C312" i="7" s="1"/>
  <c r="Q312" i="7" a="1"/>
  <c r="Q312" i="7" s="1"/>
  <c r="P312" i="7" a="1"/>
  <c r="P312" i="7" s="1"/>
  <c r="N312" i="7" a="1"/>
  <c r="N312" i="7" s="1"/>
  <c r="I312" i="7" a="1"/>
  <c r="I312" i="7" s="1"/>
  <c r="K312" i="7" a="1"/>
  <c r="K312" i="7" s="1"/>
  <c r="H312" i="7" a="1"/>
  <c r="H312" i="7" s="1"/>
  <c r="F312" i="7" a="1"/>
  <c r="F312" i="7" s="1"/>
  <c r="L427" i="7"/>
  <c r="D427" i="7"/>
  <c r="S427" i="7"/>
  <c r="K427" i="7"/>
  <c r="C427" i="7"/>
  <c r="R427" i="7"/>
  <c r="J427" i="7"/>
  <c r="B427" i="7"/>
  <c r="Q427" i="7"/>
  <c r="I427" i="7"/>
  <c r="O427" i="7"/>
  <c r="G427" i="7"/>
  <c r="N427" i="7"/>
  <c r="F427" i="7"/>
  <c r="P427" i="7"/>
  <c r="M427" i="7"/>
  <c r="H427" i="7"/>
  <c r="E427" i="7"/>
  <c r="N269" i="7" a="1"/>
  <c r="N269" i="7" s="1"/>
  <c r="F269" i="7" a="1"/>
  <c r="F269" i="7" s="1"/>
  <c r="M269" i="7" a="1"/>
  <c r="M269" i="7" s="1"/>
  <c r="E269" i="7" a="1"/>
  <c r="E269" i="7" s="1"/>
  <c r="L269" i="7" a="1"/>
  <c r="L269" i="7" s="1"/>
  <c r="D269" i="7" a="1"/>
  <c r="D269" i="7" s="1"/>
  <c r="S269" i="7" a="1"/>
  <c r="S269" i="7" s="1"/>
  <c r="K269" i="7" a="1"/>
  <c r="K269" i="7" s="1"/>
  <c r="C269" i="7" a="1"/>
  <c r="C269" i="7" s="1"/>
  <c r="Q269" i="7" a="1"/>
  <c r="Q269" i="7" s="1"/>
  <c r="I269" i="7" a="1"/>
  <c r="I269" i="7" s="1"/>
  <c r="O269" i="7" a="1"/>
  <c r="O269" i="7" s="1"/>
  <c r="J269" i="7" a="1"/>
  <c r="J269" i="7" s="1"/>
  <c r="H269" i="7" a="1"/>
  <c r="H269" i="7" s="1"/>
  <c r="G269" i="7" a="1"/>
  <c r="G269" i="7" s="1"/>
  <c r="B269" i="7" a="1"/>
  <c r="B269" i="7" s="1"/>
  <c r="R269" i="7" a="1"/>
  <c r="R269" i="7" s="1"/>
  <c r="P269" i="7" a="1"/>
  <c r="P269" i="7" s="1"/>
  <c r="L435" i="7"/>
  <c r="D435" i="7"/>
  <c r="S435" i="7"/>
  <c r="K435" i="7"/>
  <c r="C435" i="7"/>
  <c r="R435" i="7"/>
  <c r="J435" i="7"/>
  <c r="B435" i="7"/>
  <c r="Q435" i="7"/>
  <c r="I435" i="7"/>
  <c r="O435" i="7"/>
  <c r="G435" i="7"/>
  <c r="N435" i="7"/>
  <c r="F435" i="7"/>
  <c r="H435" i="7"/>
  <c r="E435" i="7"/>
  <c r="N277" i="7" a="1"/>
  <c r="N277" i="7" s="1"/>
  <c r="F277" i="7" a="1"/>
  <c r="F277" i="7" s="1"/>
  <c r="M277" i="7" a="1"/>
  <c r="M277" i="7" s="1"/>
  <c r="E277" i="7" a="1"/>
  <c r="E277" i="7" s="1"/>
  <c r="P435" i="7"/>
  <c r="L277" i="7" a="1"/>
  <c r="L277" i="7" s="1"/>
  <c r="D277" i="7" a="1"/>
  <c r="D277" i="7" s="1"/>
  <c r="M435" i="7"/>
  <c r="S277" i="7" a="1"/>
  <c r="S277" i="7" s="1"/>
  <c r="K277" i="7" a="1"/>
  <c r="K277" i="7" s="1"/>
  <c r="C277" i="7" a="1"/>
  <c r="C277" i="7" s="1"/>
  <c r="Q277" i="7" a="1"/>
  <c r="Q277" i="7" s="1"/>
  <c r="I277" i="7" a="1"/>
  <c r="I277" i="7" s="1"/>
  <c r="R277" i="7" a="1"/>
  <c r="R277" i="7" s="1"/>
  <c r="G277" i="7" a="1"/>
  <c r="G277" i="7" s="1"/>
  <c r="P277" i="7" a="1"/>
  <c r="P277" i="7" s="1"/>
  <c r="O277" i="7" a="1"/>
  <c r="O277" i="7" s="1"/>
  <c r="J277" i="7" a="1"/>
  <c r="J277" i="7" s="1"/>
  <c r="H277" i="7" a="1"/>
  <c r="H277" i="7" s="1"/>
  <c r="B277" i="7" a="1"/>
  <c r="B277" i="7" s="1"/>
  <c r="M443" i="7"/>
  <c r="E443" i="7"/>
  <c r="L443" i="7"/>
  <c r="D443" i="7"/>
  <c r="S443" i="7"/>
  <c r="K443" i="7"/>
  <c r="C443" i="7"/>
  <c r="R443" i="7"/>
  <c r="J443" i="7"/>
  <c r="B443" i="7"/>
  <c r="P443" i="7"/>
  <c r="H443" i="7"/>
  <c r="I443" i="7"/>
  <c r="G443" i="7"/>
  <c r="F443" i="7"/>
  <c r="Q443" i="7"/>
  <c r="O443" i="7"/>
  <c r="S285" i="7" a="1"/>
  <c r="S285" i="7" s="1"/>
  <c r="K285" i="7" a="1"/>
  <c r="K285" i="7" s="1"/>
  <c r="C285" i="7" a="1"/>
  <c r="C285" i="7" s="1"/>
  <c r="Q285" i="7" a="1"/>
  <c r="Q285" i="7" s="1"/>
  <c r="P285" i="7" a="1"/>
  <c r="P285" i="7" s="1"/>
  <c r="H285" i="7" a="1"/>
  <c r="H285" i="7" s="1"/>
  <c r="M285" i="7" a="1"/>
  <c r="M285" i="7" s="1"/>
  <c r="B285" i="7" a="1"/>
  <c r="B285" i="7" s="1"/>
  <c r="L285" i="7" a="1"/>
  <c r="L285" i="7" s="1"/>
  <c r="J285" i="7" a="1"/>
  <c r="J285" i="7" s="1"/>
  <c r="I285" i="7" a="1"/>
  <c r="I285" i="7" s="1"/>
  <c r="N443" i="7"/>
  <c r="R285" i="7" a="1"/>
  <c r="R285" i="7" s="1"/>
  <c r="F285" i="7" a="1"/>
  <c r="F285" i="7" s="1"/>
  <c r="D285" i="7" a="1"/>
  <c r="D285" i="7" s="1"/>
  <c r="G285" i="7" a="1"/>
  <c r="G285" i="7" s="1"/>
  <c r="O285" i="7" a="1"/>
  <c r="O285" i="7" s="1"/>
  <c r="N285" i="7" a="1"/>
  <c r="N285" i="7" s="1"/>
  <c r="E285" i="7" a="1"/>
  <c r="E285" i="7" s="1"/>
  <c r="M451" i="7"/>
  <c r="E451" i="7"/>
  <c r="L451" i="7"/>
  <c r="D451" i="7"/>
  <c r="S451" i="7"/>
  <c r="K451" i="7"/>
  <c r="C451" i="7"/>
  <c r="R451" i="7"/>
  <c r="J451" i="7"/>
  <c r="B451" i="7"/>
  <c r="Q451" i="7"/>
  <c r="I451" i="7"/>
  <c r="P451" i="7"/>
  <c r="H451" i="7"/>
  <c r="O451" i="7"/>
  <c r="G451" i="7"/>
  <c r="N451" i="7"/>
  <c r="F451" i="7"/>
  <c r="S293" i="7" a="1"/>
  <c r="S293" i="7" s="1"/>
  <c r="K293" i="7" a="1"/>
  <c r="K293" i="7" s="1"/>
  <c r="C293" i="7" a="1"/>
  <c r="C293" i="7" s="1"/>
  <c r="R293" i="7" a="1"/>
  <c r="R293" i="7" s="1"/>
  <c r="J293" i="7" a="1"/>
  <c r="J293" i="7" s="1"/>
  <c r="B293" i="7" a="1"/>
  <c r="B293" i="7" s="1"/>
  <c r="Q293" i="7" a="1"/>
  <c r="Q293" i="7" s="1"/>
  <c r="I293" i="7" a="1"/>
  <c r="I293" i="7" s="1"/>
  <c r="P293" i="7" a="1"/>
  <c r="P293" i="7" s="1"/>
  <c r="H293" i="7" a="1"/>
  <c r="H293" i="7" s="1"/>
  <c r="N293" i="7" a="1"/>
  <c r="N293" i="7" s="1"/>
  <c r="F293" i="7" a="1"/>
  <c r="F293" i="7" s="1"/>
  <c r="G293" i="7" a="1"/>
  <c r="G293" i="7" s="1"/>
  <c r="E293" i="7" a="1"/>
  <c r="E293" i="7" s="1"/>
  <c r="D293" i="7" a="1"/>
  <c r="D293" i="7" s="1"/>
  <c r="O293" i="7" a="1"/>
  <c r="O293" i="7" s="1"/>
  <c r="M293" i="7" a="1"/>
  <c r="M293" i="7" s="1"/>
  <c r="L293" i="7" a="1"/>
  <c r="L293" i="7" s="1"/>
  <c r="M459" i="7"/>
  <c r="E459" i="7"/>
  <c r="L459" i="7"/>
  <c r="D459" i="7"/>
  <c r="S459" i="7"/>
  <c r="K459" i="7"/>
  <c r="C459" i="7"/>
  <c r="R459" i="7"/>
  <c r="J459" i="7"/>
  <c r="B459" i="7"/>
  <c r="Q459" i="7"/>
  <c r="I459" i="7"/>
  <c r="P459" i="7"/>
  <c r="H459" i="7"/>
  <c r="O459" i="7"/>
  <c r="G459" i="7"/>
  <c r="N459" i="7"/>
  <c r="S301" i="7" a="1"/>
  <c r="S301" i="7" s="1"/>
  <c r="K301" i="7" a="1"/>
  <c r="K301" i="7" s="1"/>
  <c r="C301" i="7" a="1"/>
  <c r="C301" i="7" s="1"/>
  <c r="F459" i="7"/>
  <c r="R301" i="7" a="1"/>
  <c r="R301" i="7" s="1"/>
  <c r="J301" i="7" a="1"/>
  <c r="J301" i="7" s="1"/>
  <c r="B301" i="7" a="1"/>
  <c r="B301" i="7" s="1"/>
  <c r="Q301" i="7" a="1"/>
  <c r="Q301" i="7" s="1"/>
  <c r="I301" i="7" a="1"/>
  <c r="I301" i="7" s="1"/>
  <c r="P301" i="7" a="1"/>
  <c r="P301" i="7" s="1"/>
  <c r="H301" i="7" a="1"/>
  <c r="H301" i="7" s="1"/>
  <c r="N301" i="7" a="1"/>
  <c r="N301" i="7" s="1"/>
  <c r="F301" i="7" a="1"/>
  <c r="F301" i="7" s="1"/>
  <c r="M301" i="7" a="1"/>
  <c r="M301" i="7" s="1"/>
  <c r="L301" i="7" a="1"/>
  <c r="L301" i="7" s="1"/>
  <c r="G301" i="7" a="1"/>
  <c r="G301" i="7" s="1"/>
  <c r="E301" i="7" a="1"/>
  <c r="E301" i="7" s="1"/>
  <c r="O301" i="7" a="1"/>
  <c r="O301" i="7" s="1"/>
  <c r="D301" i="7" a="1"/>
  <c r="D301" i="7" s="1"/>
  <c r="M467" i="7"/>
  <c r="E467" i="7"/>
  <c r="L467" i="7"/>
  <c r="D467" i="7"/>
  <c r="S467" i="7"/>
  <c r="K467" i="7"/>
  <c r="C467" i="7"/>
  <c r="R467" i="7"/>
  <c r="J467" i="7"/>
  <c r="B467" i="7"/>
  <c r="Q467" i="7"/>
  <c r="I467" i="7"/>
  <c r="P467" i="7"/>
  <c r="H467" i="7"/>
  <c r="O467" i="7"/>
  <c r="G467" i="7"/>
  <c r="F467" i="7"/>
  <c r="S309" i="7" a="1"/>
  <c r="S309" i="7" s="1"/>
  <c r="K309" i="7" a="1"/>
  <c r="K309" i="7" s="1"/>
  <c r="C309" i="7" a="1"/>
  <c r="C309" i="7" s="1"/>
  <c r="R309" i="7" a="1"/>
  <c r="R309" i="7" s="1"/>
  <c r="J309" i="7" a="1"/>
  <c r="J309" i="7" s="1"/>
  <c r="B309" i="7" a="1"/>
  <c r="B309" i="7" s="1"/>
  <c r="Q309" i="7" a="1"/>
  <c r="Q309" i="7" s="1"/>
  <c r="I309" i="7" a="1"/>
  <c r="I309" i="7" s="1"/>
  <c r="P309" i="7" a="1"/>
  <c r="P309" i="7" s="1"/>
  <c r="H309" i="7" a="1"/>
  <c r="H309" i="7" s="1"/>
  <c r="N467" i="7"/>
  <c r="N309" i="7" a="1"/>
  <c r="N309" i="7" s="1"/>
  <c r="F309" i="7" a="1"/>
  <c r="F309" i="7" s="1"/>
  <c r="O309" i="7" a="1"/>
  <c r="O309" i="7" s="1"/>
  <c r="M309" i="7" a="1"/>
  <c r="M309" i="7" s="1"/>
  <c r="L309" i="7" a="1"/>
  <c r="L309" i="7" s="1"/>
  <c r="E309" i="7" a="1"/>
  <c r="E309" i="7" s="1"/>
  <c r="D309" i="7" a="1"/>
  <c r="D309" i="7" s="1"/>
  <c r="G309" i="7" a="1"/>
  <c r="G309" i="7" s="1"/>
  <c r="M475" i="7"/>
  <c r="E475" i="7"/>
  <c r="L475" i="7"/>
  <c r="D475" i="7"/>
  <c r="S475" i="7"/>
  <c r="K475" i="7"/>
  <c r="C475" i="7"/>
  <c r="R475" i="7"/>
  <c r="J475" i="7"/>
  <c r="B475" i="7"/>
  <c r="Q475" i="7"/>
  <c r="I475" i="7"/>
  <c r="P475" i="7"/>
  <c r="H475" i="7"/>
  <c r="O475" i="7"/>
  <c r="G475" i="7"/>
  <c r="M317" i="7" a="1"/>
  <c r="M317" i="7" s="1"/>
  <c r="E317" i="7" a="1"/>
  <c r="E317" i="7" s="1"/>
  <c r="N475" i="7"/>
  <c r="S317" i="7" a="1"/>
  <c r="S317" i="7" s="1"/>
  <c r="K317" i="7" a="1"/>
  <c r="K317" i="7" s="1"/>
  <c r="C317" i="7" a="1"/>
  <c r="C317" i="7" s="1"/>
  <c r="F475" i="7"/>
  <c r="R317" i="7" a="1"/>
  <c r="R317" i="7" s="1"/>
  <c r="J317" i="7" a="1"/>
  <c r="J317" i="7" s="1"/>
  <c r="B317" i="7" a="1"/>
  <c r="B317" i="7" s="1"/>
  <c r="P317" i="7" a="1"/>
  <c r="P317" i="7" s="1"/>
  <c r="H317" i="7" a="1"/>
  <c r="H317" i="7" s="1"/>
  <c r="I317" i="7" a="1"/>
  <c r="I317" i="7" s="1"/>
  <c r="G317" i="7" a="1"/>
  <c r="G317" i="7" s="1"/>
  <c r="F317" i="7" a="1"/>
  <c r="F317" i="7" s="1"/>
  <c r="D317" i="7" a="1"/>
  <c r="D317" i="7" s="1"/>
  <c r="Q317" i="7" a="1"/>
  <c r="Q317" i="7" s="1"/>
  <c r="O317" i="7" a="1"/>
  <c r="O317" i="7" s="1"/>
  <c r="N317" i="7" a="1"/>
  <c r="N317" i="7" s="1"/>
  <c r="L317" i="7" a="1"/>
  <c r="L317" i="7" s="1"/>
  <c r="C416" i="7"/>
  <c r="D416" i="7"/>
  <c r="E416" i="7"/>
  <c r="F416" i="7"/>
  <c r="G416" i="7"/>
  <c r="H416" i="7"/>
  <c r="I416" i="7"/>
  <c r="J416" i="7"/>
  <c r="K416" i="7"/>
  <c r="L416" i="7"/>
  <c r="M416" i="7"/>
  <c r="N416" i="7"/>
  <c r="O416" i="7"/>
  <c r="P416" i="7"/>
  <c r="Q416" i="7"/>
  <c r="R416" i="7"/>
  <c r="S416" i="7"/>
  <c r="B416" i="7"/>
  <c r="C392" i="7"/>
  <c r="D392" i="7"/>
  <c r="E392" i="7"/>
  <c r="F392" i="7"/>
  <c r="G392" i="7"/>
  <c r="B392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B258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133" i="7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0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D8" i="8"/>
  <c r="D7" i="8"/>
  <c r="B406" i="8"/>
  <c r="B356" i="7" l="1" a="1"/>
  <c r="B356" i="7" s="1"/>
  <c r="B521" i="7"/>
  <c r="C356" i="7" a="1"/>
  <c r="C356" i="7" s="1"/>
  <c r="J320" i="7"/>
  <c r="O320" i="7"/>
  <c r="O478" i="7"/>
  <c r="E478" i="7"/>
  <c r="B386" i="7" a="1"/>
  <c r="B386" i="7" s="1"/>
  <c r="C386" i="7" a="1"/>
  <c r="C386" i="7" s="1"/>
  <c r="B551" i="7"/>
  <c r="B333" i="7" a="1"/>
  <c r="B333" i="7" s="1"/>
  <c r="C333" i="7" a="1"/>
  <c r="C333" i="7" s="1"/>
  <c r="B498" i="7"/>
  <c r="C379" i="7" a="1"/>
  <c r="C379" i="7" s="1"/>
  <c r="B544" i="7"/>
  <c r="B379" i="7" a="1"/>
  <c r="B379" i="7" s="1"/>
  <c r="B374" i="7" a="1"/>
  <c r="B374" i="7" s="1"/>
  <c r="C374" i="7" a="1"/>
  <c r="C374" i="7" s="1"/>
  <c r="B539" i="7"/>
  <c r="B499" i="7"/>
  <c r="B334" i="7" a="1"/>
  <c r="B334" i="7" s="1"/>
  <c r="C334" i="7" a="1"/>
  <c r="C334" i="7" s="1"/>
  <c r="B369" i="7" a="1"/>
  <c r="B369" i="7" s="1"/>
  <c r="C369" i="7" a="1"/>
  <c r="C369" i="7" s="1"/>
  <c r="B534" i="7"/>
  <c r="C345" i="7" a="1"/>
  <c r="C345" i="7" s="1"/>
  <c r="B510" i="7"/>
  <c r="B345" i="7" a="1"/>
  <c r="B345" i="7" s="1"/>
  <c r="C364" i="7" a="1"/>
  <c r="C364" i="7" s="1"/>
  <c r="B364" i="7" a="1"/>
  <c r="B364" i="7" s="1"/>
  <c r="B529" i="7"/>
  <c r="B513" i="7"/>
  <c r="C348" i="7" a="1"/>
  <c r="C348" i="7" s="1"/>
  <c r="B348" i="7" a="1"/>
  <c r="B348" i="7" s="1"/>
  <c r="B496" i="7"/>
  <c r="C331" i="7" a="1"/>
  <c r="C331" i="7" s="1"/>
  <c r="B331" i="7" a="1"/>
  <c r="B331" i="7" s="1"/>
  <c r="C375" i="7" a="1"/>
  <c r="C375" i="7" s="1"/>
  <c r="B540" i="7"/>
  <c r="B375" i="7" a="1"/>
  <c r="B375" i="7" s="1"/>
  <c r="E320" i="7"/>
  <c r="K320" i="7"/>
  <c r="Q478" i="7"/>
  <c r="M478" i="7"/>
  <c r="B370" i="7" a="1"/>
  <c r="B370" i="7" s="1"/>
  <c r="C370" i="7" a="1"/>
  <c r="C370" i="7" s="1"/>
  <c r="B535" i="7"/>
  <c r="B538" i="7"/>
  <c r="B373" i="7" a="1"/>
  <c r="B373" i="7" s="1"/>
  <c r="C373" i="7" a="1"/>
  <c r="C373" i="7" s="1"/>
  <c r="B352" i="7" a="1"/>
  <c r="B352" i="7" s="1"/>
  <c r="B517" i="7"/>
  <c r="C352" i="7" a="1"/>
  <c r="C352" i="7" s="1"/>
  <c r="B328" i="7" a="1"/>
  <c r="B328" i="7" s="1"/>
  <c r="B493" i="7"/>
  <c r="C328" i="7" a="1"/>
  <c r="C328" i="7" s="1"/>
  <c r="C350" i="7" a="1"/>
  <c r="C350" i="7" s="1"/>
  <c r="B515" i="7"/>
  <c r="B350" i="7" a="1"/>
  <c r="B350" i="7" s="1"/>
  <c r="B545" i="7"/>
  <c r="C380" i="7" a="1"/>
  <c r="C380" i="7" s="1"/>
  <c r="B380" i="7" a="1"/>
  <c r="B380" i="7" s="1"/>
  <c r="C359" i="7" a="1"/>
  <c r="C359" i="7" s="1"/>
  <c r="B359" i="7" a="1"/>
  <c r="B359" i="7" s="1"/>
  <c r="B524" i="7"/>
  <c r="C343" i="7" a="1"/>
  <c r="C343" i="7" s="1"/>
  <c r="B343" i="7" a="1"/>
  <c r="B343" i="7" s="1"/>
  <c r="B508" i="7"/>
  <c r="B335" i="7" a="1"/>
  <c r="B335" i="7" s="1"/>
  <c r="B500" i="7"/>
  <c r="C335" i="7" a="1"/>
  <c r="C335" i="7" s="1"/>
  <c r="Q320" i="7"/>
  <c r="E394" i="7" s="1"/>
  <c r="M320" i="7"/>
  <c r="H320" i="7"/>
  <c r="B478" i="7"/>
  <c r="F478" i="7"/>
  <c r="B503" i="7"/>
  <c r="B338" i="7" a="1"/>
  <c r="B338" i="7" s="1"/>
  <c r="C338" i="7" a="1"/>
  <c r="C338" i="7" s="1"/>
  <c r="C357" i="7" a="1"/>
  <c r="C357" i="7" s="1"/>
  <c r="B522" i="7"/>
  <c r="B357" i="7" a="1"/>
  <c r="B357" i="7" s="1"/>
  <c r="C382" i="7" a="1"/>
  <c r="C382" i="7" s="1"/>
  <c r="B547" i="7"/>
  <c r="B382" i="7" a="1"/>
  <c r="B382" i="7" s="1"/>
  <c r="B550" i="7"/>
  <c r="C385" i="7" a="1"/>
  <c r="C385" i="7" s="1"/>
  <c r="B385" i="7" a="1"/>
  <c r="B385" i="7" s="1"/>
  <c r="C353" i="7" a="1"/>
  <c r="C353" i="7" s="1"/>
  <c r="B518" i="7"/>
  <c r="B353" i="7" a="1"/>
  <c r="B353" i="7" s="1"/>
  <c r="B337" i="7" a="1"/>
  <c r="B337" i="7" s="1"/>
  <c r="C337" i="7" a="1"/>
  <c r="C337" i="7" s="1"/>
  <c r="B502" i="7"/>
  <c r="B537" i="7"/>
  <c r="C372" i="7" a="1"/>
  <c r="C372" i="7" s="1"/>
  <c r="B372" i="7" a="1"/>
  <c r="B372" i="7" s="1"/>
  <c r="B320" i="7"/>
  <c r="I320" i="7"/>
  <c r="P320" i="7"/>
  <c r="R478" i="7"/>
  <c r="N478" i="7"/>
  <c r="C347" i="7" a="1"/>
  <c r="C347" i="7" s="1"/>
  <c r="B347" i="7" a="1"/>
  <c r="B347" i="7" s="1"/>
  <c r="B512" i="7"/>
  <c r="B546" i="7"/>
  <c r="B381" i="7" a="1"/>
  <c r="B381" i="7" s="1"/>
  <c r="C381" i="7" a="1"/>
  <c r="C381" i="7" s="1"/>
  <c r="B506" i="7"/>
  <c r="B341" i="7" a="1"/>
  <c r="B341" i="7" s="1"/>
  <c r="C341" i="7" a="1"/>
  <c r="C341" i="7" s="1"/>
  <c r="B360" i="7" a="1"/>
  <c r="B360" i="7" s="1"/>
  <c r="B525" i="7"/>
  <c r="C360" i="7" a="1"/>
  <c r="C360" i="7" s="1"/>
  <c r="B501" i="7"/>
  <c r="C336" i="7" a="1"/>
  <c r="C336" i="7" s="1"/>
  <c r="B336" i="7" a="1"/>
  <c r="B336" i="7" s="1"/>
  <c r="C371" i="7" a="1"/>
  <c r="C371" i="7" s="1"/>
  <c r="B371" i="7" a="1"/>
  <c r="B371" i="7" s="1"/>
  <c r="B536" i="7"/>
  <c r="B531" i="7"/>
  <c r="C366" i="7" a="1"/>
  <c r="C366" i="7" s="1"/>
  <c r="B366" i="7" a="1"/>
  <c r="B366" i="7" s="1"/>
  <c r="C320" i="7"/>
  <c r="R320" i="7"/>
  <c r="I478" i="7"/>
  <c r="D478" i="7"/>
  <c r="H478" i="7"/>
  <c r="B495" i="7"/>
  <c r="B330" i="7" a="1"/>
  <c r="B330" i="7" s="1"/>
  <c r="C330" i="7" a="1"/>
  <c r="C330" i="7" s="1"/>
  <c r="B384" i="7" a="1"/>
  <c r="B384" i="7" s="1"/>
  <c r="B549" i="7"/>
  <c r="C384" i="7" a="1"/>
  <c r="C384" i="7" s="1"/>
  <c r="B541" i="7"/>
  <c r="C376" i="7" a="1"/>
  <c r="C376" i="7" s="1"/>
  <c r="B376" i="7" a="1"/>
  <c r="B376" i="7" s="1"/>
  <c r="B533" i="7"/>
  <c r="C368" i="7" a="1"/>
  <c r="C368" i="7" s="1"/>
  <c r="B368" i="7" a="1"/>
  <c r="B368" i="7" s="1"/>
  <c r="C377" i="7" a="1"/>
  <c r="C377" i="7" s="1"/>
  <c r="B542" i="7"/>
  <c r="B377" i="7" a="1"/>
  <c r="B377" i="7" s="1"/>
  <c r="C361" i="7" a="1"/>
  <c r="C361" i="7" s="1"/>
  <c r="B526" i="7"/>
  <c r="B361" i="7" a="1"/>
  <c r="B361" i="7" s="1"/>
  <c r="C332" i="7" a="1"/>
  <c r="C332" i="7" s="1"/>
  <c r="B332" i="7" a="1"/>
  <c r="B332" i="7" s="1"/>
  <c r="B497" i="7"/>
  <c r="C383" i="7" a="1"/>
  <c r="C383" i="7" s="1"/>
  <c r="B548" i="7"/>
  <c r="B383" i="7" a="1"/>
  <c r="B383" i="7" s="1"/>
  <c r="S320" i="7"/>
  <c r="F320" i="7"/>
  <c r="G478" i="7"/>
  <c r="C478" i="7"/>
  <c r="P478" i="7"/>
  <c r="C354" i="7" a="1"/>
  <c r="C354" i="7" s="1"/>
  <c r="B354" i="7" a="1"/>
  <c r="B354" i="7" s="1"/>
  <c r="B519" i="7"/>
  <c r="B365" i="7" a="1"/>
  <c r="B365" i="7" s="1"/>
  <c r="C365" i="7" a="1"/>
  <c r="C365" i="7" s="1"/>
  <c r="B530" i="7"/>
  <c r="B507" i="7"/>
  <c r="B342" i="7" a="1"/>
  <c r="B342" i="7" s="1"/>
  <c r="C342" i="7" a="1"/>
  <c r="C342" i="7" s="1"/>
  <c r="B367" i="7" a="1"/>
  <c r="B367" i="7" s="1"/>
  <c r="B532" i="7"/>
  <c r="C367" i="7" a="1"/>
  <c r="C367" i="7" s="1"/>
  <c r="D320" i="7"/>
  <c r="C327" i="7" a="1"/>
  <c r="C327" i="7" s="1"/>
  <c r="N320" i="7"/>
  <c r="B327" i="7" a="1"/>
  <c r="B327" i="7" s="1"/>
  <c r="B492" i="7"/>
  <c r="J478" i="7"/>
  <c r="K478" i="7"/>
  <c r="B528" i="7"/>
  <c r="C363" i="7" a="1"/>
  <c r="C363" i="7" s="1"/>
  <c r="B363" i="7" a="1"/>
  <c r="B363" i="7" s="1"/>
  <c r="B527" i="7"/>
  <c r="C362" i="7" a="1"/>
  <c r="C362" i="7" s="1"/>
  <c r="B362" i="7" a="1"/>
  <c r="B362" i="7" s="1"/>
  <c r="C346" i="7" a="1"/>
  <c r="C346" i="7" s="1"/>
  <c r="B511" i="7"/>
  <c r="B346" i="7" a="1"/>
  <c r="B346" i="7" s="1"/>
  <c r="B509" i="7"/>
  <c r="C344" i="7" a="1"/>
  <c r="C344" i="7" s="1"/>
  <c r="B344" i="7" a="1"/>
  <c r="B344" i="7" s="1"/>
  <c r="C355" i="7" a="1"/>
  <c r="C355" i="7" s="1"/>
  <c r="B355" i="7" a="1"/>
  <c r="B355" i="7" s="1"/>
  <c r="B520" i="7"/>
  <c r="B505" i="7"/>
  <c r="C340" i="7" a="1"/>
  <c r="C340" i="7" s="1"/>
  <c r="B340" i="7" a="1"/>
  <c r="B340" i="7" s="1"/>
  <c r="C351" i="7" a="1"/>
  <c r="C351" i="7" s="1"/>
  <c r="B351" i="7" a="1"/>
  <c r="B351" i="7" s="1"/>
  <c r="B516" i="7"/>
  <c r="L320" i="7"/>
  <c r="G320" i="7"/>
  <c r="L478" i="7"/>
  <c r="S478" i="7"/>
  <c r="B378" i="7" a="1"/>
  <c r="B378" i="7" s="1"/>
  <c r="C378" i="7" a="1"/>
  <c r="C378" i="7" s="1"/>
  <c r="B543" i="7"/>
  <c r="C349" i="7" a="1"/>
  <c r="C349" i="7" s="1"/>
  <c r="B514" i="7"/>
  <c r="B349" i="7" a="1"/>
  <c r="B349" i="7" s="1"/>
  <c r="C339" i="7" a="1"/>
  <c r="C339" i="7" s="1"/>
  <c r="B339" i="7" a="1"/>
  <c r="B339" i="7" s="1"/>
  <c r="B504" i="7"/>
  <c r="C358" i="7" a="1"/>
  <c r="C358" i="7" s="1"/>
  <c r="B358" i="7" a="1"/>
  <c r="B358" i="7" s="1"/>
  <c r="B523" i="7"/>
  <c r="B329" i="7" a="1"/>
  <c r="B329" i="7" s="1"/>
  <c r="C329" i="7" a="1"/>
  <c r="C329" i="7" s="1"/>
  <c r="B494" i="7"/>
  <c r="B146" i="8"/>
  <c r="B394" i="7" l="1"/>
  <c r="D394" i="7"/>
  <c r="G394" i="7"/>
  <c r="F394" i="7"/>
  <c r="C394" i="7"/>
  <c r="B553" i="7"/>
  <c r="B389" i="7"/>
  <c r="C389" i="7"/>
  <c r="B149" i="8"/>
  <c r="B393" i="7" l="1"/>
  <c r="C393" i="7"/>
  <c r="D393" i="7"/>
  <c r="E393" i="7"/>
  <c r="F393" i="7"/>
  <c r="G393" i="7"/>
  <c r="B152" i="8"/>
  <c r="B155" i="8" l="1"/>
  <c r="B158" i="8" l="1"/>
  <c r="B161" i="8" l="1"/>
  <c r="B164" i="8" l="1"/>
  <c r="B167" i="8" l="1"/>
  <c r="B170" i="8" l="1"/>
  <c r="A487" i="8"/>
  <c r="A465" i="8"/>
  <c r="A467" i="8"/>
  <c r="A469" i="8"/>
  <c r="A471" i="8"/>
  <c r="A473" i="8"/>
  <c r="A475" i="8"/>
  <c r="A477" i="8"/>
  <c r="A479" i="8"/>
  <c r="A481" i="8"/>
  <c r="A483" i="8"/>
  <c r="A485" i="8"/>
  <c r="A429" i="8"/>
  <c r="A431" i="8"/>
  <c r="A433" i="8"/>
  <c r="A435" i="8"/>
  <c r="A437" i="8"/>
  <c r="A439" i="8"/>
  <c r="A441" i="8"/>
  <c r="A443" i="8"/>
  <c r="A445" i="8"/>
  <c r="A447" i="8"/>
  <c r="A449" i="8"/>
  <c r="A451" i="8"/>
  <c r="A453" i="8"/>
  <c r="A455" i="8"/>
  <c r="A457" i="8"/>
  <c r="A459" i="8"/>
  <c r="A461" i="8"/>
  <c r="A463" i="8"/>
  <c r="U428" i="8"/>
  <c r="T428" i="8"/>
  <c r="S428" i="8"/>
  <c r="R428" i="8"/>
  <c r="Q428" i="8"/>
  <c r="P428" i="8"/>
  <c r="O428" i="8"/>
  <c r="N428" i="8"/>
  <c r="M428" i="8"/>
  <c r="L428" i="8"/>
  <c r="K428" i="8"/>
  <c r="J428" i="8"/>
  <c r="A327" i="7"/>
  <c r="A492" i="7" s="1"/>
  <c r="A328" i="7"/>
  <c r="A493" i="7" s="1"/>
  <c r="A329" i="7"/>
  <c r="A494" i="7" s="1"/>
  <c r="A330" i="7"/>
  <c r="A495" i="7" s="1"/>
  <c r="A331" i="7"/>
  <c r="A496" i="7" s="1"/>
  <c r="A332" i="7"/>
  <c r="A497" i="7" s="1"/>
  <c r="A333" i="7"/>
  <c r="A498" i="7" s="1"/>
  <c r="A334" i="7"/>
  <c r="A499" i="7" s="1"/>
  <c r="A335" i="7"/>
  <c r="A500" i="7" s="1"/>
  <c r="A336" i="7"/>
  <c r="A501" i="7" s="1"/>
  <c r="A337" i="7"/>
  <c r="A502" i="7" s="1"/>
  <c r="A338" i="7"/>
  <c r="A503" i="7" s="1"/>
  <c r="A339" i="7"/>
  <c r="A504" i="7" s="1"/>
  <c r="A340" i="7"/>
  <c r="A505" i="7" s="1"/>
  <c r="A341" i="7"/>
  <c r="A506" i="7" s="1"/>
  <c r="A342" i="7"/>
  <c r="A507" i="7" s="1"/>
  <c r="A343" i="7"/>
  <c r="A508" i="7" s="1"/>
  <c r="A344" i="7"/>
  <c r="A509" i="7" s="1"/>
  <c r="A345" i="7"/>
  <c r="A510" i="7" s="1"/>
  <c r="A346" i="7"/>
  <c r="A511" i="7" s="1"/>
  <c r="A347" i="7"/>
  <c r="A512" i="7" s="1"/>
  <c r="A348" i="7"/>
  <c r="A513" i="7" s="1"/>
  <c r="A349" i="7"/>
  <c r="A514" i="7" s="1"/>
  <c r="A350" i="7"/>
  <c r="A515" i="7" s="1"/>
  <c r="A351" i="7"/>
  <c r="A516" i="7" s="1"/>
  <c r="A352" i="7"/>
  <c r="A517" i="7" s="1"/>
  <c r="A353" i="7"/>
  <c r="A518" i="7" s="1"/>
  <c r="A354" i="7"/>
  <c r="A519" i="7" s="1"/>
  <c r="A355" i="7"/>
  <c r="A520" i="7" s="1"/>
  <c r="A356" i="7"/>
  <c r="A521" i="7" s="1"/>
  <c r="A357" i="7"/>
  <c r="A522" i="7" s="1"/>
  <c r="A358" i="7"/>
  <c r="A523" i="7" s="1"/>
  <c r="A359" i="7"/>
  <c r="A524" i="7" s="1"/>
  <c r="A360" i="7"/>
  <c r="A525" i="7" s="1"/>
  <c r="A361" i="7"/>
  <c r="A526" i="7" s="1"/>
  <c r="A362" i="7"/>
  <c r="A527" i="7" s="1"/>
  <c r="A363" i="7"/>
  <c r="A528" i="7" s="1"/>
  <c r="A364" i="7"/>
  <c r="A529" i="7" s="1"/>
  <c r="A365" i="7"/>
  <c r="A530" i="7" s="1"/>
  <c r="A366" i="7"/>
  <c r="A531" i="7" s="1"/>
  <c r="A367" i="7"/>
  <c r="A532" i="7" s="1"/>
  <c r="A368" i="7"/>
  <c r="A533" i="7" s="1"/>
  <c r="A369" i="7"/>
  <c r="A534" i="7" s="1"/>
  <c r="A370" i="7"/>
  <c r="A535" i="7" s="1"/>
  <c r="A371" i="7"/>
  <c r="A536" i="7" s="1"/>
  <c r="A372" i="7"/>
  <c r="A537" i="7" s="1"/>
  <c r="A373" i="7"/>
  <c r="A538" i="7" s="1"/>
  <c r="A374" i="7"/>
  <c r="A539" i="7" s="1"/>
  <c r="A375" i="7"/>
  <c r="A540" i="7" s="1"/>
  <c r="A376" i="7"/>
  <c r="A541" i="7" s="1"/>
  <c r="A377" i="7"/>
  <c r="A542" i="7" s="1"/>
  <c r="A378" i="7"/>
  <c r="A543" i="7" s="1"/>
  <c r="A379" i="7"/>
  <c r="A544" i="7" s="1"/>
  <c r="A380" i="7"/>
  <c r="A545" i="7" s="1"/>
  <c r="A381" i="7"/>
  <c r="A546" i="7" s="1"/>
  <c r="A382" i="7"/>
  <c r="A547" i="7" s="1"/>
  <c r="A383" i="7"/>
  <c r="A548" i="7" s="1"/>
  <c r="A384" i="7"/>
  <c r="A549" i="7" s="1"/>
  <c r="A385" i="7"/>
  <c r="A550" i="7" s="1"/>
  <c r="A386" i="7"/>
  <c r="A551" i="7" s="1"/>
  <c r="E428" i="8" l="1"/>
  <c r="E405" i="8"/>
  <c r="G428" i="8"/>
  <c r="G405" i="8"/>
  <c r="I428" i="8"/>
  <c r="I405" i="8"/>
  <c r="A399" i="8"/>
  <c r="A563" i="8"/>
  <c r="A397" i="8"/>
  <c r="A561" i="8"/>
  <c r="A395" i="8"/>
  <c r="A559" i="8"/>
  <c r="A393" i="8"/>
  <c r="A557" i="8"/>
  <c r="A391" i="8"/>
  <c r="A555" i="8"/>
  <c r="A389" i="8"/>
  <c r="A553" i="8"/>
  <c r="A387" i="8"/>
  <c r="A551" i="8"/>
  <c r="A385" i="8"/>
  <c r="A549" i="8"/>
  <c r="A383" i="8"/>
  <c r="A547" i="8"/>
  <c r="A381" i="8"/>
  <c r="A545" i="8"/>
  <c r="A379" i="8"/>
  <c r="A543" i="8"/>
  <c r="A377" i="8"/>
  <c r="A541" i="8"/>
  <c r="A375" i="8"/>
  <c r="A539" i="8"/>
  <c r="A373" i="8"/>
  <c r="A537" i="8"/>
  <c r="A371" i="8"/>
  <c r="A535" i="8"/>
  <c r="A369" i="8"/>
  <c r="A533" i="8"/>
  <c r="A367" i="8"/>
  <c r="A531" i="8"/>
  <c r="A365" i="8"/>
  <c r="A529" i="8"/>
  <c r="A363" i="8"/>
  <c r="A527" i="8"/>
  <c r="A361" i="8"/>
  <c r="A525" i="8"/>
  <c r="A359" i="8"/>
  <c r="A523" i="8"/>
  <c r="A357" i="8"/>
  <c r="A521" i="8"/>
  <c r="A355" i="8"/>
  <c r="A519" i="8"/>
  <c r="A353" i="8"/>
  <c r="A517" i="8"/>
  <c r="A351" i="8"/>
  <c r="A515" i="8"/>
  <c r="A349" i="8"/>
  <c r="A513" i="8"/>
  <c r="A347" i="8"/>
  <c r="A511" i="8"/>
  <c r="A345" i="8"/>
  <c r="A509" i="8"/>
  <c r="A343" i="8"/>
  <c r="A507" i="8"/>
  <c r="A341" i="8"/>
  <c r="A505" i="8"/>
  <c r="A464" i="8"/>
  <c r="A462" i="8"/>
  <c r="A460" i="8"/>
  <c r="A458" i="8"/>
  <c r="A456" i="8"/>
  <c r="A454" i="8"/>
  <c r="A452" i="8"/>
  <c r="A450" i="8"/>
  <c r="A448" i="8"/>
  <c r="A446" i="8"/>
  <c r="A444" i="8"/>
  <c r="A442" i="8"/>
  <c r="A440" i="8"/>
  <c r="A438" i="8"/>
  <c r="A436" i="8"/>
  <c r="A434" i="8"/>
  <c r="A432" i="8"/>
  <c r="A430" i="8"/>
  <c r="A484" i="8"/>
  <c r="A482" i="8"/>
  <c r="A480" i="8"/>
  <c r="A478" i="8"/>
  <c r="A476" i="8"/>
  <c r="A474" i="8"/>
  <c r="A472" i="8"/>
  <c r="A470" i="8"/>
  <c r="A468" i="8"/>
  <c r="A466" i="8"/>
  <c r="A488" i="8"/>
  <c r="A486" i="8"/>
  <c r="D428" i="8"/>
  <c r="D405" i="8"/>
  <c r="F428" i="8"/>
  <c r="F405" i="8"/>
  <c r="H428" i="8"/>
  <c r="H405" i="8"/>
  <c r="A340" i="8"/>
  <c r="A504" i="8"/>
  <c r="A398" i="8"/>
  <c r="A562" i="8"/>
  <c r="A396" i="8"/>
  <c r="A560" i="8"/>
  <c r="A394" i="8"/>
  <c r="A558" i="8"/>
  <c r="A392" i="8"/>
  <c r="A556" i="8"/>
  <c r="A390" i="8"/>
  <c r="A554" i="8"/>
  <c r="A388" i="8"/>
  <c r="A552" i="8"/>
  <c r="A386" i="8"/>
  <c r="A550" i="8"/>
  <c r="A384" i="8"/>
  <c r="A548" i="8"/>
  <c r="A382" i="8"/>
  <c r="A546" i="8"/>
  <c r="A380" i="8"/>
  <c r="A544" i="8"/>
  <c r="A378" i="8"/>
  <c r="A542" i="8"/>
  <c r="A376" i="8"/>
  <c r="A540" i="8"/>
  <c r="A374" i="8"/>
  <c r="A538" i="8"/>
  <c r="A372" i="8"/>
  <c r="A536" i="8"/>
  <c r="A370" i="8"/>
  <c r="A534" i="8"/>
  <c r="A368" i="8"/>
  <c r="A532" i="8"/>
  <c r="A366" i="8"/>
  <c r="A530" i="8"/>
  <c r="A364" i="8"/>
  <c r="A528" i="8"/>
  <c r="A362" i="8"/>
  <c r="A526" i="8"/>
  <c r="A360" i="8"/>
  <c r="A524" i="8"/>
  <c r="A358" i="8"/>
  <c r="A522" i="8"/>
  <c r="A356" i="8"/>
  <c r="A520" i="8"/>
  <c r="A354" i="8"/>
  <c r="A518" i="8"/>
  <c r="A352" i="8"/>
  <c r="A516" i="8"/>
  <c r="A350" i="8"/>
  <c r="A514" i="8"/>
  <c r="A348" i="8"/>
  <c r="A512" i="8"/>
  <c r="A346" i="8"/>
  <c r="A510" i="8"/>
  <c r="A344" i="8"/>
  <c r="A508" i="8"/>
  <c r="A342" i="8"/>
  <c r="A506" i="8"/>
  <c r="E142" i="8"/>
  <c r="E324" i="8"/>
  <c r="G142" i="8"/>
  <c r="G324" i="8"/>
  <c r="I142" i="8"/>
  <c r="I324" i="8"/>
  <c r="K142" i="8"/>
  <c r="K324" i="8"/>
  <c r="M142" i="8"/>
  <c r="M324" i="8"/>
  <c r="O142" i="8"/>
  <c r="O324" i="8"/>
  <c r="Q142" i="8"/>
  <c r="Q324" i="8"/>
  <c r="S142" i="8"/>
  <c r="S324" i="8"/>
  <c r="U142" i="8"/>
  <c r="U324" i="8"/>
  <c r="E401" i="8"/>
  <c r="C321" i="8"/>
  <c r="C315" i="8"/>
  <c r="C309" i="8"/>
  <c r="C303" i="8"/>
  <c r="C297" i="8"/>
  <c r="C291" i="8"/>
  <c r="C285" i="8"/>
  <c r="C279" i="8"/>
  <c r="C273" i="8"/>
  <c r="C267" i="8"/>
  <c r="C261" i="8"/>
  <c r="C255" i="8"/>
  <c r="C249" i="8"/>
  <c r="C243" i="8"/>
  <c r="C237" i="8"/>
  <c r="C231" i="8"/>
  <c r="C225" i="8"/>
  <c r="C219" i="8"/>
  <c r="C213" i="8"/>
  <c r="C207" i="8"/>
  <c r="C201" i="8"/>
  <c r="C195" i="8"/>
  <c r="C189" i="8"/>
  <c r="C183" i="8"/>
  <c r="C177" i="8"/>
  <c r="C171" i="8"/>
  <c r="C165" i="8"/>
  <c r="C159" i="8"/>
  <c r="C153" i="8"/>
  <c r="C147" i="8"/>
  <c r="C326" i="8"/>
  <c r="C318" i="8"/>
  <c r="C312" i="8"/>
  <c r="C306" i="8"/>
  <c r="C300" i="8"/>
  <c r="C294" i="8"/>
  <c r="C288" i="8"/>
  <c r="C282" i="8"/>
  <c r="C276" i="8"/>
  <c r="C270" i="8"/>
  <c r="C264" i="8"/>
  <c r="C258" i="8"/>
  <c r="C252" i="8"/>
  <c r="C246" i="8"/>
  <c r="C240" i="8"/>
  <c r="C234" i="8"/>
  <c r="C228" i="8"/>
  <c r="C222" i="8"/>
  <c r="C216" i="8"/>
  <c r="C210" i="8"/>
  <c r="C204" i="8"/>
  <c r="C198" i="8"/>
  <c r="C192" i="8"/>
  <c r="C186" i="8"/>
  <c r="C180" i="8"/>
  <c r="C174" i="8"/>
  <c r="C168" i="8"/>
  <c r="C162" i="8"/>
  <c r="C156" i="8"/>
  <c r="C150" i="8"/>
  <c r="D142" i="8"/>
  <c r="D324" i="8"/>
  <c r="F142" i="8"/>
  <c r="F324" i="8"/>
  <c r="H142" i="8"/>
  <c r="H324" i="8"/>
  <c r="J142" i="8"/>
  <c r="J324" i="8"/>
  <c r="L142" i="8"/>
  <c r="L324" i="8"/>
  <c r="N142" i="8"/>
  <c r="N324" i="8"/>
  <c r="P142" i="8"/>
  <c r="P324" i="8"/>
  <c r="R142" i="8"/>
  <c r="R324" i="8"/>
  <c r="T142" i="8"/>
  <c r="T324" i="8"/>
  <c r="C325" i="8"/>
  <c r="C317" i="8"/>
  <c r="C311" i="8"/>
  <c r="C305" i="8"/>
  <c r="C299" i="8"/>
  <c r="C293" i="8"/>
  <c r="C287" i="8"/>
  <c r="C281" i="8"/>
  <c r="C275" i="8"/>
  <c r="C269" i="8"/>
  <c r="C263" i="8"/>
  <c r="C257" i="8"/>
  <c r="C251" i="8"/>
  <c r="C245" i="8"/>
  <c r="C239" i="8"/>
  <c r="C233" i="8"/>
  <c r="C227" i="8"/>
  <c r="C221" i="8"/>
  <c r="C215" i="8"/>
  <c r="C209" i="8"/>
  <c r="C203" i="8"/>
  <c r="C197" i="8"/>
  <c r="C191" i="8"/>
  <c r="C185" i="8"/>
  <c r="C179" i="8"/>
  <c r="C173" i="8"/>
  <c r="C167" i="8"/>
  <c r="C161" i="8"/>
  <c r="C155" i="8"/>
  <c r="C149" i="8"/>
  <c r="F401" i="8"/>
  <c r="C320" i="8"/>
  <c r="C314" i="8"/>
  <c r="C308" i="8"/>
  <c r="C302" i="8"/>
  <c r="C296" i="8"/>
  <c r="C290" i="8"/>
  <c r="C284" i="8"/>
  <c r="C278" i="8"/>
  <c r="C272" i="8"/>
  <c r="C266" i="8"/>
  <c r="C260" i="8"/>
  <c r="C254" i="8"/>
  <c r="C248" i="8"/>
  <c r="C242" i="8"/>
  <c r="C236" i="8"/>
  <c r="C230" i="8"/>
  <c r="C224" i="8"/>
  <c r="C218" i="8"/>
  <c r="C212" i="8"/>
  <c r="C206" i="8"/>
  <c r="C200" i="8"/>
  <c r="C194" i="8"/>
  <c r="C188" i="8"/>
  <c r="C182" i="8"/>
  <c r="C176" i="8"/>
  <c r="C170" i="8"/>
  <c r="C164" i="8"/>
  <c r="C158" i="8"/>
  <c r="C152" i="8"/>
  <c r="C146" i="8"/>
  <c r="C143" i="8"/>
  <c r="C327" i="8"/>
  <c r="C319" i="8"/>
  <c r="C313" i="8"/>
  <c r="C307" i="8"/>
  <c r="C301" i="8"/>
  <c r="C295" i="8"/>
  <c r="C289" i="8"/>
  <c r="C283" i="8"/>
  <c r="C277" i="8"/>
  <c r="C271" i="8"/>
  <c r="C265" i="8"/>
  <c r="C259" i="8"/>
  <c r="C253" i="8"/>
  <c r="C247" i="8"/>
  <c r="C241" i="8"/>
  <c r="C235" i="8"/>
  <c r="C229" i="8"/>
  <c r="C223" i="8"/>
  <c r="C217" i="8"/>
  <c r="C211" i="8"/>
  <c r="C205" i="8"/>
  <c r="C199" i="8"/>
  <c r="C193" i="8"/>
  <c r="C187" i="8"/>
  <c r="C181" i="8"/>
  <c r="C175" i="8"/>
  <c r="C169" i="8"/>
  <c r="C163" i="8"/>
  <c r="C157" i="8"/>
  <c r="C151" i="8"/>
  <c r="C145" i="8"/>
  <c r="D401" i="8"/>
  <c r="C322" i="8"/>
  <c r="C316" i="8"/>
  <c r="C310" i="8"/>
  <c r="C304" i="8"/>
  <c r="C298" i="8"/>
  <c r="C292" i="8"/>
  <c r="C286" i="8"/>
  <c r="C280" i="8"/>
  <c r="C274" i="8"/>
  <c r="C268" i="8"/>
  <c r="C262" i="8"/>
  <c r="C256" i="8"/>
  <c r="C250" i="8"/>
  <c r="C244" i="8"/>
  <c r="C238" i="8"/>
  <c r="C232" i="8"/>
  <c r="C226" i="8"/>
  <c r="C220" i="8"/>
  <c r="C214" i="8"/>
  <c r="C208" i="8"/>
  <c r="C202" i="8"/>
  <c r="C196" i="8"/>
  <c r="C190" i="8"/>
  <c r="C184" i="8"/>
  <c r="C178" i="8"/>
  <c r="C172" i="8"/>
  <c r="C166" i="8"/>
  <c r="C160" i="8"/>
  <c r="C154" i="8"/>
  <c r="C148" i="8"/>
  <c r="A245" i="8"/>
  <c r="A239" i="8"/>
  <c r="A233" i="8"/>
  <c r="A227" i="8"/>
  <c r="A221" i="8"/>
  <c r="A215" i="8"/>
  <c r="A209" i="8"/>
  <c r="A203" i="8"/>
  <c r="A197" i="8"/>
  <c r="A191" i="8"/>
  <c r="A185" i="8"/>
  <c r="A179" i="8"/>
  <c r="A173" i="8"/>
  <c r="A167" i="8"/>
  <c r="A161" i="8"/>
  <c r="A155" i="8"/>
  <c r="A149" i="8"/>
  <c r="A143" i="8"/>
  <c r="A311" i="8"/>
  <c r="A305" i="8"/>
  <c r="A299" i="8"/>
  <c r="A293" i="8"/>
  <c r="A287" i="8"/>
  <c r="A281" i="8"/>
  <c r="A275" i="8"/>
  <c r="A269" i="8"/>
  <c r="A263" i="8"/>
  <c r="A257" i="8"/>
  <c r="A251" i="8"/>
  <c r="A317" i="8"/>
  <c r="F339" i="8"/>
  <c r="D339" i="8"/>
  <c r="E339" i="8"/>
  <c r="A248" i="8"/>
  <c r="A242" i="8"/>
  <c r="A236" i="8"/>
  <c r="A230" i="8"/>
  <c r="A224" i="8"/>
  <c r="A218" i="8"/>
  <c r="A212" i="8"/>
  <c r="A206" i="8"/>
  <c r="A200" i="8"/>
  <c r="A194" i="8"/>
  <c r="A188" i="8"/>
  <c r="A182" i="8"/>
  <c r="A176" i="8"/>
  <c r="A170" i="8"/>
  <c r="A164" i="8"/>
  <c r="A158" i="8"/>
  <c r="A152" i="8"/>
  <c r="A146" i="8"/>
  <c r="A308" i="8"/>
  <c r="A302" i="8"/>
  <c r="A296" i="8"/>
  <c r="A290" i="8"/>
  <c r="A284" i="8"/>
  <c r="A278" i="8"/>
  <c r="A272" i="8"/>
  <c r="A266" i="8"/>
  <c r="A260" i="8"/>
  <c r="A254" i="8"/>
  <c r="A320" i="8"/>
  <c r="A314" i="8"/>
  <c r="B173" i="8"/>
  <c r="C144" i="8"/>
  <c r="A448" i="7"/>
  <c r="A290" i="7"/>
  <c r="A442" i="7"/>
  <c r="A284" i="7"/>
  <c r="A436" i="7"/>
  <c r="A278" i="7"/>
  <c r="A430" i="7"/>
  <c r="A272" i="7"/>
  <c r="A424" i="7"/>
  <c r="A266" i="7"/>
  <c r="A418" i="7"/>
  <c r="A260" i="7"/>
  <c r="A468" i="7"/>
  <c r="A310" i="7"/>
  <c r="A462" i="7"/>
  <c r="A304" i="7"/>
  <c r="A456" i="7"/>
  <c r="A298" i="7"/>
  <c r="A452" i="7"/>
  <c r="A294" i="7"/>
  <c r="A417" i="7"/>
  <c r="A259" i="7"/>
  <c r="A450" i="7"/>
  <c r="A292" i="7"/>
  <c r="A446" i="7"/>
  <c r="A288" i="7"/>
  <c r="A444" i="7"/>
  <c r="A286" i="7"/>
  <c r="A440" i="7"/>
  <c r="A282" i="7"/>
  <c r="A438" i="7"/>
  <c r="A280" i="7"/>
  <c r="A434" i="7"/>
  <c r="A276" i="7"/>
  <c r="A432" i="7"/>
  <c r="A274" i="7"/>
  <c r="A428" i="7"/>
  <c r="A270" i="7"/>
  <c r="A426" i="7"/>
  <c r="A268" i="7"/>
  <c r="A422" i="7"/>
  <c r="A264" i="7"/>
  <c r="A420" i="7"/>
  <c r="A262" i="7"/>
  <c r="A474" i="7"/>
  <c r="A316" i="7"/>
  <c r="A472" i="7"/>
  <c r="A314" i="7"/>
  <c r="A470" i="7"/>
  <c r="A312" i="7"/>
  <c r="A466" i="7"/>
  <c r="A308" i="7"/>
  <c r="A464" i="7"/>
  <c r="A306" i="7"/>
  <c r="A460" i="7"/>
  <c r="A302" i="7"/>
  <c r="A458" i="7"/>
  <c r="A300" i="7"/>
  <c r="A454" i="7"/>
  <c r="A296" i="7"/>
  <c r="A476" i="7"/>
  <c r="A318" i="7"/>
  <c r="A451" i="7"/>
  <c r="A293" i="7"/>
  <c r="A449" i="7"/>
  <c r="A291" i="7"/>
  <c r="A447" i="7"/>
  <c r="A289" i="7"/>
  <c r="A445" i="7"/>
  <c r="A287" i="7"/>
  <c r="A443" i="7"/>
  <c r="A285" i="7"/>
  <c r="A441" i="7"/>
  <c r="A283" i="7"/>
  <c r="A439" i="7"/>
  <c r="A281" i="7"/>
  <c r="A437" i="7"/>
  <c r="A279" i="7"/>
  <c r="A435" i="7"/>
  <c r="A277" i="7"/>
  <c r="A433" i="7"/>
  <c r="A275" i="7"/>
  <c r="A431" i="7"/>
  <c r="A273" i="7"/>
  <c r="A429" i="7"/>
  <c r="A271" i="7"/>
  <c r="A427" i="7"/>
  <c r="A269" i="7"/>
  <c r="A425" i="7"/>
  <c r="A267" i="7"/>
  <c r="A423" i="7"/>
  <c r="A265" i="7"/>
  <c r="A421" i="7"/>
  <c r="A263" i="7"/>
  <c r="A419" i="7"/>
  <c r="A261" i="7"/>
  <c r="A475" i="7"/>
  <c r="A317" i="7"/>
  <c r="A473" i="7"/>
  <c r="A315" i="7"/>
  <c r="A471" i="7"/>
  <c r="A313" i="7"/>
  <c r="A469" i="7"/>
  <c r="A311" i="7"/>
  <c r="A467" i="7"/>
  <c r="A309" i="7"/>
  <c r="A465" i="7"/>
  <c r="A307" i="7"/>
  <c r="A463" i="7"/>
  <c r="A305" i="7"/>
  <c r="A461" i="7"/>
  <c r="A303" i="7"/>
  <c r="A459" i="7"/>
  <c r="A301" i="7"/>
  <c r="A457" i="7"/>
  <c r="A299" i="7"/>
  <c r="A455" i="7"/>
  <c r="A297" i="7"/>
  <c r="A453" i="7"/>
  <c r="A295" i="7"/>
  <c r="B176" i="8" l="1"/>
  <c r="B179" i="8" l="1"/>
  <c r="B182" i="8" l="1"/>
  <c r="B185" i="8" l="1"/>
  <c r="B188" i="8" l="1"/>
  <c r="B191" i="8" l="1"/>
  <c r="B194" i="8" l="1"/>
  <c r="B197" i="8" l="1"/>
  <c r="B200" i="8" l="1"/>
  <c r="B203" i="8" l="1"/>
  <c r="B206" i="8" l="1"/>
  <c r="B209" i="8" l="1"/>
  <c r="B212" i="8" l="1"/>
  <c r="B215" i="8" l="1"/>
  <c r="B218" i="8" l="1"/>
  <c r="B221" i="8" l="1"/>
  <c r="B224" i="8" l="1"/>
  <c r="B227" i="8" l="1"/>
  <c r="B230" i="8" l="1"/>
  <c r="B233" i="8" l="1"/>
  <c r="B236" i="8" l="1"/>
  <c r="B239" i="8" l="1"/>
  <c r="B242" i="8" l="1"/>
  <c r="B245" i="8" l="1"/>
  <c r="B248" i="8" l="1"/>
  <c r="B251" i="8" l="1"/>
  <c r="B254" i="8" l="1"/>
  <c r="B257" i="8" l="1"/>
  <c r="B260" i="8" l="1"/>
  <c r="B263" i="8" l="1"/>
  <c r="B266" i="8" l="1"/>
  <c r="B269" i="8" l="1"/>
  <c r="B272" i="8" l="1"/>
  <c r="B275" i="8" l="1"/>
  <c r="B278" i="8" l="1"/>
  <c r="B281" i="8" l="1"/>
  <c r="B284" i="8" l="1"/>
  <c r="B287" i="8" l="1"/>
  <c r="B290" i="8" l="1"/>
  <c r="B293" i="8" l="1"/>
  <c r="B296" i="8" l="1"/>
  <c r="B299" i="8" l="1"/>
  <c r="B302" i="8" l="1"/>
  <c r="B305" i="8" l="1"/>
  <c r="B308" i="8" l="1"/>
  <c r="B311" i="8" l="1"/>
  <c r="B314" i="8" l="1"/>
  <c r="B317" i="8" l="1"/>
  <c r="B320" i="8" l="1"/>
  <c r="J327" i="8" l="1"/>
  <c r="J326" i="8"/>
  <c r="J325" i="8"/>
  <c r="R327" i="8"/>
  <c r="R326" i="8"/>
  <c r="R325" i="8"/>
  <c r="H325" i="8"/>
  <c r="H327" i="8"/>
  <c r="H326" i="8"/>
  <c r="P325" i="8"/>
  <c r="P327" i="8"/>
  <c r="P326" i="8"/>
  <c r="E325" i="8"/>
  <c r="E327" i="8"/>
  <c r="E326" i="8"/>
  <c r="I325" i="8"/>
  <c r="I327" i="8"/>
  <c r="I326" i="8"/>
  <c r="M325" i="8"/>
  <c r="M327" i="8"/>
  <c r="M326" i="8"/>
  <c r="Q325" i="8"/>
  <c r="Q327" i="8"/>
  <c r="Q326" i="8"/>
  <c r="U326" i="8"/>
  <c r="U325" i="8"/>
  <c r="U327" i="8"/>
  <c r="F327" i="8"/>
  <c r="F326" i="8"/>
  <c r="F325" i="8"/>
  <c r="N327" i="8"/>
  <c r="N326" i="8"/>
  <c r="N325" i="8"/>
  <c r="D327" i="8"/>
  <c r="D326" i="8"/>
  <c r="L325" i="8"/>
  <c r="L327" i="8"/>
  <c r="L326" i="8"/>
  <c r="T325" i="8"/>
  <c r="T327" i="8"/>
  <c r="T326" i="8"/>
  <c r="G327" i="8"/>
  <c r="G326" i="8"/>
  <c r="G325" i="8"/>
  <c r="K327" i="8"/>
  <c r="K326" i="8"/>
  <c r="K325" i="8"/>
  <c r="O327" i="8"/>
  <c r="O326" i="8"/>
  <c r="O325" i="8"/>
  <c r="S327" i="8"/>
  <c r="S326" i="8"/>
  <c r="S325" i="8"/>
  <c r="D325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<sst xmlns="http://schemas.openxmlformats.org/spreadsheetml/2006/main" count="129" uniqueCount="75">
  <si>
    <t>Inputs</t>
  </si>
  <si>
    <r>
      <t>A</t>
    </r>
    <r>
      <rPr>
        <b/>
        <sz val="14"/>
        <color indexed="10"/>
        <rFont val="Arial"/>
        <family val="2"/>
      </rPr>
      <t>SSET</t>
    </r>
    <r>
      <rPr>
        <b/>
        <sz val="20"/>
        <color indexed="10"/>
        <rFont val="Arial"/>
        <family val="2"/>
      </rPr>
      <t xml:space="preserve"> P</t>
    </r>
    <r>
      <rPr>
        <b/>
        <sz val="14"/>
        <color indexed="10"/>
        <rFont val="Arial"/>
        <family val="2"/>
      </rPr>
      <t>RICING</t>
    </r>
  </si>
  <si>
    <t>US Riskfree</t>
  </si>
  <si>
    <t>Small-Growth</t>
  </si>
  <si>
    <t>Small-Neutral</t>
  </si>
  <si>
    <t>Small-Value</t>
  </si>
  <si>
    <t>Big-Growth</t>
  </si>
  <si>
    <t>Big-Neutral</t>
  </si>
  <si>
    <t>Big-Value</t>
  </si>
  <si>
    <t>CRSP VWMR</t>
  </si>
  <si>
    <t>Average</t>
  </si>
  <si>
    <t>Stock</t>
  </si>
  <si>
    <t>FF Mkt-RF</t>
  </si>
  <si>
    <t>FF SMB</t>
  </si>
  <si>
    <t>FF HML</t>
  </si>
  <si>
    <t>Benchmark</t>
  </si>
  <si>
    <t>Asset Type</t>
  </si>
  <si>
    <t>Chg Short Rate</t>
  </si>
  <si>
    <t>Chg Term Prem</t>
  </si>
  <si>
    <t>Chg Def Prem</t>
  </si>
  <si>
    <t>Market Portfolio Benchmark</t>
  </si>
  <si>
    <t>Beg Mon - End Mon</t>
  </si>
  <si>
    <t>Monthly Excess Returns</t>
  </si>
  <si>
    <t>CAPM Beta from the First Pass, Time-Series Regression</t>
  </si>
  <si>
    <r>
      <t>Average R</t>
    </r>
    <r>
      <rPr>
        <vertAlign val="superscript"/>
        <sz val="10"/>
        <rFont val="Arial"/>
        <family val="2"/>
      </rPr>
      <t>2</t>
    </r>
  </si>
  <si>
    <r>
      <t>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(Explained Variation as a Percentage of Total Variation) from the First Pass, Time-Series Regression</t>
    </r>
  </si>
  <si>
    <t>Average Beta</t>
  </si>
  <si>
    <t>Risk Premium and Intercept from the Second Pass, Cross-Sectional Regression in the Following Month</t>
  </si>
  <si>
    <t>Risk Prem</t>
  </si>
  <si>
    <t>Intercept</t>
  </si>
  <si>
    <t>Empirical Average</t>
  </si>
  <si>
    <t>vs. Theoretical Value</t>
  </si>
  <si>
    <t>Following Month</t>
  </si>
  <si>
    <r>
      <t>R</t>
    </r>
    <r>
      <rPr>
        <vertAlign val="superscript"/>
        <sz val="10"/>
        <rFont val="Arial"/>
        <family val="2"/>
      </rPr>
      <t>2</t>
    </r>
  </si>
  <si>
    <t>APT or ICAPM Factors</t>
  </si>
  <si>
    <t>Factors</t>
  </si>
  <si>
    <t>5 Yr Estimation Per:</t>
  </si>
  <si>
    <t>Monthly Returns</t>
  </si>
  <si>
    <t>Static CAPM Using Fama-MacBeth Method</t>
  </si>
  <si>
    <t>APT or Intertemporal CAPM Using Fama-MacBeth Method</t>
  </si>
  <si>
    <t>Row</t>
  </si>
  <si>
    <t>Offset</t>
  </si>
  <si>
    <t>Average Factor Betas</t>
  </si>
  <si>
    <t>Factor Risk Premia and Intercept from the Second Pass, Cross-Sectional Regression in the Following Month</t>
  </si>
  <si>
    <t>Factor Premia</t>
  </si>
  <si>
    <t>Premium</t>
  </si>
  <si>
    <t>Expected Return using APT or ICAPM Est.</t>
  </si>
  <si>
    <r>
      <t>R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(Explained Variation as a Percentage of Total Variation) from the Second Pass, Cross-sectional Regression in the Following Month</t>
    </r>
  </si>
  <si>
    <t>Three Factor Betas from the First Pass, Time-Series Regression</t>
  </si>
  <si>
    <t xml:space="preserve">  &lt;== Using Second Pass Static CAPM</t>
  </si>
  <si>
    <t xml:space="preserve">                   Premium and First Pass Beta</t>
  </si>
  <si>
    <t xml:space="preserve">  &lt;== Using Theoretical Intercept &amp; Risk</t>
  </si>
  <si>
    <t xml:space="preserve">  &lt;== vs. what they should be if the Static CAPM was true</t>
  </si>
  <si>
    <t xml:space="preserve">     CAPM estimates</t>
  </si>
  <si>
    <t xml:space="preserve">  &lt;== Bottom-line Static CAPM estimates</t>
  </si>
  <si>
    <t>&lt;= Bottom-line APT or Intertemporal</t>
  </si>
  <si>
    <t>Malaysia (EWM)</t>
  </si>
  <si>
    <t>Country ETF</t>
  </si>
  <si>
    <t>US FF Port</t>
  </si>
  <si>
    <t>Australia (EWA)</t>
  </si>
  <si>
    <t>Canada (EWC)</t>
  </si>
  <si>
    <t>Germany (EWG)</t>
  </si>
  <si>
    <t>Singapore (EWS)</t>
  </si>
  <si>
    <t>Mexico (EWW)</t>
  </si>
  <si>
    <t>IBM (IBM)</t>
  </si>
  <si>
    <t>Korea Electric (KEP)</t>
  </si>
  <si>
    <t>Grupo Televisa (TV)</t>
  </si>
  <si>
    <t>Barrick Gold (ABX)</t>
  </si>
  <si>
    <t>YPF (YPF)</t>
  </si>
  <si>
    <t>Siemens (SI)</t>
  </si>
  <si>
    <t>US S&amp;P500 (SPY)</t>
  </si>
  <si>
    <t xml:space="preserve"> Jan 2013 Riskfree Rate</t>
  </si>
  <si>
    <t>DJ World (W1DOW)</t>
    <phoneticPr fontId="12" type="noConversion"/>
  </si>
  <si>
    <t>Oct 2021 Exp Return Theory</t>
    <phoneticPr fontId="12" type="noConversion"/>
  </si>
  <si>
    <t>Oct 2021 Exp Return CAPM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</si>
</sst>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[$-409]mmm\ yyyy;@"/>
    <numFmt numFmtId="178" formatCode="mmm\ yyyy\ \-\ mmm\ yyyy"/>
    <numFmt numFmtId="179" formatCode="0.000%"/>
    <numFmt numFmtId="182" formatCode="[$-F800]dddd\,\ mmmm\ dd\,\ yyyy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0"/>
      <color indexed="10"/>
      <name val="Arial"/>
      <family val="2"/>
    </font>
    <font>
      <b/>
      <sz val="14"/>
      <color indexed="10"/>
      <name val="Arial"/>
      <family val="2"/>
    </font>
    <font>
      <b/>
      <sz val="16"/>
      <color indexed="17"/>
      <name val="Arial"/>
      <family val="2"/>
    </font>
    <font>
      <b/>
      <u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0"/>
      <color rgb="FFFF0000"/>
      <name val="Arial"/>
      <family val="2"/>
    </font>
    <font>
      <sz val="8"/>
      <color rgb="FF000000"/>
      <name val="Tahoma"/>
      <family val="2"/>
    </font>
    <font>
      <sz val="11"/>
      <color indexed="8"/>
      <name val="宋体"/>
      <family val="2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1" fillId="0" borderId="0"/>
    <xf numFmtId="0" fontId="11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76" fontId="0" fillId="0" borderId="0" xfId="1" applyNumberFormat="1" applyFont="1"/>
    <xf numFmtId="176" fontId="0" fillId="0" borderId="0" xfId="0" applyNumberFormat="1"/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0" fontId="0" fillId="0" borderId="0" xfId="0" applyNumberFormat="1" applyBorder="1"/>
    <xf numFmtId="0" fontId="0" fillId="0" borderId="1" xfId="0" applyBorder="1"/>
    <xf numFmtId="10" fontId="0" fillId="0" borderId="0" xfId="0" applyNumberFormat="1"/>
    <xf numFmtId="0" fontId="0" fillId="0" borderId="0" xfId="0" applyBorder="1"/>
    <xf numFmtId="10" fontId="0" fillId="0" borderId="0" xfId="1" applyNumberFormat="1" applyFont="1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177" fontId="0" fillId="0" borderId="0" xfId="0" applyNumberFormat="1" applyAlignment="1">
      <alignment horizontal="center"/>
    </xf>
    <xf numFmtId="17" fontId="0" fillId="0" borderId="0" xfId="0" applyNumberFormat="1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2" fontId="0" fillId="0" borderId="0" xfId="0" applyNumberFormat="1"/>
    <xf numFmtId="0" fontId="6" fillId="0" borderId="0" xfId="0" applyFont="1"/>
    <xf numFmtId="0" fontId="0" fillId="0" borderId="2" xfId="0" applyBorder="1"/>
    <xf numFmtId="17" fontId="0" fillId="0" borderId="3" xfId="0" applyNumberFormat="1" applyBorder="1"/>
    <xf numFmtId="178" fontId="0" fillId="0" borderId="0" xfId="0" applyNumberFormat="1" applyAlignment="1">
      <alignment horizontal="center"/>
    </xf>
    <xf numFmtId="17" fontId="2" fillId="0" borderId="2" xfId="0" applyNumberFormat="1" applyFont="1" applyBorder="1"/>
    <xf numFmtId="177" fontId="0" fillId="0" borderId="1" xfId="0" applyNumberFormat="1" applyBorder="1" applyAlignment="1">
      <alignment horizontal="center"/>
    </xf>
    <xf numFmtId="177" fontId="1" fillId="0" borderId="0" xfId="0" applyNumberFormat="1" applyFont="1" applyAlignment="1">
      <alignment horizontal="center"/>
    </xf>
    <xf numFmtId="0" fontId="6" fillId="0" borderId="1" xfId="0" applyFont="1" applyBorder="1"/>
    <xf numFmtId="0" fontId="9" fillId="0" borderId="0" xfId="0" quotePrefix="1" applyFont="1"/>
    <xf numFmtId="0" fontId="0" fillId="0" borderId="1" xfId="0" applyBorder="1" applyAlignment="1">
      <alignment horizontal="center"/>
    </xf>
    <xf numFmtId="17" fontId="0" fillId="0" borderId="0" xfId="0" applyNumberFormat="1" applyBorder="1"/>
    <xf numFmtId="17" fontId="0" fillId="0" borderId="1" xfId="0" applyNumberFormat="1" applyBorder="1"/>
    <xf numFmtId="17" fontId="2" fillId="0" borderId="0" xfId="0" applyNumberFormat="1" applyFont="1" applyBorder="1"/>
    <xf numFmtId="10" fontId="0" fillId="0" borderId="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2" xfId="0" applyNumberFormat="1" applyBorder="1"/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179" fontId="0" fillId="0" borderId="0" xfId="0" applyNumberFormat="1"/>
    <xf numFmtId="10" fontId="1" fillId="0" borderId="0" xfId="1" applyNumberFormat="1" applyFont="1" applyFill="1" applyBorder="1" applyAlignment="1" applyProtection="1"/>
    <xf numFmtId="10" fontId="0" fillId="0" borderId="0" xfId="1" applyNumberFormat="1" applyFont="1" applyBorder="1"/>
    <xf numFmtId="10" fontId="0" fillId="0" borderId="0" xfId="1" applyNumberFormat="1" applyFont="1" applyFill="1" applyBorder="1"/>
    <xf numFmtId="179" fontId="0" fillId="0" borderId="0" xfId="1" applyNumberFormat="1" applyFont="1" applyBorder="1"/>
    <xf numFmtId="179" fontId="1" fillId="0" borderId="0" xfId="1" applyNumberFormat="1" applyFont="1" applyFill="1" applyBorder="1" applyAlignment="1" applyProtection="1"/>
    <xf numFmtId="0" fontId="1" fillId="0" borderId="0" xfId="0" applyFont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82" fontId="0" fillId="0" borderId="0" xfId="0" applyNumberFormat="1" applyAlignment="1">
      <alignment horizontal="center" vertical="center"/>
    </xf>
    <xf numFmtId="182" fontId="0" fillId="0" borderId="0" xfId="0" applyNumberFormat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 defaultPivotStyle="PivotStyleLight16"/>
  <colors>
    <mruColors>
      <color rgb="FFCCFFFF"/>
      <color rgb="FFFFFF99"/>
      <color rgb="FF00FFFF"/>
      <color rgb="FFFF99CC"/>
      <color rgb="FFCCFFCC"/>
      <color rgb="FFCC00CC"/>
      <color rgb="FFFFFF00"/>
      <color rgb="FF993300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Static CAPM Est. vs. Theoret. Value</a:t>
            </a:r>
          </a:p>
        </c:rich>
      </c:tx>
      <c:layout>
        <c:manualLayout>
          <c:xMode val="edge"/>
          <c:yMode val="edge"/>
          <c:x val="0.14555555555555555"/>
          <c:y val="1.3698630136986301E-2"/>
        </c:manualLayout>
      </c:layout>
      <c:overlay val="0"/>
    </c:title>
    <c:autoTitleDeleted val="0"/>
    <c:view3D>
      <c:rotX val="10"/>
      <c:rotY val="0"/>
      <c:rAngAx val="0"/>
      <c:perspective val="60"/>
    </c:view3D>
    <c:floor>
      <c:thickness val="0"/>
    </c:floor>
    <c:sideWall>
      <c:thickness val="0"/>
      <c:spPr>
        <a:ln>
          <a:solidFill>
            <a:schemeClr val="bg1">
              <a:lumMod val="65000"/>
            </a:schemeClr>
          </a:solidFill>
        </a:ln>
      </c:spPr>
    </c:sideWall>
    <c:backWall>
      <c:thickness val="0"/>
      <c:spPr>
        <a:ln>
          <a:solidFill>
            <a:schemeClr val="bg1">
              <a:lumMod val="65000"/>
            </a:schemeClr>
          </a:solidFill>
        </a:ln>
      </c:spPr>
    </c:backWall>
    <c:plotArea>
      <c:layout>
        <c:manualLayout>
          <c:layoutTarget val="inner"/>
          <c:xMode val="edge"/>
          <c:yMode val="edge"/>
          <c:x val="0.18475397471867738"/>
          <c:y val="8.2659907237622704E-2"/>
          <c:w val="0.78078438471053158"/>
          <c:h val="0.8346801855247545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'10.1'!$A$389</c:f>
              <c:strCache>
                <c:ptCount val="1"/>
                <c:pt idx="0">
                  <c:v>Empirical Average</c:v>
                </c:pt>
              </c:strCache>
            </c:strRef>
          </c:tx>
          <c:invertIfNegative val="0"/>
          <c:cat>
            <c:strRef>
              <c:f>'10.1'!$B$388:$C$388</c:f>
              <c:strCache>
                <c:ptCount val="2"/>
                <c:pt idx="0">
                  <c:v>Risk Prem</c:v>
                </c:pt>
                <c:pt idx="1">
                  <c:v>Intercept</c:v>
                </c:pt>
              </c:strCache>
            </c:strRef>
          </c:cat>
          <c:val>
            <c:numRef>
              <c:f>'10.1'!$B$389:$C$389</c:f>
              <c:numCache>
                <c:formatCode>0.00%</c:formatCode>
                <c:ptCount val="2"/>
                <c:pt idx="0">
                  <c:v>-4.7057246725356618E-4</c:v>
                </c:pt>
                <c:pt idx="1">
                  <c:v>-2.583593814832382E-3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9-483A-9B99-17B1F556B03A}"/>
            </c:ext>
          </c:extLst>
        </c:ser>
        <c:ser>
          <c:idx val="1"/>
          <c:order val="1"/>
          <c:tx>
            <c:strRef>
              <c:f>'10.1'!$A$390</c:f>
              <c:strCache>
                <c:ptCount val="1"/>
                <c:pt idx="0">
                  <c:v>vs. Theoretical Value</c:v>
                </c:pt>
              </c:strCache>
            </c:strRef>
          </c:tx>
          <c:invertIfNegative val="0"/>
          <c:cat>
            <c:strRef>
              <c:f>'10.1'!$B$388:$C$388</c:f>
              <c:strCache>
                <c:ptCount val="2"/>
                <c:pt idx="0">
                  <c:v>Risk Prem</c:v>
                </c:pt>
                <c:pt idx="1">
                  <c:v>Intercept</c:v>
                </c:pt>
              </c:strCache>
            </c:strRef>
          </c:cat>
          <c:val>
            <c:numRef>
              <c:f>'10.1'!$B$390:$C$390</c:f>
              <c:numCache>
                <c:formatCode>0.00%</c:formatCode>
                <c:ptCount val="2"/>
                <c:pt idx="0">
                  <c:v>1.1603333333333332E-2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79-483A-9B99-17B1F556B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61231504"/>
        <c:axId val="761231896"/>
        <c:axId val="0"/>
      </c:bar3DChart>
      <c:catAx>
        <c:axId val="76123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761231896"/>
        <c:crosses val="autoZero"/>
        <c:auto val="1"/>
        <c:lblAlgn val="ctr"/>
        <c:lblOffset val="100"/>
        <c:noMultiLvlLbl val="0"/>
      </c:catAx>
      <c:valAx>
        <c:axId val="76123189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761231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939724505239784"/>
          <c:y val="8.6778978209118788E-3"/>
          <c:w val="0.32884311358890356"/>
          <c:h val="7.5212964658487452E-2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</a:ln>
      </c:spPr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456430446194227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Sheet1!$M$41:$M$45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Sheet1!$N$41:$N$45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2-4F15-9D13-A73C3CD85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739064"/>
        <c:axId val="797873544"/>
      </c:scatterChart>
      <c:valAx>
        <c:axId val="733739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7873544"/>
        <c:crosses val="autoZero"/>
        <c:crossBetween val="midCat"/>
      </c:valAx>
      <c:valAx>
        <c:axId val="7978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3739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fmlaLink="$E$4" lockText="1"/>
</file>

<file path=xl/ctrlProps/ctrlProp2.xml><?xml version="1.0" encoding="utf-8"?>
<formControlPr xmlns="http://schemas.microsoft.com/office/spreadsheetml/2009/9/main" objectType="Radio" checked="Checked" lockText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checked="Checked" firstButton="1" fmlaLink="$E$5" lockText="1"/>
</file>

<file path=xl/ctrlProps/ctrlProp5.xml><?xml version="1.0" encoding="utf-8"?>
<formControlPr xmlns="http://schemas.microsoft.com/office/spreadsheetml/2009/9/main" objectType="Radio" lockText="1"/>
</file>

<file path=xl/ctrlProps/ctrlProp6.xml><?xml version="1.0" encoding="utf-8"?>
<formControlPr xmlns="http://schemas.microsoft.com/office/spreadsheetml/2009/9/main" objectType="Radio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firstButton="1" fmlaLink="$E$4" lockText="1"/>
</file>

<file path=xl/ctrlProps/ctrlProp10.xml><?xml version="1.0" encoding="utf-8"?>
<formControlPr xmlns="http://schemas.microsoft.com/office/spreadsheetml/2009/9/main" objectType="Radio" checked="Checked" lockText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firstButton="1" fmlaLink="$E$5" lockText="1"/>
</file>

<file path=xl/ctrlProps/ctrlProp13.xml><?xml version="1.0" encoding="utf-8"?>
<formControlPr xmlns="http://schemas.microsoft.com/office/spreadsheetml/2009/9/main" objectType="Radio" lockText="1"/>
</file>

<file path=xl/ctrlProps/ctrlProp14.xml><?xml version="1.0" encoding="utf-8"?>
<formControlPr xmlns="http://schemas.microsoft.com/office/spreadsheetml/2009/9/main" objectType="Radio" checked="Checked" lockText="1"/>
</file>

<file path=xl/ctrlProps/ctrlProp15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png"/><Relationship Id="rId9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1038224</xdr:colOff>
      <xdr:row>552</xdr:row>
      <xdr:rowOff>171449</xdr:rowOff>
    </xdr:from>
    <xdr:to>
      <xdr:col>2</xdr:col>
      <xdr:colOff>343026</xdr:colOff>
      <xdr:row>554</xdr:row>
      <xdr:rowOff>66672</xdr:rowOff>
    </xdr:to>
    <xdr:sp macro="" textlink="">
      <xdr:nvSpPr>
        <xdr:cNvPr id="27" name="Line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 flipH="1" flipV="1">
          <a:off x="2257424" y="90201749"/>
          <a:ext cx="371602" cy="23812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857248</xdr:colOff>
      <xdr:row>482</xdr:row>
      <xdr:rowOff>9525</xdr:rowOff>
    </xdr:from>
    <xdr:to>
      <xdr:col>2</xdr:col>
      <xdr:colOff>285749</xdr:colOff>
      <xdr:row>491</xdr:row>
      <xdr:rowOff>47625</xdr:rowOff>
    </xdr:to>
    <xdr:sp macro="" textlink="">
      <xdr:nvSpPr>
        <xdr:cNvPr id="24" name="Lin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H="1">
          <a:off x="2076448" y="78666975"/>
          <a:ext cx="495301" cy="15335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1050924</xdr:colOff>
      <xdr:row>373</xdr:row>
      <xdr:rowOff>50799</xdr:rowOff>
    </xdr:from>
    <xdr:to>
      <xdr:col>3</xdr:col>
      <xdr:colOff>901700</xdr:colOff>
      <xdr:row>389</xdr:row>
      <xdr:rowOff>139698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 flipH="1">
          <a:off x="2327274" y="59874149"/>
          <a:ext cx="1889126" cy="2641599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8</xdr:col>
      <xdr:colOff>496607</xdr:colOff>
      <xdr:row>349</xdr:row>
      <xdr:rowOff>36234</xdr:rowOff>
    </xdr:from>
    <xdr:to>
      <xdr:col>16</xdr:col>
      <xdr:colOff>29508</xdr:colOff>
      <xdr:row>383</xdr:row>
      <xdr:rowOff>99734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733424</xdr:colOff>
      <xdr:row>129</xdr:row>
      <xdr:rowOff>133350</xdr:rowOff>
    </xdr:from>
    <xdr:to>
      <xdr:col>2</xdr:col>
      <xdr:colOff>409575</xdr:colOff>
      <xdr:row>132</xdr:row>
      <xdr:rowOff>66675</xdr:rowOff>
    </xdr:to>
    <xdr:sp macro="" textlink="">
      <xdr:nvSpPr>
        <xdr:cNvPr id="3" name="Line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 flipH="1">
          <a:off x="1952624" y="21593175"/>
          <a:ext cx="457201" cy="4191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914399</xdr:colOff>
      <xdr:row>253</xdr:row>
      <xdr:rowOff>142875</xdr:rowOff>
    </xdr:from>
    <xdr:to>
      <xdr:col>4</xdr:col>
      <xdr:colOff>47625</xdr:colOff>
      <xdr:row>258</xdr:row>
      <xdr:rowOff>66675</xdr:rowOff>
    </xdr:to>
    <xdr:sp macro="" textlink="">
      <xdr:nvSpPr>
        <xdr:cNvPr id="5" name="Line 1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 flipH="1">
          <a:off x="2133599" y="41681400"/>
          <a:ext cx="1895476" cy="7334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1006475</xdr:colOff>
      <xdr:row>320</xdr:row>
      <xdr:rowOff>120650</xdr:rowOff>
    </xdr:from>
    <xdr:to>
      <xdr:col>3</xdr:col>
      <xdr:colOff>149225</xdr:colOff>
      <xdr:row>321</xdr:row>
      <xdr:rowOff>130175</xdr:rowOff>
    </xdr:to>
    <xdr:sp macro="" textlink="">
      <xdr:nvSpPr>
        <xdr:cNvPr id="7" name="Line 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 flipH="1" flipV="1">
          <a:off x="2282825" y="51517550"/>
          <a:ext cx="1181100" cy="1682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2</xdr:col>
      <xdr:colOff>0</xdr:colOff>
      <xdr:row>324</xdr:row>
      <xdr:rowOff>44450</xdr:rowOff>
    </xdr:from>
    <xdr:to>
      <xdr:col>6</xdr:col>
      <xdr:colOff>57150</xdr:colOff>
      <xdr:row>324</xdr:row>
      <xdr:rowOff>82550</xdr:rowOff>
    </xdr:to>
    <xdr:sp macro="" textlink="">
      <xdr:nvSpPr>
        <xdr:cNvPr id="9" name="Lin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 flipH="1">
          <a:off x="2393950" y="52082700"/>
          <a:ext cx="4419600" cy="381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69851</xdr:colOff>
      <xdr:row>323</xdr:row>
      <xdr:rowOff>158749</xdr:rowOff>
    </xdr:from>
    <xdr:to>
      <xdr:col>3</xdr:col>
      <xdr:colOff>31751</xdr:colOff>
      <xdr:row>325</xdr:row>
      <xdr:rowOff>82550</xdr:rowOff>
    </xdr:to>
    <xdr:sp macro="" textlink="">
      <xdr:nvSpPr>
        <xdr:cNvPr id="11" name="AutoShape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 rot="16200000">
          <a:off x="2219325" y="51158775"/>
          <a:ext cx="254001" cy="2000250"/>
        </a:xfrm>
        <a:prstGeom prst="rightBrace">
          <a:avLst>
            <a:gd name="adj1" fmla="val 10513"/>
            <a:gd name="adj2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1057274</xdr:colOff>
      <xdr:row>365</xdr:row>
      <xdr:rowOff>139700</xdr:rowOff>
    </xdr:from>
    <xdr:to>
      <xdr:col>3</xdr:col>
      <xdr:colOff>571500</xdr:colOff>
      <xdr:row>388</xdr:row>
      <xdr:rowOff>85724</xdr:rowOff>
    </xdr:to>
    <xdr:sp macro="" textlink="">
      <xdr:nvSpPr>
        <xdr:cNvPr id="12" name="Lin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 flipH="1">
          <a:off x="2333624" y="58693050"/>
          <a:ext cx="1552576" cy="36036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936623</xdr:colOff>
      <xdr:row>379</xdr:row>
      <xdr:rowOff>95251</xdr:rowOff>
    </xdr:from>
    <xdr:to>
      <xdr:col>3</xdr:col>
      <xdr:colOff>838199</xdr:colOff>
      <xdr:row>392</xdr:row>
      <xdr:rowOff>15875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 flipH="1">
          <a:off x="2212973" y="60871101"/>
          <a:ext cx="1939926" cy="200977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981074</xdr:colOff>
      <xdr:row>393</xdr:row>
      <xdr:rowOff>44450</xdr:rowOff>
    </xdr:from>
    <xdr:to>
      <xdr:col>4</xdr:col>
      <xdr:colOff>95250</xdr:colOff>
      <xdr:row>400</xdr:row>
      <xdr:rowOff>44450</xdr:rowOff>
    </xdr:to>
    <xdr:sp macro="" textlink="">
      <xdr:nvSpPr>
        <xdr:cNvPr id="19" name="Line 15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 flipH="1" flipV="1">
          <a:off x="2257424" y="63068200"/>
          <a:ext cx="2409826" cy="11493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962025</xdr:colOff>
      <xdr:row>411</xdr:row>
      <xdr:rowOff>85726</xdr:rowOff>
    </xdr:from>
    <xdr:to>
      <xdr:col>2</xdr:col>
      <xdr:colOff>428625</xdr:colOff>
      <xdr:row>416</xdr:row>
      <xdr:rowOff>57151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 flipH="1">
          <a:off x="2181225" y="67208401"/>
          <a:ext cx="533400" cy="8001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1</xdr:col>
      <xdr:colOff>609599</xdr:colOff>
      <xdr:row>478</xdr:row>
      <xdr:rowOff>111124</xdr:rowOff>
    </xdr:from>
    <xdr:to>
      <xdr:col>1</xdr:col>
      <xdr:colOff>974725</xdr:colOff>
      <xdr:row>479</xdr:row>
      <xdr:rowOff>133350</xdr:rowOff>
    </xdr:to>
    <xdr:sp macro="" textlink="">
      <xdr:nvSpPr>
        <xdr:cNvPr id="22" name="Line 15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 flipH="1" flipV="1">
          <a:off x="1885949" y="76761974"/>
          <a:ext cx="365126" cy="180976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</xdr:row>
          <xdr:rowOff>133350</xdr:rowOff>
        </xdr:from>
        <xdr:to>
          <xdr:col>1</xdr:col>
          <xdr:colOff>1060450</xdr:colOff>
          <xdr:row>3</xdr:row>
          <xdr:rowOff>355600</xdr:rowOff>
        </xdr:to>
        <xdr:sp macro="" textlink="">
          <xdr:nvSpPr>
            <xdr:cNvPr id="6145" name="Option 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S&amp;P 500 (SPY)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3</xdr:row>
          <xdr:rowOff>133350</xdr:rowOff>
        </xdr:from>
        <xdr:to>
          <xdr:col>2</xdr:col>
          <xdr:colOff>800100</xdr:colOff>
          <xdr:row>3</xdr:row>
          <xdr:rowOff>355600</xdr:rowOff>
        </xdr:to>
        <xdr:sp macro="" textlink="">
          <xdr:nvSpPr>
            <xdr:cNvPr id="6146" name="Option Button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CRSP VWMR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50800</xdr:rowOff>
        </xdr:from>
        <xdr:to>
          <xdr:col>3</xdr:col>
          <xdr:colOff>946150</xdr:colOff>
          <xdr:row>4</xdr:row>
          <xdr:rowOff>0</xdr:rowOff>
        </xdr:to>
        <xdr:sp macro="" textlink="">
          <xdr:nvSpPr>
            <xdr:cNvPr id="6148" name="Group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Market Portfolio Benchmark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4</xdr:row>
          <xdr:rowOff>133350</xdr:rowOff>
        </xdr:from>
        <xdr:to>
          <xdr:col>1</xdr:col>
          <xdr:colOff>495300</xdr:colOff>
          <xdr:row>4</xdr:row>
          <xdr:rowOff>355600</xdr:rowOff>
        </xdr:to>
        <xdr:sp macro="" textlink="">
          <xdr:nvSpPr>
            <xdr:cNvPr id="6149" name="Option Button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Stock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514350</xdr:colOff>
          <xdr:row>4</xdr:row>
          <xdr:rowOff>133350</xdr:rowOff>
        </xdr:from>
        <xdr:to>
          <xdr:col>2</xdr:col>
          <xdr:colOff>152400</xdr:colOff>
          <xdr:row>4</xdr:row>
          <xdr:rowOff>355600</xdr:rowOff>
        </xdr:to>
        <xdr:sp macro="" textlink="">
          <xdr:nvSpPr>
            <xdr:cNvPr id="6150" name="Option Button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FF 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133350</xdr:rowOff>
        </xdr:from>
        <xdr:to>
          <xdr:col>3</xdr:col>
          <xdr:colOff>76200</xdr:colOff>
          <xdr:row>4</xdr:row>
          <xdr:rowOff>355600</xdr:rowOff>
        </xdr:to>
        <xdr:sp macro="" textlink="">
          <xdr:nvSpPr>
            <xdr:cNvPr id="6151" name="Option Button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Country ETF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50800</xdr:rowOff>
        </xdr:from>
        <xdr:to>
          <xdr:col>3</xdr:col>
          <xdr:colOff>88900</xdr:colOff>
          <xdr:row>5</xdr:row>
          <xdr:rowOff>0</xdr:rowOff>
        </xdr:to>
        <xdr:sp macro="" textlink="">
          <xdr:nvSpPr>
            <xdr:cNvPr id="6152" name="Group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Asset Type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812800</xdr:colOff>
          <xdr:row>3</xdr:row>
          <xdr:rowOff>133350</xdr:rowOff>
        </xdr:from>
        <xdr:to>
          <xdr:col>3</xdr:col>
          <xdr:colOff>933450</xdr:colOff>
          <xdr:row>3</xdr:row>
          <xdr:rowOff>355600</xdr:rowOff>
        </xdr:to>
        <xdr:sp macro="" textlink="">
          <xdr:nvSpPr>
            <xdr:cNvPr id="6154" name="Option Button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DJ World (DWG)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333375</xdr:colOff>
      <xdr:row>129</xdr:row>
      <xdr:rowOff>19050</xdr:rowOff>
    </xdr:from>
    <xdr:to>
      <xdr:col>5</xdr:col>
      <xdr:colOff>1023307</xdr:colOff>
      <xdr:row>132</xdr:row>
      <xdr:rowOff>27094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75" y="21478875"/>
          <a:ext cx="3718882" cy="493819"/>
        </a:xfrm>
        <a:prstGeom prst="rect">
          <a:avLst/>
        </a:prstGeom>
      </xdr:spPr>
    </xdr:pic>
    <xdr:clientData/>
  </xdr:twoCellAnchor>
  <xdr:twoCellAnchor editAs="oneCell">
    <xdr:from>
      <xdr:col>3</xdr:col>
      <xdr:colOff>1171575</xdr:colOff>
      <xdr:row>253</xdr:row>
      <xdr:rowOff>0</xdr:rowOff>
    </xdr:from>
    <xdr:to>
      <xdr:col>10</xdr:col>
      <xdr:colOff>341508</xdr:colOff>
      <xdr:row>256</xdr:row>
      <xdr:rowOff>154360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3875" y="41538525"/>
          <a:ext cx="5913633" cy="640135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320</xdr:row>
      <xdr:rowOff>28575</xdr:rowOff>
    </xdr:from>
    <xdr:to>
      <xdr:col>6</xdr:col>
      <xdr:colOff>99343</xdr:colOff>
      <xdr:row>323</xdr:row>
      <xdr:rowOff>42715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6125" y="52416075"/>
          <a:ext cx="3261643" cy="499915"/>
        </a:xfrm>
        <a:prstGeom prst="rect">
          <a:avLst/>
        </a:prstGeom>
      </xdr:spPr>
    </xdr:pic>
    <xdr:clientData/>
  </xdr:twoCellAnchor>
  <xdr:twoCellAnchor editAs="oneCell">
    <xdr:from>
      <xdr:col>5</xdr:col>
      <xdr:colOff>1085850</xdr:colOff>
      <xdr:row>323</xdr:row>
      <xdr:rowOff>69850</xdr:rowOff>
    </xdr:from>
    <xdr:to>
      <xdr:col>12</xdr:col>
      <xdr:colOff>141416</xdr:colOff>
      <xdr:row>330</xdr:row>
      <xdr:rowOff>143234</xdr:rowOff>
    </xdr:to>
    <xdr:pic>
      <xdr:nvPicPr>
        <xdr:cNvPr id="6144" name="Picture 614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54800" y="51943000"/>
          <a:ext cx="5399216" cy="1197334"/>
        </a:xfrm>
        <a:prstGeom prst="rect">
          <a:avLst/>
        </a:prstGeom>
      </xdr:spPr>
    </xdr:pic>
    <xdr:clientData/>
  </xdr:twoCellAnchor>
  <xdr:twoCellAnchor editAs="oneCell">
    <xdr:from>
      <xdr:col>3</xdr:col>
      <xdr:colOff>454025</xdr:colOff>
      <xdr:row>363</xdr:row>
      <xdr:rowOff>152400</xdr:rowOff>
    </xdr:from>
    <xdr:to>
      <xdr:col>6</xdr:col>
      <xdr:colOff>583730</xdr:colOff>
      <xdr:row>367</xdr:row>
      <xdr:rowOff>26840</xdr:rowOff>
    </xdr:to>
    <xdr:pic>
      <xdr:nvPicPr>
        <xdr:cNvPr id="6147" name="Picture 6146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8725" y="58388250"/>
          <a:ext cx="3571405" cy="509440"/>
        </a:xfrm>
        <a:prstGeom prst="rect">
          <a:avLst/>
        </a:prstGeom>
      </xdr:spPr>
    </xdr:pic>
    <xdr:clientData/>
  </xdr:twoCellAnchor>
  <xdr:twoCellAnchor editAs="oneCell">
    <xdr:from>
      <xdr:col>3</xdr:col>
      <xdr:colOff>889000</xdr:colOff>
      <xdr:row>370</xdr:row>
      <xdr:rowOff>146050</xdr:rowOff>
    </xdr:from>
    <xdr:to>
      <xdr:col>6</xdr:col>
      <xdr:colOff>294112</xdr:colOff>
      <xdr:row>374</xdr:row>
      <xdr:rowOff>20490</xdr:rowOff>
    </xdr:to>
    <xdr:pic>
      <xdr:nvPicPr>
        <xdr:cNvPr id="6155" name="Picture 6154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03700" y="59493150"/>
          <a:ext cx="2846812" cy="509440"/>
        </a:xfrm>
        <a:prstGeom prst="rect">
          <a:avLst/>
        </a:prstGeom>
      </xdr:spPr>
    </xdr:pic>
    <xdr:clientData/>
  </xdr:twoCellAnchor>
  <xdr:twoCellAnchor editAs="oneCell">
    <xdr:from>
      <xdr:col>3</xdr:col>
      <xdr:colOff>831850</xdr:colOff>
      <xdr:row>377</xdr:row>
      <xdr:rowOff>146050</xdr:rowOff>
    </xdr:from>
    <xdr:to>
      <xdr:col>8</xdr:col>
      <xdr:colOff>685342</xdr:colOff>
      <xdr:row>381</xdr:row>
      <xdr:rowOff>133403</xdr:rowOff>
    </xdr:to>
    <xdr:pic>
      <xdr:nvPicPr>
        <xdr:cNvPr id="6156" name="Picture 6155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46550" y="60604400"/>
          <a:ext cx="5225592" cy="622353"/>
        </a:xfrm>
        <a:prstGeom prst="rect">
          <a:avLst/>
        </a:prstGeom>
      </xdr:spPr>
    </xdr:pic>
    <xdr:clientData/>
  </xdr:twoCellAnchor>
  <xdr:twoCellAnchor editAs="oneCell">
    <xdr:from>
      <xdr:col>4</xdr:col>
      <xdr:colOff>292100</xdr:colOff>
      <xdr:row>398</xdr:row>
      <xdr:rowOff>88900</xdr:rowOff>
    </xdr:from>
    <xdr:to>
      <xdr:col>9</xdr:col>
      <xdr:colOff>551992</xdr:colOff>
      <xdr:row>402</xdr:row>
      <xdr:rowOff>38406</xdr:rowOff>
    </xdr:to>
    <xdr:pic>
      <xdr:nvPicPr>
        <xdr:cNvPr id="6157" name="Picture 6156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64100" y="63931800"/>
          <a:ext cx="5225592" cy="609906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407</xdr:row>
      <xdr:rowOff>57150</xdr:rowOff>
    </xdr:from>
    <xdr:to>
      <xdr:col>7</xdr:col>
      <xdr:colOff>448604</xdr:colOff>
      <xdr:row>412</xdr:row>
      <xdr:rowOff>15688</xdr:rowOff>
    </xdr:to>
    <xdr:pic>
      <xdr:nvPicPr>
        <xdr:cNvPr id="6158" name="Picture 6157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9725" y="66532125"/>
          <a:ext cx="6316003" cy="768163"/>
        </a:xfrm>
        <a:prstGeom prst="rect">
          <a:avLst/>
        </a:prstGeom>
      </xdr:spPr>
    </xdr:pic>
    <xdr:clientData/>
  </xdr:twoCellAnchor>
  <xdr:twoCellAnchor editAs="oneCell">
    <xdr:from>
      <xdr:col>1</xdr:col>
      <xdr:colOff>844550</xdr:colOff>
      <xdr:row>478</xdr:row>
      <xdr:rowOff>60325</xdr:rowOff>
    </xdr:from>
    <xdr:to>
      <xdr:col>4</xdr:col>
      <xdr:colOff>920014</xdr:colOff>
      <xdr:row>481</xdr:row>
      <xdr:rowOff>80562</xdr:rowOff>
    </xdr:to>
    <xdr:pic>
      <xdr:nvPicPr>
        <xdr:cNvPr id="6159" name="Picture 6158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20900" y="76711175"/>
          <a:ext cx="3371114" cy="496487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481</xdr:row>
      <xdr:rowOff>9525</xdr:rowOff>
    </xdr:from>
    <xdr:to>
      <xdr:col>8</xdr:col>
      <xdr:colOff>86614</xdr:colOff>
      <xdr:row>486</xdr:row>
      <xdr:rowOff>120476</xdr:rowOff>
    </xdr:to>
    <xdr:pic>
      <xdr:nvPicPr>
        <xdr:cNvPr id="6160" name="Picture 6159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14600" y="78505050"/>
          <a:ext cx="5858764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553</xdr:row>
      <xdr:rowOff>104775</xdr:rowOff>
    </xdr:from>
    <xdr:to>
      <xdr:col>6</xdr:col>
      <xdr:colOff>408424</xdr:colOff>
      <xdr:row>556</xdr:row>
      <xdr:rowOff>118915</xdr:rowOff>
    </xdr:to>
    <xdr:pic>
      <xdr:nvPicPr>
        <xdr:cNvPr id="6161" name="Picture 6160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52700" y="90316050"/>
          <a:ext cx="4304149" cy="4999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288925</xdr:colOff>
      <xdr:row>29</xdr:row>
      <xdr:rowOff>15875</xdr:rowOff>
    </xdr:from>
    <xdr:to>
      <xdr:col>21</xdr:col>
      <xdr:colOff>593725</xdr:colOff>
      <xdr:row>46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1076325</xdr:colOff>
      <xdr:row>564</xdr:row>
      <xdr:rowOff>104774</xdr:rowOff>
    </xdr:from>
    <xdr:to>
      <xdr:col>4</xdr:col>
      <xdr:colOff>466725</xdr:colOff>
      <xdr:row>566</xdr:row>
      <xdr:rowOff>114299</xdr:rowOff>
    </xdr:to>
    <xdr:sp macro="" textlink="">
      <xdr:nvSpPr>
        <xdr:cNvPr id="24" name="Line 15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ShapeType="1"/>
        </xdr:cNvSpPr>
      </xdr:nvSpPr>
      <xdr:spPr bwMode="auto">
        <a:xfrm flipH="1" flipV="1">
          <a:off x="3600450" y="92078174"/>
          <a:ext cx="476250" cy="3524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1066800</xdr:colOff>
      <xdr:row>405</xdr:row>
      <xdr:rowOff>133349</xdr:rowOff>
    </xdr:from>
    <xdr:to>
      <xdr:col>4</xdr:col>
      <xdr:colOff>781050</xdr:colOff>
      <xdr:row>411</xdr:row>
      <xdr:rowOff>9524</xdr:rowOff>
    </xdr:to>
    <xdr:sp macro="" textlink="">
      <xdr:nvSpPr>
        <xdr:cNvPr id="14" name="Line 15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 flipH="1" flipV="1">
          <a:off x="3590925" y="66284474"/>
          <a:ext cx="800100" cy="8477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1057274</xdr:colOff>
      <xdr:row>137</xdr:row>
      <xdr:rowOff>19050</xdr:rowOff>
    </xdr:from>
    <xdr:to>
      <xdr:col>4</xdr:col>
      <xdr:colOff>828675</xdr:colOff>
      <xdr:row>142</xdr:row>
      <xdr:rowOff>85725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3581399" y="22774275"/>
          <a:ext cx="857251" cy="876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5</xdr:col>
      <xdr:colOff>19050</xdr:colOff>
      <xdr:row>334</xdr:row>
      <xdr:rowOff>123825</xdr:rowOff>
    </xdr:from>
    <xdr:to>
      <xdr:col>5</xdr:col>
      <xdr:colOff>257172</xdr:colOff>
      <xdr:row>338</xdr:row>
      <xdr:rowOff>19048</xdr:rowOff>
    </xdr:to>
    <xdr:sp macro="" textlink="">
      <xdr:nvSpPr>
        <xdr:cNvPr id="6" name="Line 1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4572000" y="54778275"/>
          <a:ext cx="238122" cy="542923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314324</xdr:colOff>
      <xdr:row>338</xdr:row>
      <xdr:rowOff>38100</xdr:rowOff>
    </xdr:from>
    <xdr:to>
      <xdr:col>7</xdr:col>
      <xdr:colOff>47624</xdr:colOff>
      <xdr:row>339</xdr:row>
      <xdr:rowOff>133351</xdr:rowOff>
    </xdr:to>
    <xdr:sp macro="" textlink="">
      <xdr:nvSpPr>
        <xdr:cNvPr id="8" name="AutoShape 1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 bwMode="auto">
        <a:xfrm rot="16200000">
          <a:off x="4219574" y="52339875"/>
          <a:ext cx="257176" cy="3019425"/>
        </a:xfrm>
        <a:prstGeom prst="rightBrace">
          <a:avLst>
            <a:gd name="adj1" fmla="val 10513"/>
            <a:gd name="adj2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1066800</xdr:colOff>
      <xdr:row>402</xdr:row>
      <xdr:rowOff>133350</xdr:rowOff>
    </xdr:from>
    <xdr:to>
      <xdr:col>5</xdr:col>
      <xdr:colOff>38099</xdr:colOff>
      <xdr:row>408</xdr:row>
      <xdr:rowOff>47624</xdr:rowOff>
    </xdr:to>
    <xdr:sp macro="" textlink="">
      <xdr:nvSpPr>
        <xdr:cNvPr id="10" name="Line 1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ShapeType="1"/>
        </xdr:cNvSpPr>
      </xdr:nvSpPr>
      <xdr:spPr bwMode="auto">
        <a:xfrm flipH="1" flipV="1">
          <a:off x="3590925" y="65798700"/>
          <a:ext cx="1000124" cy="885824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2</xdr:col>
      <xdr:colOff>695325</xdr:colOff>
      <xdr:row>422</xdr:row>
      <xdr:rowOff>123825</xdr:rowOff>
    </xdr:from>
    <xdr:to>
      <xdr:col>3</xdr:col>
      <xdr:colOff>571500</xdr:colOff>
      <xdr:row>428</xdr:row>
      <xdr:rowOff>123825</xdr:rowOff>
    </xdr:to>
    <xdr:sp macro="" textlink="">
      <xdr:nvSpPr>
        <xdr:cNvPr id="17" name="Line 15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2305050" y="69027675"/>
          <a:ext cx="790575" cy="9906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1066800</xdr:colOff>
      <xdr:row>499</xdr:row>
      <xdr:rowOff>0</xdr:rowOff>
    </xdr:from>
    <xdr:to>
      <xdr:col>4</xdr:col>
      <xdr:colOff>828675</xdr:colOff>
      <xdr:row>503</xdr:row>
      <xdr:rowOff>76200</xdr:rowOff>
    </xdr:to>
    <xdr:sp macro="" textlink="">
      <xdr:nvSpPr>
        <xdr:cNvPr id="19" name="Line 15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H="1">
          <a:off x="3590925" y="81410175"/>
          <a:ext cx="847725" cy="7620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1066799</xdr:colOff>
      <xdr:row>489</xdr:row>
      <xdr:rowOff>95250</xdr:rowOff>
    </xdr:from>
    <xdr:to>
      <xdr:col>4</xdr:col>
      <xdr:colOff>523875</xdr:colOff>
      <xdr:row>491</xdr:row>
      <xdr:rowOff>19050</xdr:rowOff>
    </xdr:to>
    <xdr:sp macro="" textlink="">
      <xdr:nvSpPr>
        <xdr:cNvPr id="20" name="Line 15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 flipV="1">
          <a:off x="3590924" y="79867125"/>
          <a:ext cx="542926" cy="2667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xdr:twoCellAnchor>
    <xdr:from>
      <xdr:col>3</xdr:col>
      <xdr:colOff>685798</xdr:colOff>
      <xdr:row>4</xdr:row>
      <xdr:rowOff>133350</xdr:rowOff>
    </xdr:from>
    <xdr:to>
      <xdr:col>5</xdr:col>
      <xdr:colOff>190499</xdr:colOff>
      <xdr:row>9</xdr:row>
      <xdr:rowOff>95250</xdr:rowOff>
    </xdr:to>
    <xdr:sp macro="" textlink="">
      <xdr:nvSpPr>
        <xdr:cNvPr id="25" name="Line 1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ShapeType="1"/>
        </xdr:cNvSpPr>
      </xdr:nvSpPr>
      <xdr:spPr bwMode="auto">
        <a:xfrm flipH="1">
          <a:off x="3209923" y="1152525"/>
          <a:ext cx="1343026" cy="9715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3</xdr:row>
          <xdr:rowOff>133350</xdr:rowOff>
        </xdr:from>
        <xdr:to>
          <xdr:col>2</xdr:col>
          <xdr:colOff>895350</xdr:colOff>
          <xdr:row>3</xdr:row>
          <xdr:rowOff>355600</xdr:rowOff>
        </xdr:to>
        <xdr:sp macro="" textlink="">
          <xdr:nvSpPr>
            <xdr:cNvPr id="7169" name="Option 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2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Fama-French 3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895350</xdr:colOff>
          <xdr:row>3</xdr:row>
          <xdr:rowOff>133350</xdr:rowOff>
        </xdr:from>
        <xdr:to>
          <xdr:col>3</xdr:col>
          <xdr:colOff>965200</xdr:colOff>
          <xdr:row>3</xdr:row>
          <xdr:rowOff>355600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2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3 Macro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50800</xdr:rowOff>
        </xdr:from>
        <xdr:to>
          <xdr:col>3</xdr:col>
          <xdr:colOff>971550</xdr:colOff>
          <xdr:row>4</xdr:row>
          <xdr:rowOff>0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2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APT or ICAPM Factors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4</xdr:row>
          <xdr:rowOff>133350</xdr:rowOff>
        </xdr:from>
        <xdr:to>
          <xdr:col>2</xdr:col>
          <xdr:colOff>107950</xdr:colOff>
          <xdr:row>4</xdr:row>
          <xdr:rowOff>355600</xdr:rowOff>
        </xdr:to>
        <xdr:sp macro="" textlink="">
          <xdr:nvSpPr>
            <xdr:cNvPr id="7173" name="Option Butto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2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Stock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107950</xdr:colOff>
          <xdr:row>4</xdr:row>
          <xdr:rowOff>133350</xdr:rowOff>
        </xdr:from>
        <xdr:to>
          <xdr:col>2</xdr:col>
          <xdr:colOff>819150</xdr:colOff>
          <xdr:row>4</xdr:row>
          <xdr:rowOff>355600</xdr:rowOff>
        </xdr:to>
        <xdr:sp macro="" textlink="">
          <xdr:nvSpPr>
            <xdr:cNvPr id="7174" name="Option Button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2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US FF Port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4</xdr:row>
          <xdr:rowOff>133350</xdr:rowOff>
        </xdr:from>
        <xdr:to>
          <xdr:col>3</xdr:col>
          <xdr:colOff>704850</xdr:colOff>
          <xdr:row>4</xdr:row>
          <xdr:rowOff>355600</xdr:rowOff>
        </xdr:to>
        <xdr:sp macro="" textlink="">
          <xdr:nvSpPr>
            <xdr:cNvPr id="7175" name="Option Button 7" descr="Country ETF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2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99"/>
            </a:solidFill>
            <a:ln w="9525">
              <a:solidFill>
                <a:srgbClr val="993366" mc:Ignorable="a14" a14:legacySpreadsheetColorIndex="61"/>
              </a:solidFill>
              <a:miter lim="800000"/>
              <a:headEnd/>
              <a:tailEnd/>
            </a:ln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Country ETF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50800</xdr:rowOff>
        </xdr:from>
        <xdr:to>
          <xdr:col>3</xdr:col>
          <xdr:colOff>717550</xdr:colOff>
          <xdr:row>5</xdr:row>
          <xdr:rowOff>0</xdr:rowOff>
        </xdr:to>
        <xdr:sp macro="" textlink="">
          <xdr:nvSpPr>
            <xdr:cNvPr id="7176" name="Group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2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36576" tIns="22860" rIns="0" bIns="0" anchor="t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Asset Type</a:t>
              </a:r>
            </a:p>
          </xdr:txBody>
        </xdr:sp>
        <xdr:clientData/>
      </xdr:twoCellAnchor>
    </mc:Choice>
    <mc:Fallback/>
  </mc:AlternateContent>
  <xdr:twoCellAnchor editAs="oneCell">
    <xdr:from>
      <xdr:col>5</xdr:col>
      <xdr:colOff>114300</xdr:colOff>
      <xdr:row>3</xdr:row>
      <xdr:rowOff>352425</xdr:rowOff>
    </xdr:from>
    <xdr:to>
      <xdr:col>7</xdr:col>
      <xdr:colOff>661652</xdr:colOff>
      <xdr:row>5</xdr:row>
      <xdr:rowOff>122344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009650"/>
          <a:ext cx="2719052" cy="49381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129</xdr:row>
      <xdr:rowOff>85725</xdr:rowOff>
    </xdr:from>
    <xdr:to>
      <xdr:col>7</xdr:col>
      <xdr:colOff>521828</xdr:colOff>
      <xdr:row>138</xdr:row>
      <xdr:rowOff>119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21545550"/>
          <a:ext cx="7151228" cy="1371719"/>
        </a:xfrm>
        <a:prstGeom prst="rect">
          <a:avLst/>
        </a:prstGeom>
      </xdr:spPr>
    </xdr:pic>
    <xdr:clientData/>
  </xdr:twoCellAnchor>
  <xdr:twoCellAnchor editAs="oneCell">
    <xdr:from>
      <xdr:col>0</xdr:col>
      <xdr:colOff>1162050</xdr:colOff>
      <xdr:row>328</xdr:row>
      <xdr:rowOff>38100</xdr:rowOff>
    </xdr:from>
    <xdr:to>
      <xdr:col>6</xdr:col>
      <xdr:colOff>752937</xdr:colOff>
      <xdr:row>335</xdr:row>
      <xdr:rowOff>123931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2050" y="53721000"/>
          <a:ext cx="5334462" cy="1219306"/>
        </a:xfrm>
        <a:prstGeom prst="rect">
          <a:avLst/>
        </a:prstGeom>
      </xdr:spPr>
    </xdr:pic>
    <xdr:clientData/>
  </xdr:twoCellAnchor>
  <xdr:twoCellAnchor editAs="oneCell">
    <xdr:from>
      <xdr:col>4</xdr:col>
      <xdr:colOff>885825</xdr:colOff>
      <xdr:row>407</xdr:row>
      <xdr:rowOff>66675</xdr:rowOff>
    </xdr:from>
    <xdr:to>
      <xdr:col>8</xdr:col>
      <xdr:colOff>443430</xdr:colOff>
      <xdr:row>410</xdr:row>
      <xdr:rowOff>86912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66541650"/>
          <a:ext cx="3767655" cy="506012"/>
        </a:xfrm>
        <a:prstGeom prst="rect">
          <a:avLst/>
        </a:prstGeom>
      </xdr:spPr>
    </xdr:pic>
    <xdr:clientData/>
  </xdr:twoCellAnchor>
  <xdr:twoCellAnchor editAs="oneCell">
    <xdr:from>
      <xdr:col>2</xdr:col>
      <xdr:colOff>885825</xdr:colOff>
      <xdr:row>410</xdr:row>
      <xdr:rowOff>47625</xdr:rowOff>
    </xdr:from>
    <xdr:to>
      <xdr:col>8</xdr:col>
      <xdr:colOff>162401</xdr:colOff>
      <xdr:row>417</xdr:row>
      <xdr:rowOff>139552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95550" y="67008375"/>
          <a:ext cx="5486876" cy="12254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418</xdr:row>
      <xdr:rowOff>19050</xdr:rowOff>
    </xdr:from>
    <xdr:to>
      <xdr:col>6</xdr:col>
      <xdr:colOff>881444</xdr:colOff>
      <xdr:row>423</xdr:row>
      <xdr:rowOff>130001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" y="68275200"/>
          <a:ext cx="6596444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494</xdr:row>
      <xdr:rowOff>0</xdr:rowOff>
    </xdr:from>
    <xdr:to>
      <xdr:col>8</xdr:col>
      <xdr:colOff>267642</xdr:colOff>
      <xdr:row>499</xdr:row>
      <xdr:rowOff>110951</xdr:rowOff>
    </xdr:to>
    <xdr:pic>
      <xdr:nvPicPr>
        <xdr:cNvPr id="7168" name="Picture 7167">
          <a:extLst>
            <a:ext uri="{FF2B5EF4-FFF2-40B4-BE49-F238E27FC236}">
              <a16:creationId xmlns:a16="http://schemas.microsoft.com/office/drawing/2014/main" id="{00000000-0008-0000-0200-000000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19250" y="80600550"/>
          <a:ext cx="6468417" cy="92057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491</xdr:row>
      <xdr:rowOff>0</xdr:rowOff>
    </xdr:from>
    <xdr:to>
      <xdr:col>5</xdr:col>
      <xdr:colOff>258213</xdr:colOff>
      <xdr:row>494</xdr:row>
      <xdr:rowOff>20237</xdr:rowOff>
    </xdr:to>
    <xdr:pic>
      <xdr:nvPicPr>
        <xdr:cNvPr id="7171" name="Picture 7170">
          <a:extLst>
            <a:ext uri="{FF2B5EF4-FFF2-40B4-BE49-F238E27FC236}">
              <a16:creationId xmlns:a16="http://schemas.microsoft.com/office/drawing/2014/main" id="{00000000-0008-0000-0200-000003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28775" y="80114775"/>
          <a:ext cx="3182388" cy="506012"/>
        </a:xfrm>
        <a:prstGeom prst="rect">
          <a:avLst/>
        </a:prstGeom>
      </xdr:spPr>
    </xdr:pic>
    <xdr:clientData/>
  </xdr:twoCellAnchor>
  <xdr:twoCellAnchor editAs="oneCell">
    <xdr:from>
      <xdr:col>3</xdr:col>
      <xdr:colOff>438150</xdr:colOff>
      <xdr:row>565</xdr:row>
      <xdr:rowOff>142875</xdr:rowOff>
    </xdr:from>
    <xdr:to>
      <xdr:col>7</xdr:col>
      <xdr:colOff>474712</xdr:colOff>
      <xdr:row>569</xdr:row>
      <xdr:rowOff>1187</xdr:rowOff>
    </xdr:to>
    <xdr:pic>
      <xdr:nvPicPr>
        <xdr:cNvPr id="7178" name="Picture 7177">
          <a:extLst>
            <a:ext uri="{FF2B5EF4-FFF2-40B4-BE49-F238E27FC236}">
              <a16:creationId xmlns:a16="http://schemas.microsoft.com/office/drawing/2014/main" id="{00000000-0008-0000-0200-00000A1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62275" y="92297250"/>
          <a:ext cx="4237087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Excel%20Modeling%20in%20Inv%202\EMI2%20Faculty%20Excel%20Files\All%20Chapters%20-%20Bodie%20Version\Completed%20Excel%20Files\Poptdyn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10" Type="http://schemas.openxmlformats.org/officeDocument/2006/relationships/ctrlProp" Target="../ctrlProps/ctrlProp15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J553"/>
  <sheetViews>
    <sheetView tabSelected="1" zoomScale="85" zoomScaleNormal="85" workbookViewId="0">
      <pane xSplit="1" ySplit="8" topLeftCell="B345" activePane="bottomRight" state="frozen"/>
      <selection pane="topRight" activeCell="B1" sqref="B1"/>
      <selection pane="bottomLeft" activeCell="A9" sqref="A9"/>
      <selection pane="bottomRight" activeCell="H352" sqref="H352"/>
    </sheetView>
  </sheetViews>
  <sheetFormatPr defaultRowHeight="12.5" x14ac:dyDescent="0.25"/>
  <cols>
    <col min="1" max="1" width="28.6328125" customWidth="1"/>
    <col min="2" max="2" width="16" customWidth="1"/>
    <col min="3" max="3" width="13.1796875" customWidth="1"/>
    <col min="4" max="4" width="18" customWidth="1"/>
    <col min="5" max="5" width="14.26953125" customWidth="1"/>
    <col min="6" max="6" width="17" customWidth="1"/>
    <col min="7" max="7" width="15.453125" customWidth="1"/>
    <col min="8" max="10" width="12.1796875" bestFit="1" customWidth="1"/>
    <col min="11" max="11" width="11" bestFit="1" customWidth="1"/>
    <col min="12" max="13" width="10.81640625" bestFit="1" customWidth="1"/>
    <col min="14" max="14" width="14.54296875" bestFit="1" customWidth="1"/>
    <col min="15" max="15" width="13.54296875" bestFit="1" customWidth="1"/>
    <col min="16" max="17" width="15" bestFit="1" customWidth="1"/>
    <col min="18" max="18" width="13.54296875" bestFit="1" customWidth="1"/>
    <col min="19" max="19" width="15.54296875" bestFit="1" customWidth="1"/>
    <col min="20" max="20" width="16.7265625" bestFit="1" customWidth="1"/>
    <col min="21" max="21" width="12.7265625" bestFit="1" customWidth="1"/>
    <col min="22" max="22" width="15" bestFit="1" customWidth="1"/>
    <col min="23" max="25" width="10.453125" bestFit="1" customWidth="1"/>
    <col min="26" max="26" width="13.81640625" bestFit="1" customWidth="1"/>
    <col min="27" max="27" width="14.1796875" bestFit="1" customWidth="1"/>
    <col min="28" max="28" width="12.54296875" bestFit="1" customWidth="1"/>
    <col min="29" max="29" width="10.81640625" bestFit="1" customWidth="1"/>
    <col min="30" max="30" width="9.1796875" customWidth="1"/>
  </cols>
  <sheetData>
    <row r="1" spans="1:36" ht="25" x14ac:dyDescent="0.25">
      <c r="A1" s="5" t="s">
        <v>1</v>
      </c>
      <c r="C1" s="6" t="s">
        <v>38</v>
      </c>
    </row>
    <row r="3" spans="1:36" ht="13" x14ac:dyDescent="0.3">
      <c r="A3" s="1" t="s">
        <v>0</v>
      </c>
    </row>
    <row r="4" spans="1:36" ht="28.5" customHeight="1" x14ac:dyDescent="0.25">
      <c r="A4" s="20" t="s">
        <v>20</v>
      </c>
      <c r="C4" s="12"/>
      <c r="E4" s="2">
        <v>2</v>
      </c>
    </row>
    <row r="5" spans="1:36" ht="28.5" customHeight="1" x14ac:dyDescent="0.25">
      <c r="A5" s="14" t="s">
        <v>16</v>
      </c>
      <c r="C5" s="12"/>
      <c r="E5" s="2">
        <v>1</v>
      </c>
      <c r="N5" s="10"/>
      <c r="O5" s="10"/>
      <c r="P5" s="10"/>
    </row>
    <row r="6" spans="1:36" x14ac:dyDescent="0.25">
      <c r="N6" s="44"/>
      <c r="O6" s="44"/>
      <c r="P6" s="44"/>
      <c r="Q6" s="15"/>
      <c r="R6" s="15"/>
      <c r="S6" s="15"/>
    </row>
    <row r="7" spans="1:36" x14ac:dyDescent="0.25">
      <c r="A7" s="26"/>
      <c r="B7" s="14" t="s">
        <v>11</v>
      </c>
      <c r="C7" s="14" t="s">
        <v>11</v>
      </c>
      <c r="D7" s="14" t="s">
        <v>11</v>
      </c>
      <c r="E7" s="14" t="s">
        <v>11</v>
      </c>
      <c r="F7" s="14" t="s">
        <v>11</v>
      </c>
      <c r="G7" s="14" t="s">
        <v>11</v>
      </c>
      <c r="H7" s="14" t="s">
        <v>58</v>
      </c>
      <c r="I7" s="14" t="s">
        <v>58</v>
      </c>
      <c r="J7" s="14" t="s">
        <v>58</v>
      </c>
      <c r="K7" s="14" t="s">
        <v>58</v>
      </c>
      <c r="L7" s="14" t="s">
        <v>58</v>
      </c>
      <c r="M7" s="14" t="s">
        <v>58</v>
      </c>
      <c r="N7" s="14" t="s">
        <v>57</v>
      </c>
      <c r="O7" s="14" t="s">
        <v>57</v>
      </c>
      <c r="P7" s="14" t="s">
        <v>57</v>
      </c>
      <c r="Q7" s="14" t="s">
        <v>57</v>
      </c>
      <c r="R7" s="14" t="s">
        <v>57</v>
      </c>
      <c r="S7" s="14" t="s">
        <v>57</v>
      </c>
      <c r="T7" s="52" t="s">
        <v>15</v>
      </c>
      <c r="U7" s="53" t="s">
        <v>15</v>
      </c>
      <c r="V7" s="53" t="s">
        <v>15</v>
      </c>
      <c r="W7" s="53" t="s">
        <v>15</v>
      </c>
      <c r="X7" s="53" t="s">
        <v>15</v>
      </c>
      <c r="Y7" s="53" t="s">
        <v>15</v>
      </c>
      <c r="Z7" s="53" t="s">
        <v>15</v>
      </c>
      <c r="AA7" s="54" t="s">
        <v>15</v>
      </c>
      <c r="AB7" s="54" t="s">
        <v>15</v>
      </c>
      <c r="AC7" s="10" t="s">
        <v>2</v>
      </c>
      <c r="AF7" s="10"/>
      <c r="AG7" s="10"/>
      <c r="AH7" s="10"/>
      <c r="AI7" s="10"/>
      <c r="AJ7" s="10"/>
    </row>
    <row r="8" spans="1:36" x14ac:dyDescent="0.25">
      <c r="A8" s="27"/>
      <c r="B8" s="13" t="s">
        <v>67</v>
      </c>
      <c r="C8" s="13" t="s">
        <v>64</v>
      </c>
      <c r="D8" s="13" t="s">
        <v>65</v>
      </c>
      <c r="E8" s="13" t="s">
        <v>69</v>
      </c>
      <c r="F8" s="13" t="s">
        <v>66</v>
      </c>
      <c r="G8" s="13" t="s">
        <v>68</v>
      </c>
      <c r="H8" s="21" t="s">
        <v>3</v>
      </c>
      <c r="I8" s="21" t="s">
        <v>4</v>
      </c>
      <c r="J8" s="21" t="s">
        <v>5</v>
      </c>
      <c r="K8" s="21" t="s">
        <v>6</v>
      </c>
      <c r="L8" s="21" t="s">
        <v>7</v>
      </c>
      <c r="M8" s="21" t="s">
        <v>8</v>
      </c>
      <c r="N8" s="13" t="s">
        <v>59</v>
      </c>
      <c r="O8" t="s">
        <v>60</v>
      </c>
      <c r="P8" t="s">
        <v>61</v>
      </c>
      <c r="Q8" s="15" t="s">
        <v>56</v>
      </c>
      <c r="R8" s="15" t="s">
        <v>63</v>
      </c>
      <c r="S8" t="s">
        <v>62</v>
      </c>
      <c r="T8" s="55" t="s">
        <v>70</v>
      </c>
      <c r="U8" s="53" t="s">
        <v>9</v>
      </c>
      <c r="V8" s="56" t="s">
        <v>72</v>
      </c>
      <c r="W8" s="53" t="s">
        <v>12</v>
      </c>
      <c r="X8" s="53" t="s">
        <v>13</v>
      </c>
      <c r="Y8" s="53" t="s">
        <v>14</v>
      </c>
      <c r="Z8" s="53" t="s">
        <v>17</v>
      </c>
      <c r="AA8" s="54" t="s">
        <v>18</v>
      </c>
      <c r="AB8" s="54" t="s">
        <v>19</v>
      </c>
      <c r="AC8" s="10" t="s">
        <v>2</v>
      </c>
      <c r="AF8" s="10"/>
      <c r="AG8" s="10"/>
      <c r="AH8" s="10"/>
      <c r="AI8" s="10"/>
      <c r="AJ8" s="10"/>
    </row>
    <row r="9" spans="1:36" ht="13" x14ac:dyDescent="0.3">
      <c r="A9" s="29" t="s">
        <v>37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J9" s="10"/>
    </row>
    <row r="10" spans="1:36" x14ac:dyDescent="0.25">
      <c r="A10" s="57">
        <v>44440</v>
      </c>
      <c r="B10" s="9">
        <v>-0.10059999999999999</v>
      </c>
      <c r="C10" s="9">
        <v>-0.01</v>
      </c>
      <c r="D10" s="9">
        <v>-4.4499999999999998E-2</v>
      </c>
      <c r="E10" s="9">
        <v>-7.4999999999999997E-3</v>
      </c>
      <c r="F10" s="9">
        <v>-0.16370000000000001</v>
      </c>
      <c r="G10" s="9">
        <v>-0.1056</v>
      </c>
      <c r="H10" s="9">
        <v>-4.3442000000000001E-2</v>
      </c>
      <c r="I10" s="9">
        <v>-3.4686000000000002E-2</v>
      </c>
      <c r="J10" s="9">
        <v>6.4049999999999992E-3</v>
      </c>
      <c r="K10" s="9">
        <v>-5.4526000000000005E-2</v>
      </c>
      <c r="L10" s="9">
        <v>-3.8598E-2</v>
      </c>
      <c r="M10" s="9">
        <v>-2.526E-3</v>
      </c>
      <c r="N10" s="9">
        <v>-4.24E-2</v>
      </c>
      <c r="O10" s="9">
        <v>-2.7900000000000001E-2</v>
      </c>
      <c r="P10" s="9">
        <v>-5.8099999999999999E-2</v>
      </c>
      <c r="Q10" s="9">
        <v>-4.5199999999999997E-2</v>
      </c>
      <c r="R10" s="9">
        <v>-5.5800000000000002E-2</v>
      </c>
      <c r="S10" s="9">
        <v>-1.43E-2</v>
      </c>
      <c r="T10" s="9">
        <v>-4.65E-2</v>
      </c>
      <c r="U10" s="9">
        <v>-4.58E-2</v>
      </c>
      <c r="V10" s="9">
        <v>-4.1399999999999999E-2</v>
      </c>
      <c r="W10" s="9">
        <v>-4.3700000000000003E-2</v>
      </c>
      <c r="X10" s="9">
        <v>8.0000000000000002E-3</v>
      </c>
      <c r="Y10" s="9">
        <v>5.0900000000000001E-2</v>
      </c>
      <c r="Z10" s="45"/>
      <c r="AA10" s="45"/>
      <c r="AB10" s="45"/>
      <c r="AC10" s="46">
        <v>0</v>
      </c>
      <c r="AD10" s="46"/>
      <c r="AF10" s="9"/>
      <c r="AG10" s="9"/>
      <c r="AH10" s="9"/>
      <c r="AI10" s="9"/>
      <c r="AJ10" s="10"/>
    </row>
    <row r="11" spans="1:36" x14ac:dyDescent="0.25">
      <c r="A11" s="57">
        <v>44409</v>
      </c>
      <c r="B11" s="9">
        <v>-7.3999999999999996E-2</v>
      </c>
      <c r="C11" s="9">
        <v>7.1999999999999998E-3</v>
      </c>
      <c r="D11" s="9">
        <v>-4.0899999999999999E-2</v>
      </c>
      <c r="E11" s="9">
        <v>5.9499999999999997E-2</v>
      </c>
      <c r="F11" s="9">
        <v>-3.1E-2</v>
      </c>
      <c r="G11" s="9">
        <v>0.19500000000000001</v>
      </c>
      <c r="H11" s="9">
        <v>2.3911999999999999E-2</v>
      </c>
      <c r="I11" s="9">
        <v>1.5124E-2</v>
      </c>
      <c r="J11" s="9">
        <v>2.6680000000000002E-2</v>
      </c>
      <c r="K11" s="9">
        <v>3.5666999999999997E-2</v>
      </c>
      <c r="L11" s="9">
        <v>1.4121999999999999E-2</v>
      </c>
      <c r="M11" s="9">
        <v>3.0371000000000002E-2</v>
      </c>
      <c r="N11" s="9">
        <v>5.7999999999999996E-3</v>
      </c>
      <c r="O11" s="9">
        <v>2.9999999999999997E-4</v>
      </c>
      <c r="P11" s="9">
        <v>1.2500000000000001E-2</v>
      </c>
      <c r="Q11" s="9">
        <v>7.4899999999999994E-2</v>
      </c>
      <c r="R11" s="9">
        <v>4.2599999999999999E-2</v>
      </c>
      <c r="S11" s="9">
        <v>-1.66E-2</v>
      </c>
      <c r="T11" s="9">
        <v>2.98E-2</v>
      </c>
      <c r="U11" s="9">
        <v>2.7400000000000001E-2</v>
      </c>
      <c r="V11" s="9">
        <v>2.35E-2</v>
      </c>
      <c r="W11" s="9">
        <v>2.8999999999999998E-2</v>
      </c>
      <c r="X11" s="9">
        <v>-4.7999999999999996E-3</v>
      </c>
      <c r="Y11" s="9">
        <v>-1.2999999999999999E-3</v>
      </c>
      <c r="Z11" s="45"/>
      <c r="AA11" s="45"/>
      <c r="AB11" s="45"/>
      <c r="AC11" s="46">
        <v>0</v>
      </c>
      <c r="AD11" s="46"/>
      <c r="AF11" s="9"/>
      <c r="AG11" s="9"/>
      <c r="AH11" s="9"/>
      <c r="AI11" s="9"/>
      <c r="AJ11" s="10"/>
    </row>
    <row r="12" spans="1:36" x14ac:dyDescent="0.25">
      <c r="A12" s="57">
        <v>44378</v>
      </c>
      <c r="B12" s="9">
        <v>5.2699999999999997E-2</v>
      </c>
      <c r="C12" s="9">
        <v>-3.8399999999999997E-2</v>
      </c>
      <c r="D12" s="9">
        <v>-2.8E-3</v>
      </c>
      <c r="E12" s="9">
        <v>-1.9199999999999998E-2</v>
      </c>
      <c r="F12" s="9">
        <v>-5.11E-2</v>
      </c>
      <c r="G12" s="9">
        <v>-6.8400000000000002E-2</v>
      </c>
      <c r="H12" s="9">
        <v>-5.5593000000000004E-2</v>
      </c>
      <c r="I12" s="9">
        <v>-1.8623000000000001E-2</v>
      </c>
      <c r="J12" s="9">
        <v>-3.6520000000000004E-2</v>
      </c>
      <c r="K12" s="9">
        <v>3.1047999999999999E-2</v>
      </c>
      <c r="L12" s="9">
        <v>-9.9000000000000008E-5</v>
      </c>
      <c r="M12" s="9">
        <v>-2.3E-2</v>
      </c>
      <c r="N12" s="9">
        <v>-8.0999999999999996E-3</v>
      </c>
      <c r="O12" s="9">
        <v>1.6000000000000001E-3</v>
      </c>
      <c r="P12" s="9">
        <v>-2.3E-3</v>
      </c>
      <c r="Q12" s="9">
        <v>-3.3300000000000003E-2</v>
      </c>
      <c r="R12" s="9">
        <v>2.1499999999999998E-2</v>
      </c>
      <c r="S12" s="9">
        <v>1.0800000000000001E-2</v>
      </c>
      <c r="T12" s="9">
        <v>2.4400000000000002E-2</v>
      </c>
      <c r="U12" s="9">
        <v>1.6199999999999999E-2</v>
      </c>
      <c r="V12" s="9">
        <v>4.7999999999999996E-3</v>
      </c>
      <c r="W12" s="9">
        <v>1.2699999999999999E-2</v>
      </c>
      <c r="X12" s="9">
        <v>-3.9599999999999996E-2</v>
      </c>
      <c r="Y12" s="9">
        <v>-1.7500000000000002E-2</v>
      </c>
      <c r="Z12" s="45"/>
      <c r="AA12" s="45"/>
      <c r="AB12" s="45"/>
      <c r="AC12" s="46">
        <v>0</v>
      </c>
      <c r="AD12" s="46"/>
      <c r="AF12" s="9"/>
      <c r="AG12" s="9"/>
      <c r="AH12" s="9"/>
      <c r="AI12" s="9"/>
      <c r="AJ12" s="10"/>
    </row>
    <row r="13" spans="1:36" x14ac:dyDescent="0.25">
      <c r="A13" s="57">
        <v>44348</v>
      </c>
      <c r="B13" s="9">
        <v>-0.14119999999999999</v>
      </c>
      <c r="C13" s="9">
        <v>1.9800000000000002E-2</v>
      </c>
      <c r="D13" s="9">
        <v>-5.9200000000000003E-2</v>
      </c>
      <c r="E13" s="9">
        <v>-2.9499999999999998E-2</v>
      </c>
      <c r="F13" s="9">
        <v>0.10100000000000001</v>
      </c>
      <c r="G13" s="9">
        <v>-4.3E-3</v>
      </c>
      <c r="H13" s="9">
        <v>5.6058000000000004E-2</v>
      </c>
      <c r="I13" s="9">
        <v>4.4000000000000003E-3</v>
      </c>
      <c r="J13" s="9">
        <v>-1.0979000000000001E-2</v>
      </c>
      <c r="K13" s="9">
        <v>4.8188000000000002E-2</v>
      </c>
      <c r="L13" s="9">
        <v>-1.2594000000000001E-2</v>
      </c>
      <c r="M13" s="9">
        <v>-4.0035999999999995E-2</v>
      </c>
      <c r="N13" s="9">
        <v>-1.44E-2</v>
      </c>
      <c r="O13" s="9">
        <v>-9.7000000000000003E-3</v>
      </c>
      <c r="P13" s="9">
        <v>-1.61E-2</v>
      </c>
      <c r="Q13" s="9">
        <v>-3.7199999999999997E-2</v>
      </c>
      <c r="R13" s="9">
        <v>5.4999999999999997E-3</v>
      </c>
      <c r="S13" s="9">
        <v>-2.3300000000000001E-2</v>
      </c>
      <c r="T13" s="9">
        <v>2.24E-2</v>
      </c>
      <c r="U13" s="9">
        <v>2.4400000000000002E-2</v>
      </c>
      <c r="V13" s="9">
        <v>1.03E-2</v>
      </c>
      <c r="W13" s="9">
        <v>2.75E-2</v>
      </c>
      <c r="X13" s="9">
        <v>1.8000000000000002E-2</v>
      </c>
      <c r="Y13" s="9">
        <v>-7.7600000000000002E-2</v>
      </c>
      <c r="Z13" s="45"/>
      <c r="AA13" s="45"/>
      <c r="AB13" s="45"/>
      <c r="AC13" s="46">
        <v>0</v>
      </c>
      <c r="AD13" s="46"/>
      <c r="AF13" s="9"/>
      <c r="AG13" s="9"/>
      <c r="AH13" s="9"/>
      <c r="AI13" s="9"/>
      <c r="AJ13" s="10"/>
    </row>
    <row r="14" spans="1:36" x14ac:dyDescent="0.25">
      <c r="A14" s="57">
        <v>44317</v>
      </c>
      <c r="B14" s="9">
        <v>0.15659999999999999</v>
      </c>
      <c r="C14" s="9">
        <v>2.47E-2</v>
      </c>
      <c r="D14" s="9">
        <v>8.5099999999999995E-2</v>
      </c>
      <c r="E14" s="9">
        <v>-1.5599999999999999E-2</v>
      </c>
      <c r="F14" s="9">
        <v>5.4800000000000001E-2</v>
      </c>
      <c r="G14" s="9">
        <v>0.24340000000000001</v>
      </c>
      <c r="H14" s="9">
        <v>-1.6786000000000002E-2</v>
      </c>
      <c r="I14" s="9">
        <v>1.4607000000000002E-2</v>
      </c>
      <c r="J14" s="9">
        <v>5.9173000000000003E-2</v>
      </c>
      <c r="K14" s="9">
        <v>-9.9810000000000003E-3</v>
      </c>
      <c r="L14" s="9">
        <v>2.0470000000000002E-2</v>
      </c>
      <c r="M14" s="9">
        <v>5.4814999999999996E-2</v>
      </c>
      <c r="N14" s="9">
        <v>3.32E-2</v>
      </c>
      <c r="O14" s="9">
        <v>6.3500000000000001E-2</v>
      </c>
      <c r="P14" s="9">
        <v>3.3500000000000002E-2</v>
      </c>
      <c r="Q14" s="9">
        <v>-1.44E-2</v>
      </c>
      <c r="R14" s="9">
        <v>5.8299999999999998E-2</v>
      </c>
      <c r="S14" s="9">
        <v>6.3E-3</v>
      </c>
      <c r="T14" s="9">
        <v>6.6E-3</v>
      </c>
      <c r="U14" s="9">
        <v>2.8999999999999998E-3</v>
      </c>
      <c r="V14" s="9">
        <v>1.3299999999999999E-2</v>
      </c>
      <c r="W14" s="9">
        <v>2.8999999999999998E-3</v>
      </c>
      <c r="X14" s="9">
        <v>-2.8000000000000004E-3</v>
      </c>
      <c r="Y14" s="9">
        <v>7.0400000000000004E-2</v>
      </c>
      <c r="Z14" s="45"/>
      <c r="AA14" s="45"/>
      <c r="AB14" s="45"/>
      <c r="AC14" s="46">
        <v>0</v>
      </c>
      <c r="AD14" s="46"/>
      <c r="AF14" s="9"/>
      <c r="AG14" s="9"/>
      <c r="AH14" s="9"/>
      <c r="AI14" s="9"/>
      <c r="AJ14" s="10"/>
    </row>
    <row r="15" spans="1:36" x14ac:dyDescent="0.25">
      <c r="A15" s="57">
        <v>44287</v>
      </c>
      <c r="B15" s="9">
        <v>7.3099999999999998E-2</v>
      </c>
      <c r="C15" s="9">
        <v>6.4699999999999994E-2</v>
      </c>
      <c r="D15" s="9">
        <v>3.1199999999999999E-2</v>
      </c>
      <c r="E15" s="9">
        <v>1.29E-2</v>
      </c>
      <c r="F15" s="9">
        <v>0.39729999999999999</v>
      </c>
      <c r="G15" s="9">
        <v>-8.0299999999999996E-2</v>
      </c>
      <c r="H15" s="9">
        <v>2.6364000000000002E-2</v>
      </c>
      <c r="I15" s="9">
        <v>1.5088999999999998E-2</v>
      </c>
      <c r="J15" s="9">
        <v>1.4033E-2</v>
      </c>
      <c r="K15" s="9">
        <v>6.0823000000000002E-2</v>
      </c>
      <c r="L15" s="9">
        <v>3.3527999999999995E-2</v>
      </c>
      <c r="M15" s="9">
        <v>5.4489000000000003E-2</v>
      </c>
      <c r="N15" s="9">
        <v>4.3999999999999997E-2</v>
      </c>
      <c r="O15" s="9">
        <v>4.58E-2</v>
      </c>
      <c r="P15" s="9">
        <v>3.5299999999999998E-2</v>
      </c>
      <c r="Q15" s="9">
        <v>2.58E-2</v>
      </c>
      <c r="R15" s="9">
        <v>3.7199999999999997E-2</v>
      </c>
      <c r="S15" s="9">
        <v>2.18E-2</v>
      </c>
      <c r="T15" s="9">
        <v>5.2900000000000003E-2</v>
      </c>
      <c r="U15" s="9">
        <v>5.0599999999999999E-2</v>
      </c>
      <c r="V15" s="9">
        <v>4.2000000000000003E-2</v>
      </c>
      <c r="W15" s="9">
        <v>4.9299999999999997E-2</v>
      </c>
      <c r="X15" s="9">
        <v>-3.1099999999999999E-2</v>
      </c>
      <c r="Y15" s="9">
        <v>-9.300000000000001E-3</v>
      </c>
      <c r="Z15" s="45"/>
      <c r="AA15" s="45"/>
      <c r="AB15" s="45"/>
      <c r="AC15" s="46">
        <v>0</v>
      </c>
      <c r="AD15" s="46"/>
      <c r="AF15" s="9"/>
      <c r="AG15" s="9"/>
      <c r="AH15" s="9"/>
      <c r="AI15" s="9"/>
      <c r="AJ15" s="10"/>
    </row>
    <row r="16" spans="1:36" x14ac:dyDescent="0.25">
      <c r="A16" s="57">
        <v>44256</v>
      </c>
      <c r="B16" s="9">
        <v>6.0900000000000003E-2</v>
      </c>
      <c r="C16" s="9">
        <v>0.1205</v>
      </c>
      <c r="D16" s="9">
        <v>2.0899999999999998E-2</v>
      </c>
      <c r="E16" s="9">
        <v>6.1899999999999997E-2</v>
      </c>
      <c r="F16" s="9">
        <v>0.19570000000000001</v>
      </c>
      <c r="G16" s="9">
        <v>-5.0799999999999998E-2</v>
      </c>
      <c r="H16" s="9">
        <v>-2.7868E-2</v>
      </c>
      <c r="I16" s="9">
        <v>2.9925999999999998E-2</v>
      </c>
      <c r="J16" s="9">
        <v>7.1546999999999999E-2</v>
      </c>
      <c r="K16" s="9">
        <v>2.3241999999999999E-2</v>
      </c>
      <c r="L16" s="9">
        <v>5.0553999999999995E-2</v>
      </c>
      <c r="M16" s="9">
        <v>7.2110999999999995E-2</v>
      </c>
      <c r="N16" s="9">
        <v>1.14E-2</v>
      </c>
      <c r="O16" s="9">
        <v>5.8400000000000001E-2</v>
      </c>
      <c r="P16" s="9">
        <v>4.4699999999999997E-2</v>
      </c>
      <c r="Q16" s="9">
        <v>-3.7000000000000002E-3</v>
      </c>
      <c r="R16" s="9">
        <v>7.8E-2</v>
      </c>
      <c r="S16" s="9">
        <v>6.1199999999999997E-2</v>
      </c>
      <c r="T16" s="9">
        <v>4.53E-2</v>
      </c>
      <c r="U16" s="9">
        <v>3.3399999999999999E-2</v>
      </c>
      <c r="V16" s="9">
        <v>2.3800000000000002E-2</v>
      </c>
      <c r="W16" s="9">
        <v>3.0800000000000001E-2</v>
      </c>
      <c r="X16" s="9">
        <v>-2.41E-2</v>
      </c>
      <c r="Y16" s="9">
        <v>7.4099999999999999E-2</v>
      </c>
      <c r="Z16" s="45"/>
      <c r="AA16" s="45"/>
      <c r="AB16" s="45"/>
      <c r="AC16" s="46">
        <v>0</v>
      </c>
      <c r="AD16" s="46"/>
      <c r="AF16" s="9"/>
      <c r="AG16" s="9"/>
      <c r="AH16" s="9"/>
      <c r="AI16" s="9"/>
      <c r="AJ16" s="10"/>
    </row>
    <row r="17" spans="1:36" x14ac:dyDescent="0.25">
      <c r="A17" s="57">
        <v>44228</v>
      </c>
      <c r="B17" s="9">
        <v>-0.16139999999999999</v>
      </c>
      <c r="C17" s="9">
        <v>1.2200000000000001E-2</v>
      </c>
      <c r="D17" s="9">
        <v>-2.24E-2</v>
      </c>
      <c r="E17" s="9">
        <v>2.9499999999999998E-2</v>
      </c>
      <c r="F17" s="9">
        <v>-1.3299999999999999E-2</v>
      </c>
      <c r="G17" s="9">
        <v>0.18629999999999999</v>
      </c>
      <c r="H17" s="9">
        <v>5.6811999999999994E-2</v>
      </c>
      <c r="I17" s="9">
        <v>9.4822000000000004E-2</v>
      </c>
      <c r="J17" s="9">
        <v>9.2948000000000003E-2</v>
      </c>
      <c r="K17" s="9">
        <v>3.552E-3</v>
      </c>
      <c r="L17" s="9">
        <v>6.9165000000000004E-2</v>
      </c>
      <c r="M17" s="9">
        <v>0.11108900000000001</v>
      </c>
      <c r="N17" s="9">
        <v>3.2000000000000001E-2</v>
      </c>
      <c r="O17" s="9">
        <v>5.1299999999999998E-2</v>
      </c>
      <c r="P17" s="9">
        <v>1.7500000000000002E-2</v>
      </c>
      <c r="Q17" s="9">
        <v>5.4999999999999997E-3</v>
      </c>
      <c r="R17" s="9">
        <v>1.17E-2</v>
      </c>
      <c r="S17" s="9">
        <v>2.46E-2</v>
      </c>
      <c r="T17" s="9">
        <v>2.7799999999999998E-2</v>
      </c>
      <c r="U17" s="9">
        <v>3.0499999999999999E-2</v>
      </c>
      <c r="V17" s="9">
        <v>2.4899999999999999E-2</v>
      </c>
      <c r="W17" s="9">
        <v>2.7799999999999998E-2</v>
      </c>
      <c r="X17" s="9">
        <v>2.0299999999999999E-2</v>
      </c>
      <c r="Y17" s="9">
        <v>7.1800000000000003E-2</v>
      </c>
      <c r="Z17" s="45"/>
      <c r="AA17" s="45"/>
      <c r="AB17" s="45"/>
      <c r="AC17" s="46">
        <v>0</v>
      </c>
      <c r="AD17" s="46"/>
      <c r="AF17" s="9"/>
      <c r="AG17" s="9"/>
      <c r="AH17" s="9"/>
      <c r="AI17" s="9"/>
      <c r="AJ17" s="10"/>
    </row>
    <row r="18" spans="1:36" x14ac:dyDescent="0.25">
      <c r="A18" s="57">
        <v>44197</v>
      </c>
      <c r="B18" s="9">
        <v>-1.8100000000000002E-2</v>
      </c>
      <c r="C18" s="9">
        <v>-5.3800000000000001E-2</v>
      </c>
      <c r="D18" s="9">
        <v>-0.16220000000000001</v>
      </c>
      <c r="E18" s="9">
        <v>7.7399999999999997E-2</v>
      </c>
      <c r="F18" s="9">
        <v>-8.8599999999999998E-2</v>
      </c>
      <c r="G18" s="9">
        <v>-0.22339999999999999</v>
      </c>
      <c r="H18" s="9">
        <v>5.4900999999999998E-2</v>
      </c>
      <c r="I18" s="9">
        <v>5.2188999999999999E-2</v>
      </c>
      <c r="J18" s="9">
        <v>0.10186500000000001</v>
      </c>
      <c r="K18" s="9">
        <v>-5.986E-3</v>
      </c>
      <c r="L18" s="9">
        <v>-5.6189999999999999E-3</v>
      </c>
      <c r="M18" s="9">
        <v>6.9440000000000005E-3</v>
      </c>
      <c r="N18" s="9">
        <v>-8.3999999999999995E-3</v>
      </c>
      <c r="O18" s="9">
        <v>-7.7999999999999996E-3</v>
      </c>
      <c r="P18" s="9">
        <v>-9.7999999999999997E-3</v>
      </c>
      <c r="Q18" s="9">
        <v>-6.08E-2</v>
      </c>
      <c r="R18" s="9">
        <v>-6.5100000000000005E-2</v>
      </c>
      <c r="S18" s="9">
        <v>2.8E-3</v>
      </c>
      <c r="T18" s="9">
        <v>-1.0200000000000001E-2</v>
      </c>
      <c r="U18" s="9">
        <v>-4.0000000000000001E-3</v>
      </c>
      <c r="V18" s="9">
        <v>-4.1999999999999997E-3</v>
      </c>
      <c r="W18" s="9">
        <v>-2.9999999999999997E-4</v>
      </c>
      <c r="X18" s="9">
        <v>7.1199999999999999E-2</v>
      </c>
      <c r="Y18" s="9">
        <v>2.9900000000000003E-2</v>
      </c>
      <c r="Z18" s="45"/>
      <c r="AA18" s="45"/>
      <c r="AB18" s="45"/>
      <c r="AC18" s="46">
        <v>0</v>
      </c>
      <c r="AD18" s="46"/>
      <c r="AF18" s="9"/>
      <c r="AG18" s="9"/>
      <c r="AH18" s="9"/>
      <c r="AI18" s="9"/>
      <c r="AJ18" s="10"/>
    </row>
    <row r="19" spans="1:36" x14ac:dyDescent="0.25">
      <c r="A19" s="57">
        <v>44166</v>
      </c>
      <c r="B19" s="9">
        <v>-1.5599999999999999E-2</v>
      </c>
      <c r="C19" s="9">
        <v>1.9099999999999999E-2</v>
      </c>
      <c r="D19" s="9">
        <v>0.29289999999999999</v>
      </c>
      <c r="E19" s="9">
        <v>7.5200000000000003E-2</v>
      </c>
      <c r="F19" s="9">
        <v>2.7400000000000001E-2</v>
      </c>
      <c r="G19" s="9">
        <v>-6.5600000000000006E-2</v>
      </c>
      <c r="H19" s="9">
        <v>0.125611</v>
      </c>
      <c r="I19" s="9">
        <v>8.0214999999999995E-2</v>
      </c>
      <c r="J19" s="9">
        <v>8.3917999999999993E-2</v>
      </c>
      <c r="K19" s="9">
        <v>4.4500999999999999E-2</v>
      </c>
      <c r="L19" s="9">
        <v>4.3009000000000006E-2</v>
      </c>
      <c r="M19" s="9">
        <v>5.7610999999999996E-2</v>
      </c>
      <c r="N19" s="9">
        <v>6.2899999999999998E-2</v>
      </c>
      <c r="O19" s="9">
        <v>3.1199999999999999E-2</v>
      </c>
      <c r="P19" s="9">
        <v>5.2299999999999999E-2</v>
      </c>
      <c r="Q19" s="9">
        <v>3.8600000000000002E-2</v>
      </c>
      <c r="R19" s="9">
        <v>7.1800000000000003E-2</v>
      </c>
      <c r="S19" s="9">
        <v>3.2500000000000001E-2</v>
      </c>
      <c r="T19" s="9">
        <v>3.6999999999999998E-2</v>
      </c>
      <c r="U19" s="9">
        <v>4.3400000000000001E-2</v>
      </c>
      <c r="V19" s="9">
        <v>4.6699999999999998E-2</v>
      </c>
      <c r="W19" s="9">
        <v>4.6300000000000001E-2</v>
      </c>
      <c r="X19" s="9">
        <v>4.82E-2</v>
      </c>
      <c r="Y19" s="9">
        <v>-1.43E-2</v>
      </c>
      <c r="Z19" s="45"/>
      <c r="AA19" s="45"/>
      <c r="AB19" s="45"/>
      <c r="AC19" s="46">
        <v>1E-4</v>
      </c>
      <c r="AD19" s="46"/>
      <c r="AF19" s="9"/>
      <c r="AG19" s="9"/>
      <c r="AH19" s="9"/>
      <c r="AI19" s="9"/>
      <c r="AJ19" s="10"/>
    </row>
    <row r="20" spans="1:36" x14ac:dyDescent="0.25">
      <c r="A20" s="57">
        <v>44136</v>
      </c>
      <c r="B20" s="9">
        <v>-0.13089999999999999</v>
      </c>
      <c r="C20" s="9">
        <v>0.1208</v>
      </c>
      <c r="D20" s="9">
        <v>9.8400000000000001E-2</v>
      </c>
      <c r="E20" s="9">
        <v>3.7900000000000003E-2</v>
      </c>
      <c r="F20" s="9">
        <v>0.26100000000000001</v>
      </c>
      <c r="G20" s="9">
        <v>0.56210000000000004</v>
      </c>
      <c r="H20" s="9">
        <v>0.22905799999999998</v>
      </c>
      <c r="I20" s="9">
        <v>0.176065</v>
      </c>
      <c r="J20" s="9">
        <v>0.19457999999999998</v>
      </c>
      <c r="K20" s="9">
        <v>0.104648</v>
      </c>
      <c r="L20" s="9">
        <v>0.14376899999999998</v>
      </c>
      <c r="M20" s="9">
        <v>0.18177099999999999</v>
      </c>
      <c r="N20" s="9">
        <v>0.1492</v>
      </c>
      <c r="O20" s="9">
        <v>0.1439</v>
      </c>
      <c r="P20" s="9">
        <v>0.16289999999999999</v>
      </c>
      <c r="Q20" s="9">
        <v>9.35E-2</v>
      </c>
      <c r="R20" s="9">
        <v>0.18759999999999999</v>
      </c>
      <c r="S20" s="9">
        <v>0.17299999999999999</v>
      </c>
      <c r="T20" s="9">
        <v>0.10879999999999999</v>
      </c>
      <c r="U20" s="9">
        <v>0.1203</v>
      </c>
      <c r="V20" s="9">
        <v>0.1237</v>
      </c>
      <c r="W20" s="9">
        <v>0.12470000000000001</v>
      </c>
      <c r="X20" s="9">
        <v>5.6500000000000002E-2</v>
      </c>
      <c r="Y20" s="9">
        <v>2.1299999999999999E-2</v>
      </c>
      <c r="Z20" s="45"/>
      <c r="AA20" s="45"/>
      <c r="AB20" s="45"/>
      <c r="AC20" s="46">
        <v>1E-4</v>
      </c>
      <c r="AD20" s="46"/>
      <c r="AF20" s="9"/>
      <c r="AG20" s="9"/>
      <c r="AH20" s="9"/>
      <c r="AI20" s="9"/>
      <c r="AJ20" s="10"/>
    </row>
    <row r="21" spans="1:36" x14ac:dyDescent="0.25">
      <c r="A21" s="57">
        <v>44105</v>
      </c>
      <c r="B21" s="9">
        <v>-4.9000000000000002E-2</v>
      </c>
      <c r="C21" s="9">
        <v>-8.2299999999999998E-2</v>
      </c>
      <c r="D21" s="9">
        <v>-8.0000000000000002E-3</v>
      </c>
      <c r="E21" s="9">
        <v>-7.6399999999999996E-2</v>
      </c>
      <c r="F21" s="9">
        <v>2.9100000000000001E-2</v>
      </c>
      <c r="G21" s="9">
        <v>-9.8000000000000004E-2</v>
      </c>
      <c r="H21" s="9">
        <v>7.7059999999999993E-3</v>
      </c>
      <c r="I21" s="9">
        <v>2.5749000000000001E-2</v>
      </c>
      <c r="J21" s="9">
        <v>6.1908000000000005E-2</v>
      </c>
      <c r="K21" s="9">
        <v>-2.8740999999999999E-2</v>
      </c>
      <c r="L21" s="9">
        <v>-8.5240000000000003E-3</v>
      </c>
      <c r="M21" s="9">
        <v>2.8000000000000003E-4</v>
      </c>
      <c r="N21" s="9">
        <v>2.5000000000000001E-3</v>
      </c>
      <c r="O21" s="9">
        <v>-3.4299999999999997E-2</v>
      </c>
      <c r="P21" s="9">
        <v>-9.7799999999999998E-2</v>
      </c>
      <c r="Q21" s="9">
        <v>-3.1699999999999999E-2</v>
      </c>
      <c r="R21" s="9">
        <v>2.4E-2</v>
      </c>
      <c r="S21" s="9">
        <v>-3.6900000000000002E-2</v>
      </c>
      <c r="T21" s="9">
        <v>-2.4899999999999999E-2</v>
      </c>
      <c r="U21" s="9">
        <v>-2.24E-2</v>
      </c>
      <c r="V21" s="9">
        <v>-2.3099999999999999E-2</v>
      </c>
      <c r="W21" s="9">
        <v>-2.1000000000000001E-2</v>
      </c>
      <c r="X21" s="9">
        <v>4.41E-2</v>
      </c>
      <c r="Y21" s="9">
        <v>4.1599999999999998E-2</v>
      </c>
      <c r="Z21" s="45"/>
      <c r="AA21" s="45"/>
      <c r="AB21" s="45"/>
      <c r="AC21" s="46">
        <v>1E-4</v>
      </c>
      <c r="AD21" s="46"/>
      <c r="AF21" s="9"/>
      <c r="AG21" s="9"/>
      <c r="AH21" s="9"/>
      <c r="AI21" s="9"/>
      <c r="AJ21" s="10"/>
    </row>
    <row r="22" spans="1:36" x14ac:dyDescent="0.25">
      <c r="A22" s="57">
        <v>44075</v>
      </c>
      <c r="B22" s="9">
        <v>-5.1900000000000002E-2</v>
      </c>
      <c r="C22" s="9">
        <v>-1.3299999999999999E-2</v>
      </c>
      <c r="D22" s="9">
        <v>1.9900000000000001E-2</v>
      </c>
      <c r="E22" s="9">
        <v>3.2000000000000002E-3</v>
      </c>
      <c r="F22" s="9">
        <v>-6.4000000000000003E-3</v>
      </c>
      <c r="G22" s="9">
        <v>-0.36020000000000002</v>
      </c>
      <c r="H22" s="9">
        <v>-6.5719999999999997E-3</v>
      </c>
      <c r="I22" s="9">
        <v>-4.4367000000000004E-2</v>
      </c>
      <c r="J22" s="9">
        <v>-5.7965000000000003E-2</v>
      </c>
      <c r="K22" s="9">
        <v>-4.1634999999999998E-2</v>
      </c>
      <c r="L22" s="9">
        <v>-2.5314E-2</v>
      </c>
      <c r="M22" s="9">
        <v>-4.2657999999999995E-2</v>
      </c>
      <c r="N22" s="9">
        <v>-5.1499999999999997E-2</v>
      </c>
      <c r="O22" s="9">
        <v>-4.53E-2</v>
      </c>
      <c r="P22" s="9">
        <v>-3.2199999999999999E-2</v>
      </c>
      <c r="Q22" s="9">
        <v>-1.2800000000000001E-2</v>
      </c>
      <c r="R22" s="9">
        <v>1.37E-2</v>
      </c>
      <c r="S22" s="9">
        <v>-1.78E-2</v>
      </c>
      <c r="T22" s="9">
        <v>-3.7400000000000003E-2</v>
      </c>
      <c r="U22" s="9">
        <v>-3.6799999999999999E-2</v>
      </c>
      <c r="V22" s="9">
        <v>-3.2300000000000002E-2</v>
      </c>
      <c r="W22" s="9">
        <v>-3.6299999999999999E-2</v>
      </c>
      <c r="X22" s="9">
        <v>2.0000000000000001E-4</v>
      </c>
      <c r="Y22" s="9">
        <v>-2.6200000000000001E-2</v>
      </c>
      <c r="Z22" s="45"/>
      <c r="AA22" s="45"/>
      <c r="AB22" s="45"/>
      <c r="AC22" s="46">
        <v>1E-4</v>
      </c>
      <c r="AD22" s="46"/>
      <c r="AF22" s="9"/>
      <c r="AG22" s="9"/>
      <c r="AH22" s="9"/>
      <c r="AI22" s="9"/>
      <c r="AJ22" s="10"/>
    </row>
    <row r="23" spans="1:36" x14ac:dyDescent="0.25">
      <c r="A23" s="57">
        <v>44044</v>
      </c>
      <c r="B23" s="9">
        <v>2.8199999999999999E-2</v>
      </c>
      <c r="C23" s="9">
        <v>1.6299999999999999E-2</v>
      </c>
      <c r="D23" s="9">
        <v>9.0700000000000003E-2</v>
      </c>
      <c r="E23" s="9">
        <v>9.1800000000000007E-2</v>
      </c>
      <c r="F23" s="9">
        <v>0.11269999999999999</v>
      </c>
      <c r="G23" s="9">
        <v>-0.1043</v>
      </c>
      <c r="H23" s="9">
        <v>7.1260000000000004E-2</v>
      </c>
      <c r="I23" s="9">
        <v>4.4696E-2</v>
      </c>
      <c r="J23" s="9">
        <v>5.4313E-2</v>
      </c>
      <c r="K23" s="9">
        <v>9.461399999999999E-2</v>
      </c>
      <c r="L23" s="9">
        <v>3.0303E-2</v>
      </c>
      <c r="M23" s="9">
        <v>5.3177000000000002E-2</v>
      </c>
      <c r="N23" s="9">
        <v>4.4200000000000003E-2</v>
      </c>
      <c r="O23" s="9">
        <v>5.1299999999999998E-2</v>
      </c>
      <c r="P23" s="9">
        <v>6.5500000000000003E-2</v>
      </c>
      <c r="Q23" s="9">
        <v>-2.86E-2</v>
      </c>
      <c r="R23" s="9">
        <v>1.17E-2</v>
      </c>
      <c r="S23" s="9">
        <v>2.3099999999999999E-2</v>
      </c>
      <c r="T23" s="9">
        <v>6.9800000000000001E-2</v>
      </c>
      <c r="U23" s="9">
        <v>7.0099999999999996E-2</v>
      </c>
      <c r="V23" s="9">
        <v>6.0499999999999998E-2</v>
      </c>
      <c r="W23" s="9">
        <v>7.6299999999999993E-2</v>
      </c>
      <c r="X23" s="9">
        <v>-2.5999999999999999E-3</v>
      </c>
      <c r="Y23" s="9">
        <v>-2.92E-2</v>
      </c>
      <c r="Z23" s="45"/>
      <c r="AA23" s="45"/>
      <c r="AB23" s="45"/>
      <c r="AC23" s="46">
        <v>1E-4</v>
      </c>
      <c r="AD23" s="46"/>
      <c r="AF23" s="9"/>
      <c r="AG23" s="9"/>
      <c r="AH23" s="9"/>
      <c r="AI23" s="9"/>
      <c r="AJ23" s="10"/>
    </row>
    <row r="24" spans="1:36" x14ac:dyDescent="0.25">
      <c r="A24" s="57">
        <v>44013</v>
      </c>
      <c r="B24" s="9">
        <v>7.3200000000000001E-2</v>
      </c>
      <c r="C24" s="9">
        <v>1.7999999999999999E-2</v>
      </c>
      <c r="D24" s="9">
        <v>-1.8800000000000001E-2</v>
      </c>
      <c r="E24" s="9">
        <v>7.8E-2</v>
      </c>
      <c r="F24" s="9">
        <v>6.6799999999999998E-2</v>
      </c>
      <c r="G24" s="9">
        <v>8.3500000000000005E-2</v>
      </c>
      <c r="H24" s="9">
        <v>2.0125000000000001E-2</v>
      </c>
      <c r="I24" s="9">
        <v>2.8338000000000002E-2</v>
      </c>
      <c r="J24" s="9">
        <v>2.5905999999999998E-2</v>
      </c>
      <c r="K24" s="9">
        <v>7.2855000000000003E-2</v>
      </c>
      <c r="L24" s="9">
        <v>3.3363999999999998E-2</v>
      </c>
      <c r="M24" s="9">
        <v>3.6539000000000002E-2</v>
      </c>
      <c r="N24" s="9">
        <v>3.32E-2</v>
      </c>
      <c r="O24" s="9">
        <v>5.5300000000000002E-2</v>
      </c>
      <c r="P24" s="9">
        <v>4.2099999999999999E-2</v>
      </c>
      <c r="Q24" s="9">
        <v>8.3299999999999999E-2</v>
      </c>
      <c r="R24" s="9">
        <v>2.0400000000000001E-2</v>
      </c>
      <c r="S24" s="9">
        <v>-7.4999999999999997E-3</v>
      </c>
      <c r="T24" s="9">
        <v>5.8900000000000001E-2</v>
      </c>
      <c r="U24" s="9">
        <v>5.5300000000000002E-2</v>
      </c>
      <c r="V24" s="9">
        <v>4.8099999999999997E-2</v>
      </c>
      <c r="W24" s="9">
        <v>5.7699999999999994E-2</v>
      </c>
      <c r="X24" s="9">
        <v>-2.2799999999999997E-2</v>
      </c>
      <c r="Y24" s="9">
        <v>-1.5300000000000001E-2</v>
      </c>
      <c r="Z24" s="45"/>
      <c r="AA24" s="45"/>
      <c r="AB24" s="45"/>
      <c r="AC24" s="46">
        <v>1E-4</v>
      </c>
      <c r="AD24" s="46"/>
      <c r="AF24" s="9"/>
      <c r="AG24" s="9"/>
      <c r="AH24" s="9"/>
      <c r="AI24" s="9"/>
      <c r="AJ24" s="10"/>
    </row>
    <row r="25" spans="1:36" x14ac:dyDescent="0.25">
      <c r="A25" s="57">
        <v>43983</v>
      </c>
      <c r="B25" s="9">
        <v>0.12280000000000001</v>
      </c>
      <c r="C25" s="9">
        <v>-3.3099999999999997E-2</v>
      </c>
      <c r="D25" s="9">
        <v>-9.2200000000000004E-2</v>
      </c>
      <c r="E25" s="9">
        <v>7.2499999999999995E-2</v>
      </c>
      <c r="F25" s="9">
        <v>-0.1119</v>
      </c>
      <c r="G25" s="9">
        <v>0.1409</v>
      </c>
      <c r="H25" s="9">
        <v>5.3038999999999996E-2</v>
      </c>
      <c r="I25" s="9">
        <v>2.5148999999999998E-2</v>
      </c>
      <c r="J25" s="9">
        <v>3.6387999999999997E-2</v>
      </c>
      <c r="K25" s="9">
        <v>3.533E-2</v>
      </c>
      <c r="L25" s="9">
        <v>-1.2565999999999999E-2</v>
      </c>
      <c r="M25" s="9">
        <v>1.1152E-2</v>
      </c>
      <c r="N25" s="9">
        <v>8.2699999999999996E-2</v>
      </c>
      <c r="O25" s="9">
        <v>3.9699999999999999E-2</v>
      </c>
      <c r="P25" s="9">
        <v>6.2E-2</v>
      </c>
      <c r="Q25" s="9">
        <v>2.6100000000000002E-2</v>
      </c>
      <c r="R25" s="9">
        <v>3.5999999999999999E-3</v>
      </c>
      <c r="S25" s="9">
        <v>4.1099999999999998E-2</v>
      </c>
      <c r="T25" s="9">
        <v>1.78E-2</v>
      </c>
      <c r="U25" s="9">
        <v>2.1399999999999999E-2</v>
      </c>
      <c r="V25" s="9">
        <v>2.98E-2</v>
      </c>
      <c r="W25" s="9">
        <v>2.46E-2</v>
      </c>
      <c r="X25" s="9">
        <v>2.69E-2</v>
      </c>
      <c r="Y25" s="9">
        <v>-2.0400000000000001E-2</v>
      </c>
      <c r="Z25" s="45"/>
      <c r="AA25" s="45"/>
      <c r="AB25" s="45"/>
      <c r="AC25" s="46">
        <v>1E-4</v>
      </c>
      <c r="AD25" s="46"/>
      <c r="AF25" s="9"/>
      <c r="AG25" s="9"/>
      <c r="AH25" s="9"/>
      <c r="AI25" s="9"/>
      <c r="AJ25" s="10"/>
    </row>
    <row r="26" spans="1:36" x14ac:dyDescent="0.25">
      <c r="A26" s="57">
        <v>43952</v>
      </c>
      <c r="B26" s="9">
        <v>-6.4100000000000004E-2</v>
      </c>
      <c r="C26" s="9">
        <v>7.7000000000000002E-3</v>
      </c>
      <c r="D26" s="9">
        <v>-8.5300000000000001E-2</v>
      </c>
      <c r="E26" s="9">
        <v>0.1915</v>
      </c>
      <c r="F26" s="9">
        <v>0.1028</v>
      </c>
      <c r="G26" s="9">
        <v>0.3125</v>
      </c>
      <c r="H26" s="9">
        <v>0.11213800000000002</v>
      </c>
      <c r="I26" s="9">
        <v>4.7513E-2</v>
      </c>
      <c r="J26" s="9">
        <v>4.3174000000000004E-2</v>
      </c>
      <c r="K26" s="9">
        <v>6.0553999999999997E-2</v>
      </c>
      <c r="L26" s="9">
        <v>3.5257999999999998E-2</v>
      </c>
      <c r="M26" s="9">
        <v>3.3515000000000003E-2</v>
      </c>
      <c r="N26" s="9">
        <v>5.9900000000000002E-2</v>
      </c>
      <c r="O26" s="9">
        <v>3.5400000000000001E-2</v>
      </c>
      <c r="P26" s="9">
        <v>9.3700000000000006E-2</v>
      </c>
      <c r="Q26" s="9">
        <v>6.5799999999999997E-2</v>
      </c>
      <c r="R26" s="9">
        <v>8.9499999999999996E-2</v>
      </c>
      <c r="S26" s="9">
        <v>-1.5100000000000001E-2</v>
      </c>
      <c r="T26" s="9">
        <v>4.7600000000000003E-2</v>
      </c>
      <c r="U26" s="9">
        <v>5.1700000000000003E-2</v>
      </c>
      <c r="V26" s="9">
        <v>4.3700000000000003E-2</v>
      </c>
      <c r="W26" s="9">
        <v>5.5800000000000002E-2</v>
      </c>
      <c r="X26" s="9">
        <v>2.4500000000000001E-2</v>
      </c>
      <c r="Y26" s="9">
        <v>-4.8000000000000001E-2</v>
      </c>
      <c r="Z26" s="45"/>
      <c r="AA26" s="45"/>
      <c r="AB26" s="45"/>
      <c r="AC26" s="46">
        <v>1E-4</v>
      </c>
      <c r="AD26" s="46"/>
      <c r="AF26" s="9"/>
      <c r="AG26" s="9"/>
      <c r="AH26" s="9"/>
      <c r="AI26" s="9"/>
      <c r="AJ26" s="10"/>
    </row>
    <row r="27" spans="1:36" x14ac:dyDescent="0.25">
      <c r="A27" s="57">
        <v>43922</v>
      </c>
      <c r="B27" s="9">
        <v>0.40339999999999998</v>
      </c>
      <c r="C27" s="9">
        <v>0.13189999999999999</v>
      </c>
      <c r="D27" s="9">
        <v>0.27279999999999999</v>
      </c>
      <c r="E27" s="9">
        <v>9.9000000000000005E-2</v>
      </c>
      <c r="F27" s="9">
        <v>-7.7600000000000002E-2</v>
      </c>
      <c r="G27" s="9">
        <v>-7.9100000000000004E-2</v>
      </c>
      <c r="H27" s="9">
        <v>0.183999</v>
      </c>
      <c r="I27" s="9">
        <v>0.128664</v>
      </c>
      <c r="J27" s="9">
        <v>0.15872700000000001</v>
      </c>
      <c r="K27" s="9">
        <v>0.14380000000000001</v>
      </c>
      <c r="L27" s="9">
        <v>0.10809300000000001</v>
      </c>
      <c r="M27" s="9">
        <v>0.145451</v>
      </c>
      <c r="N27" s="9">
        <v>9.6500000000000002E-2</v>
      </c>
      <c r="O27" s="9">
        <v>0.11119999999999999</v>
      </c>
      <c r="P27" s="9">
        <v>9.7799999999999998E-2</v>
      </c>
      <c r="Q27" s="9">
        <v>1.5100000000000001E-2</v>
      </c>
      <c r="R27" s="9">
        <v>3.2500000000000001E-2</v>
      </c>
      <c r="S27" s="9">
        <v>6.7400000000000002E-2</v>
      </c>
      <c r="T27" s="9">
        <v>0.127</v>
      </c>
      <c r="U27" s="9">
        <v>0.13139999999999999</v>
      </c>
      <c r="V27" s="9">
        <v>0.1066</v>
      </c>
      <c r="W27" s="9">
        <v>0.13650000000000001</v>
      </c>
      <c r="X27" s="9">
        <v>2.4700000000000003E-2</v>
      </c>
      <c r="Y27" s="9">
        <v>-1.18E-2</v>
      </c>
      <c r="Z27" s="45"/>
      <c r="AA27" s="45"/>
      <c r="AB27" s="45"/>
      <c r="AC27" s="46">
        <v>0</v>
      </c>
      <c r="AD27" s="46"/>
      <c r="AF27" s="9"/>
      <c r="AG27" s="9"/>
      <c r="AH27" s="9"/>
      <c r="AI27" s="9"/>
      <c r="AJ27" s="10"/>
    </row>
    <row r="28" spans="1:36" x14ac:dyDescent="0.25">
      <c r="A28" s="57">
        <v>43891</v>
      </c>
      <c r="B28" s="9">
        <v>-3.7499999999999999E-2</v>
      </c>
      <c r="C28" s="9">
        <v>-0.1477</v>
      </c>
      <c r="D28" s="9">
        <v>-0.1411</v>
      </c>
      <c r="E28" s="9">
        <v>-0.1827</v>
      </c>
      <c r="F28" s="9">
        <v>-0.38300000000000001</v>
      </c>
      <c r="G28" s="9">
        <v>-0.47810000000000002</v>
      </c>
      <c r="H28" s="9">
        <v>-0.187942</v>
      </c>
      <c r="I28" s="9">
        <v>-0.21355299999999999</v>
      </c>
      <c r="J28" s="9">
        <v>-0.28432099999999999</v>
      </c>
      <c r="K28" s="9">
        <v>-9.0006000000000003E-2</v>
      </c>
      <c r="L28" s="9">
        <v>-0.17513400000000001</v>
      </c>
      <c r="M28" s="9">
        <v>-0.27396300000000001</v>
      </c>
      <c r="N28" s="9">
        <v>-0.2276</v>
      </c>
      <c r="O28" s="9">
        <v>-0.20799999999999999</v>
      </c>
      <c r="P28" s="9">
        <v>-0.18079999999999999</v>
      </c>
      <c r="Q28" s="9">
        <v>-8.9099999999999999E-2</v>
      </c>
      <c r="R28" s="9">
        <v>-0.31879999999999997</v>
      </c>
      <c r="S28" s="9">
        <v>-0.20519999999999999</v>
      </c>
      <c r="T28" s="9">
        <v>-0.12520000000000001</v>
      </c>
      <c r="U28" s="9">
        <v>-0.1394</v>
      </c>
      <c r="V28" s="9">
        <v>-0.1439</v>
      </c>
      <c r="W28" s="9">
        <v>-0.1338</v>
      </c>
      <c r="X28" s="9">
        <v>-4.8899999999999999E-2</v>
      </c>
      <c r="Y28" s="9">
        <v>-0.14019999999999999</v>
      </c>
      <c r="Z28" s="45"/>
      <c r="AA28" s="45"/>
      <c r="AB28" s="45"/>
      <c r="AC28" s="46">
        <v>1.1999999999999999E-3</v>
      </c>
      <c r="AD28" s="46"/>
      <c r="AF28" s="9"/>
      <c r="AG28" s="9"/>
      <c r="AH28" s="9"/>
      <c r="AI28" s="9"/>
      <c r="AJ28" s="10"/>
    </row>
    <row r="29" spans="1:36" x14ac:dyDescent="0.25">
      <c r="A29" s="57">
        <v>43862</v>
      </c>
      <c r="B29" s="9">
        <v>3.2000000000000001E-2</v>
      </c>
      <c r="C29" s="9">
        <v>-8.3199999999999996E-2</v>
      </c>
      <c r="D29" s="9">
        <v>-0.16839999999999999</v>
      </c>
      <c r="E29" s="9">
        <v>-0.12939999999999999</v>
      </c>
      <c r="F29" s="9">
        <v>-0.1547</v>
      </c>
      <c r="G29" s="9">
        <v>-0.14910000000000001</v>
      </c>
      <c r="H29" s="9">
        <v>-6.2063E-2</v>
      </c>
      <c r="I29" s="9">
        <v>-8.6240000000000011E-2</v>
      </c>
      <c r="J29" s="9">
        <v>-0.100457</v>
      </c>
      <c r="K29" s="9">
        <v>-7.0473999999999995E-2</v>
      </c>
      <c r="L29" s="9">
        <v>-0.10149100000000001</v>
      </c>
      <c r="M29" s="9">
        <v>-0.107844</v>
      </c>
      <c r="N29" s="9">
        <v>-9.6100000000000005E-2</v>
      </c>
      <c r="O29" s="9">
        <v>-7.0099999999999996E-2</v>
      </c>
      <c r="P29" s="9">
        <v>-8.1000000000000003E-2</v>
      </c>
      <c r="Q29" s="9">
        <v>-5.0700000000000002E-2</v>
      </c>
      <c r="R29" s="9">
        <v>-9.2499999999999999E-2</v>
      </c>
      <c r="S29" s="9">
        <v>-4.6300000000000001E-2</v>
      </c>
      <c r="T29" s="9">
        <v>-7.9200000000000007E-2</v>
      </c>
      <c r="U29" s="9">
        <v>-8.3400000000000002E-2</v>
      </c>
      <c r="V29" s="9">
        <v>-8.1500000000000003E-2</v>
      </c>
      <c r="W29" s="9">
        <v>-8.1300000000000011E-2</v>
      </c>
      <c r="X29" s="9">
        <v>1.03E-2</v>
      </c>
      <c r="Y29" s="9">
        <v>-3.7900000000000003E-2</v>
      </c>
      <c r="Z29" s="45"/>
      <c r="AA29" s="45"/>
      <c r="AB29" s="45"/>
      <c r="AC29" s="46">
        <v>1.1999999999999999E-3</v>
      </c>
      <c r="AD29" s="46"/>
      <c r="AF29" s="9"/>
      <c r="AG29" s="9"/>
      <c r="AH29" s="9"/>
      <c r="AI29" s="9"/>
      <c r="AJ29" s="10"/>
    </row>
    <row r="30" spans="1:36" x14ac:dyDescent="0.25">
      <c r="A30" s="57">
        <v>43831</v>
      </c>
      <c r="B30" s="9">
        <v>-3.8E-3</v>
      </c>
      <c r="C30" s="9">
        <v>7.2300000000000003E-2</v>
      </c>
      <c r="D30" s="9">
        <v>-0.1065</v>
      </c>
      <c r="E30" s="9">
        <v>-5.28E-2</v>
      </c>
      <c r="F30" s="9">
        <v>-5.1999999999999998E-2</v>
      </c>
      <c r="G30" s="9">
        <v>-0.18909999999999999</v>
      </c>
      <c r="H30" s="9">
        <v>-1.8178E-2</v>
      </c>
      <c r="I30" s="9">
        <v>-4.2313999999999997E-2</v>
      </c>
      <c r="J30" s="9">
        <v>-8.2243999999999998E-2</v>
      </c>
      <c r="K30" s="9">
        <v>1.6816000000000001E-2</v>
      </c>
      <c r="L30" s="9">
        <v>-2.1659000000000001E-2</v>
      </c>
      <c r="M30" s="9">
        <v>-4.4005000000000002E-2</v>
      </c>
      <c r="N30" s="9">
        <v>-1.6799999999999999E-2</v>
      </c>
      <c r="O30" s="9">
        <v>-7.4000000000000003E-3</v>
      </c>
      <c r="P30" s="9">
        <v>-2.9600000000000001E-2</v>
      </c>
      <c r="Q30" s="9">
        <v>-5.8900000000000001E-2</v>
      </c>
      <c r="R30" s="9">
        <v>1.84E-2</v>
      </c>
      <c r="S30" s="9">
        <v>-5.1799999999999999E-2</v>
      </c>
      <c r="T30" s="9">
        <v>-4.0000000000000002E-4</v>
      </c>
      <c r="U30" s="9">
        <v>-1.8E-3</v>
      </c>
      <c r="V30" s="9">
        <v>-1.3100000000000001E-2</v>
      </c>
      <c r="W30" s="9">
        <v>-1.1000000000000001E-3</v>
      </c>
      <c r="X30" s="9">
        <v>-3.1300000000000001E-2</v>
      </c>
      <c r="Y30" s="9">
        <v>-6.2400000000000004E-2</v>
      </c>
      <c r="Z30" s="45"/>
      <c r="AA30" s="45"/>
      <c r="AB30" s="45"/>
      <c r="AC30" s="46">
        <v>1.2999999999999999E-3</v>
      </c>
      <c r="AD30" s="46"/>
      <c r="AF30" s="9"/>
      <c r="AG30" s="9"/>
      <c r="AH30" s="9"/>
      <c r="AI30" s="9"/>
      <c r="AJ30" s="10"/>
    </row>
    <row r="31" spans="1:36" x14ac:dyDescent="0.25">
      <c r="A31" s="57">
        <v>43800</v>
      </c>
      <c r="B31" s="9">
        <v>0.1066</v>
      </c>
      <c r="C31" s="9">
        <v>-3.0000000000000001E-3</v>
      </c>
      <c r="D31" s="9">
        <v>4.1999999999999997E-3</v>
      </c>
      <c r="E31" s="9">
        <v>8.2000000000000007E-3</v>
      </c>
      <c r="F31" s="9">
        <v>6.93E-2</v>
      </c>
      <c r="G31" s="9">
        <v>0.20499999999999999</v>
      </c>
      <c r="H31" s="9">
        <v>2.7637999999999999E-2</v>
      </c>
      <c r="I31" s="9">
        <v>4.3746E-2</v>
      </c>
      <c r="J31" s="9">
        <v>4.7816999999999998E-2</v>
      </c>
      <c r="K31" s="9">
        <v>2.7559999999999998E-2</v>
      </c>
      <c r="L31" s="9">
        <v>2.6734000000000001E-2</v>
      </c>
      <c r="M31" s="9">
        <v>4.3247000000000001E-2</v>
      </c>
      <c r="N31" s="9">
        <v>1.17E-2</v>
      </c>
      <c r="O31" s="9">
        <v>2.2100000000000002E-2</v>
      </c>
      <c r="P31" s="9">
        <v>1.5900000000000001E-2</v>
      </c>
      <c r="Q31" s="9">
        <v>4.65E-2</v>
      </c>
      <c r="R31" s="9">
        <v>4.4699999999999997E-2</v>
      </c>
      <c r="S31" s="9">
        <v>3.0800000000000001E-2</v>
      </c>
      <c r="T31" s="9">
        <v>2.9000000000000001E-2</v>
      </c>
      <c r="U31" s="9">
        <v>2.7099999999999999E-2</v>
      </c>
      <c r="V31" s="9">
        <v>3.3700000000000001E-2</v>
      </c>
      <c r="W31" s="9">
        <v>2.7699999999999999E-2</v>
      </c>
      <c r="X31" s="9">
        <v>7.1999999999999998E-3</v>
      </c>
      <c r="Y31" s="9">
        <v>1.7899999999999999E-2</v>
      </c>
      <c r="Z31" s="45"/>
      <c r="AA31" s="45"/>
      <c r="AB31" s="45"/>
      <c r="AC31" s="46">
        <v>1.4000000000000002E-3</v>
      </c>
      <c r="AD31" s="46"/>
      <c r="AF31" s="9"/>
      <c r="AG31" s="9"/>
      <c r="AH31" s="9"/>
      <c r="AI31" s="9"/>
      <c r="AJ31" s="10"/>
    </row>
    <row r="32" spans="1:36" x14ac:dyDescent="0.25">
      <c r="A32" s="57">
        <v>43770</v>
      </c>
      <c r="B32" s="9">
        <v>-2.9499999999999998E-2</v>
      </c>
      <c r="C32" s="9">
        <v>1.7500000000000002E-2</v>
      </c>
      <c r="D32" s="9">
        <v>8.2699999999999996E-2</v>
      </c>
      <c r="E32" s="9">
        <v>0.1162</v>
      </c>
      <c r="F32" s="9">
        <v>-7.1999999999999998E-3</v>
      </c>
      <c r="G32" s="9">
        <v>2.6700000000000002E-2</v>
      </c>
      <c r="H32" s="9">
        <v>6.0712000000000002E-2</v>
      </c>
      <c r="I32" s="9">
        <v>3.2666000000000001E-2</v>
      </c>
      <c r="J32" s="9">
        <v>3.5746E-2</v>
      </c>
      <c r="K32" s="9">
        <v>4.3949999999999996E-2</v>
      </c>
      <c r="L32" s="9">
        <v>3.2543000000000002E-2</v>
      </c>
      <c r="M32" s="9">
        <v>2.8544999999999997E-2</v>
      </c>
      <c r="N32" s="9">
        <v>1.3299999999999999E-2</v>
      </c>
      <c r="O32" s="9">
        <v>2.9499999999999998E-2</v>
      </c>
      <c r="P32" s="9">
        <v>1.37E-2</v>
      </c>
      <c r="Q32" s="9">
        <v>-2.06E-2</v>
      </c>
      <c r="R32" s="9">
        <v>-1.78E-2</v>
      </c>
      <c r="S32" s="9">
        <v>-9.4999999999999998E-3</v>
      </c>
      <c r="T32" s="9">
        <v>3.6200000000000003E-2</v>
      </c>
      <c r="U32" s="9">
        <v>3.5700000000000003E-2</v>
      </c>
      <c r="V32" s="9">
        <v>2.2700000000000001E-2</v>
      </c>
      <c r="W32" s="9">
        <v>3.8699999999999998E-2</v>
      </c>
      <c r="X32" s="9">
        <v>8.0000000000000002E-3</v>
      </c>
      <c r="Y32" s="9">
        <v>-2.0199999999999999E-2</v>
      </c>
      <c r="Z32" s="45"/>
      <c r="AA32" s="45"/>
      <c r="AB32" s="45"/>
      <c r="AC32" s="46">
        <v>1.1999999999999999E-3</v>
      </c>
      <c r="AD32" s="46"/>
      <c r="AF32" s="9"/>
      <c r="AG32" s="9"/>
      <c r="AH32" s="9"/>
      <c r="AI32" s="9"/>
      <c r="AJ32" s="10"/>
    </row>
    <row r="33" spans="1:36" x14ac:dyDescent="0.25">
      <c r="A33" s="57">
        <v>43739</v>
      </c>
      <c r="B33" s="9">
        <v>1.6999999999999999E-3</v>
      </c>
      <c r="C33" s="9">
        <v>-8.0399999999999999E-2</v>
      </c>
      <c r="D33" s="9">
        <v>3.7000000000000002E-3</v>
      </c>
      <c r="E33" s="9">
        <v>7.7299999999999994E-2</v>
      </c>
      <c r="F33" s="9">
        <v>0.12989999999999999</v>
      </c>
      <c r="G33" s="9">
        <v>1.1900000000000001E-2</v>
      </c>
      <c r="H33" s="9">
        <v>4.4824000000000003E-2</v>
      </c>
      <c r="I33" s="9">
        <v>2.5093000000000001E-2</v>
      </c>
      <c r="J33" s="9">
        <v>6.4070000000000004E-3</v>
      </c>
      <c r="K33" s="9">
        <v>2.6145999999999999E-2</v>
      </c>
      <c r="L33" s="9">
        <v>1.5816E-2</v>
      </c>
      <c r="M33" s="9">
        <v>2.5992000000000001E-2</v>
      </c>
      <c r="N33" s="9">
        <v>1.26E-2</v>
      </c>
      <c r="O33" s="9">
        <v>-4.1999999999999997E-3</v>
      </c>
      <c r="P33" s="9">
        <v>6.0900000000000003E-2</v>
      </c>
      <c r="Q33" s="9">
        <v>9.7000000000000003E-3</v>
      </c>
      <c r="R33" s="9">
        <v>3.7199999999999997E-2</v>
      </c>
      <c r="S33" s="9">
        <v>4.7800000000000002E-2</v>
      </c>
      <c r="T33" s="9">
        <v>2.2100000000000002E-2</v>
      </c>
      <c r="U33" s="9">
        <v>1.9900000000000001E-2</v>
      </c>
      <c r="V33" s="9">
        <v>2.7E-2</v>
      </c>
      <c r="W33" s="9">
        <v>2.06E-2</v>
      </c>
      <c r="X33" s="9">
        <v>2.8000000000000004E-3</v>
      </c>
      <c r="Y33" s="9">
        <v>-1.9299999999999998E-2</v>
      </c>
      <c r="Z33" s="45"/>
      <c r="AA33" s="45"/>
      <c r="AB33" s="45"/>
      <c r="AC33" s="46">
        <v>1.5E-3</v>
      </c>
      <c r="AD33" s="46"/>
      <c r="AF33" s="9"/>
      <c r="AG33" s="9"/>
      <c r="AH33" s="9"/>
      <c r="AI33" s="9"/>
      <c r="AJ33" s="10"/>
    </row>
    <row r="34" spans="1:36" x14ac:dyDescent="0.25">
      <c r="A34" s="57">
        <v>43709</v>
      </c>
      <c r="B34" s="9">
        <v>-0.10589999999999999</v>
      </c>
      <c r="C34" s="9">
        <v>7.2999999999999995E-2</v>
      </c>
      <c r="D34" s="9">
        <v>1.9800000000000002E-2</v>
      </c>
      <c r="E34" s="9">
        <v>7.3700000000000002E-2</v>
      </c>
      <c r="F34" s="9">
        <v>0.10630000000000001</v>
      </c>
      <c r="G34" s="9">
        <v>8.0600000000000005E-2</v>
      </c>
      <c r="H34" s="9">
        <v>-2.4205999999999998E-2</v>
      </c>
      <c r="I34" s="9">
        <v>3.9490999999999998E-2</v>
      </c>
      <c r="J34" s="9">
        <v>5.5987999999999996E-2</v>
      </c>
      <c r="K34" s="9">
        <v>3.2109999999999999E-3</v>
      </c>
      <c r="L34" s="9">
        <v>3.7559999999999996E-2</v>
      </c>
      <c r="M34" s="9">
        <v>5.9664000000000002E-2</v>
      </c>
      <c r="N34" s="9">
        <v>2.63E-2</v>
      </c>
      <c r="O34" s="9">
        <v>2.52E-2</v>
      </c>
      <c r="P34" s="9">
        <v>2.5100000000000001E-2</v>
      </c>
      <c r="Q34" s="9">
        <v>-2.5000000000000001E-3</v>
      </c>
      <c r="R34" s="9">
        <v>2.9100000000000001E-2</v>
      </c>
      <c r="S34" s="9">
        <v>1.5800000000000002E-2</v>
      </c>
      <c r="T34" s="9">
        <v>1.95E-2</v>
      </c>
      <c r="U34" s="9">
        <v>1.5599999999999999E-2</v>
      </c>
      <c r="V34" s="9">
        <v>1.9699999999999999E-2</v>
      </c>
      <c r="W34" s="9">
        <v>1.43E-2</v>
      </c>
      <c r="X34" s="9">
        <v>-9.7000000000000003E-3</v>
      </c>
      <c r="Y34" s="9">
        <v>6.83E-2</v>
      </c>
      <c r="Z34" s="45"/>
      <c r="AA34" s="45"/>
      <c r="AB34" s="45"/>
      <c r="AC34" s="46">
        <v>1.8E-3</v>
      </c>
      <c r="AD34" s="46"/>
      <c r="AF34" s="9"/>
      <c r="AG34" s="9"/>
      <c r="AH34" s="9"/>
      <c r="AI34" s="9"/>
      <c r="AJ34" s="10"/>
    </row>
    <row r="35" spans="1:36" x14ac:dyDescent="0.25">
      <c r="A35" s="57">
        <v>43678</v>
      </c>
      <c r="B35" s="9">
        <v>0.19420000000000001</v>
      </c>
      <c r="C35" s="9">
        <v>-7.4800000000000005E-2</v>
      </c>
      <c r="D35" s="9">
        <v>-9.3799999999999994E-2</v>
      </c>
      <c r="E35" s="9">
        <v>-8.7599999999999997E-2</v>
      </c>
      <c r="F35" s="9">
        <v>-7.0499999999999993E-2</v>
      </c>
      <c r="G35" s="9">
        <v>-0.47960000000000003</v>
      </c>
      <c r="H35" s="9">
        <v>-4.1704999999999999E-2</v>
      </c>
      <c r="I35" s="9">
        <v>-5.8973000000000005E-2</v>
      </c>
      <c r="J35" s="9">
        <v>-8.1075999999999995E-2</v>
      </c>
      <c r="K35" s="9">
        <v>-1.0196E-2</v>
      </c>
      <c r="L35" s="9">
        <v>-3.2271999999999995E-2</v>
      </c>
      <c r="M35" s="9">
        <v>-6.9759000000000002E-2</v>
      </c>
      <c r="N35" s="9">
        <v>-3.2599999999999997E-2</v>
      </c>
      <c r="O35" s="9">
        <v>-7.0000000000000001E-3</v>
      </c>
      <c r="P35" s="9">
        <v>-2.1299999999999999E-2</v>
      </c>
      <c r="Q35" s="9">
        <v>-3.3599999999999998E-2</v>
      </c>
      <c r="R35" s="9">
        <v>5.7999999999999996E-3</v>
      </c>
      <c r="S35" s="9">
        <v>-5.5E-2</v>
      </c>
      <c r="T35" s="9">
        <v>-1.67E-2</v>
      </c>
      <c r="U35" s="9">
        <v>-2.23E-2</v>
      </c>
      <c r="V35" s="9">
        <v>-2.4500000000000001E-2</v>
      </c>
      <c r="W35" s="9">
        <v>-2.58E-2</v>
      </c>
      <c r="X35" s="9">
        <v>-2.3199999999999998E-2</v>
      </c>
      <c r="Y35" s="9">
        <v>-4.9500000000000002E-2</v>
      </c>
      <c r="Z35" s="45"/>
      <c r="AA35" s="45"/>
      <c r="AB35" s="45"/>
      <c r="AC35" s="46">
        <v>1.6000000000000001E-3</v>
      </c>
      <c r="AD35" s="46"/>
      <c r="AF35" s="9"/>
      <c r="AG35" s="9"/>
      <c r="AH35" s="9"/>
      <c r="AI35" s="9"/>
      <c r="AJ35" s="10"/>
    </row>
    <row r="36" spans="1:36" x14ac:dyDescent="0.25">
      <c r="A36" s="57">
        <v>43647</v>
      </c>
      <c r="B36" s="9">
        <v>3.1300000000000001E-2</v>
      </c>
      <c r="C36" s="9">
        <v>7.4999999999999997E-2</v>
      </c>
      <c r="D36" s="9">
        <v>5.6800000000000003E-2</v>
      </c>
      <c r="E36" s="9">
        <v>-8.3099999999999993E-2</v>
      </c>
      <c r="F36" s="9">
        <v>0.1268</v>
      </c>
      <c r="G36" s="9">
        <v>-8.9099999999999999E-2</v>
      </c>
      <c r="H36" s="9">
        <v>-6.9579999999999998E-3</v>
      </c>
      <c r="I36" s="9">
        <v>6.5710000000000005E-3</v>
      </c>
      <c r="J36" s="9">
        <v>-6.783E-3</v>
      </c>
      <c r="K36" s="9">
        <v>1.8083999999999999E-2</v>
      </c>
      <c r="L36" s="9">
        <v>6.7530000000000003E-3</v>
      </c>
      <c r="M36" s="9">
        <v>2.6230000000000003E-2</v>
      </c>
      <c r="N36" s="9">
        <v>-5.7999999999999996E-3</v>
      </c>
      <c r="O36" s="9">
        <v>-8.0000000000000002E-3</v>
      </c>
      <c r="P36" s="9">
        <v>-4.3900000000000002E-2</v>
      </c>
      <c r="Q36" s="9">
        <v>-2.8299999999999999E-2</v>
      </c>
      <c r="R36" s="9">
        <v>-4.8599999999999997E-2</v>
      </c>
      <c r="S36" s="9">
        <v>-2.1499999999999998E-2</v>
      </c>
      <c r="T36" s="9">
        <v>1.5100000000000001E-2</v>
      </c>
      <c r="U36" s="9">
        <v>1.34E-2</v>
      </c>
      <c r="V36" s="9">
        <v>-8.9999999999999998E-4</v>
      </c>
      <c r="W36" s="9">
        <v>1.1899999999999999E-2</v>
      </c>
      <c r="X36" s="9">
        <v>-1.9400000000000001E-2</v>
      </c>
      <c r="Y36" s="9">
        <v>4.1999999999999997E-3</v>
      </c>
      <c r="Z36" s="45"/>
      <c r="AA36" s="45"/>
      <c r="AB36" s="45"/>
      <c r="AC36" s="46">
        <v>1.9E-3</v>
      </c>
      <c r="AD36" s="46"/>
      <c r="AF36" s="9"/>
      <c r="AG36" s="9"/>
      <c r="AH36" s="9"/>
      <c r="AI36" s="9"/>
      <c r="AJ36" s="10"/>
    </row>
    <row r="37" spans="1:36" x14ac:dyDescent="0.25">
      <c r="A37" s="57">
        <v>43617</v>
      </c>
      <c r="B37" s="9">
        <v>0.26960000000000001</v>
      </c>
      <c r="C37" s="9">
        <v>8.5900000000000004E-2</v>
      </c>
      <c r="D37" s="9">
        <v>1.09E-2</v>
      </c>
      <c r="E37" s="9">
        <v>5.11E-2</v>
      </c>
      <c r="F37" s="9">
        <v>-9.1499999999999998E-2</v>
      </c>
      <c r="G37" s="9">
        <v>0.22789999999999999</v>
      </c>
      <c r="H37" s="9">
        <v>8.2546999999999995E-2</v>
      </c>
      <c r="I37" s="9">
        <v>7.5837000000000002E-2</v>
      </c>
      <c r="J37" s="9">
        <v>6.4668000000000003E-2</v>
      </c>
      <c r="K37" s="9">
        <v>7.0753999999999997E-2</v>
      </c>
      <c r="L37" s="9">
        <v>7.0254999999999998E-2</v>
      </c>
      <c r="M37" s="9">
        <v>7.4491000000000002E-2</v>
      </c>
      <c r="N37" s="9">
        <v>5.4300000000000001E-2</v>
      </c>
      <c r="O37" s="9">
        <v>5.6500000000000002E-2</v>
      </c>
      <c r="P37" s="9">
        <v>6.9400000000000003E-2</v>
      </c>
      <c r="Q37" s="9">
        <v>2.12E-2</v>
      </c>
      <c r="R37" s="9">
        <v>3.1300000000000001E-2</v>
      </c>
      <c r="S37" s="9">
        <v>0.1012</v>
      </c>
      <c r="T37" s="9">
        <v>6.9599999999999995E-2</v>
      </c>
      <c r="U37" s="9">
        <v>6.83E-2</v>
      </c>
      <c r="V37" s="9">
        <v>6.1499999999999999E-2</v>
      </c>
      <c r="W37" s="9">
        <v>6.93E-2</v>
      </c>
      <c r="X37" s="9">
        <v>2.5000000000000001E-3</v>
      </c>
      <c r="Y37" s="9">
        <v>-7.0999999999999995E-3</v>
      </c>
      <c r="Z37" s="45"/>
      <c r="AA37" s="45"/>
      <c r="AB37" s="45"/>
      <c r="AC37" s="46">
        <v>1.8E-3</v>
      </c>
      <c r="AD37" s="46"/>
      <c r="AF37" s="9"/>
      <c r="AG37" s="9"/>
      <c r="AH37" s="9"/>
      <c r="AI37" s="9"/>
      <c r="AJ37" s="10"/>
    </row>
    <row r="38" spans="1:36" x14ac:dyDescent="0.25">
      <c r="A38" s="57">
        <v>43586</v>
      </c>
      <c r="B38" s="9">
        <v>-2.06E-2</v>
      </c>
      <c r="C38" s="9">
        <v>-8.3099999999999993E-2</v>
      </c>
      <c r="D38" s="9">
        <v>-9.7799999999999998E-2</v>
      </c>
      <c r="E38" s="9">
        <v>-5.3999999999999999E-2</v>
      </c>
      <c r="F38" s="9">
        <v>-7.4800000000000005E-2</v>
      </c>
      <c r="G38" s="9">
        <v>9.6100000000000005E-2</v>
      </c>
      <c r="H38" s="9">
        <v>-7.1264999999999995E-2</v>
      </c>
      <c r="I38" s="9">
        <v>-8.2415000000000002E-2</v>
      </c>
      <c r="J38" s="9">
        <v>-9.948499999999999E-2</v>
      </c>
      <c r="K38" s="9">
        <v>-6.3697999999999991E-2</v>
      </c>
      <c r="L38" s="9">
        <v>-6.6387000000000002E-2</v>
      </c>
      <c r="M38" s="9">
        <v>-8.2858000000000001E-2</v>
      </c>
      <c r="N38" s="9">
        <v>1.4E-3</v>
      </c>
      <c r="O38" s="9">
        <v>-4.2700000000000002E-2</v>
      </c>
      <c r="P38" s="9">
        <v>-6.5299999999999997E-2</v>
      </c>
      <c r="Q38" s="9">
        <v>-3.0000000000000001E-3</v>
      </c>
      <c r="R38" s="9">
        <v>-7.0000000000000007E-2</v>
      </c>
      <c r="S38" s="9">
        <v>-9.1499999999999998E-2</v>
      </c>
      <c r="T38" s="9">
        <v>-6.3799999999999996E-2</v>
      </c>
      <c r="U38" s="9">
        <v>-6.6400000000000001E-2</v>
      </c>
      <c r="V38" s="9">
        <v>-6.1199999999999997E-2</v>
      </c>
      <c r="W38" s="9">
        <v>-6.9400000000000003E-2</v>
      </c>
      <c r="X38" s="9">
        <v>-1.34E-2</v>
      </c>
      <c r="Y38" s="9">
        <v>-2.3700000000000002E-2</v>
      </c>
      <c r="Z38" s="45"/>
      <c r="AA38" s="45"/>
      <c r="AB38" s="45"/>
      <c r="AC38" s="46">
        <v>2.0999999999999999E-3</v>
      </c>
      <c r="AD38" s="46"/>
      <c r="AF38" s="9"/>
      <c r="AG38" s="9"/>
      <c r="AH38" s="9"/>
      <c r="AI38" s="9"/>
      <c r="AJ38" s="10"/>
    </row>
    <row r="39" spans="1:36" x14ac:dyDescent="0.25">
      <c r="A39" s="57">
        <v>43556</v>
      </c>
      <c r="B39" s="9">
        <v>-7.1900000000000006E-2</v>
      </c>
      <c r="C39" s="9">
        <v>-5.8999999999999999E-3</v>
      </c>
      <c r="D39" s="9">
        <v>-6.4600000000000005E-2</v>
      </c>
      <c r="E39" s="9">
        <v>0.1163</v>
      </c>
      <c r="F39" s="9">
        <v>-8.3199999999999996E-2</v>
      </c>
      <c r="G39" s="9">
        <v>-3.4299999999999997E-2</v>
      </c>
      <c r="H39" s="9">
        <v>2.3120999999999999E-2</v>
      </c>
      <c r="I39" s="9">
        <v>3.9378999999999997E-2</v>
      </c>
      <c r="J39" s="9">
        <v>3.3342000000000004E-2</v>
      </c>
      <c r="K39" s="9">
        <v>4.0072999999999998E-2</v>
      </c>
      <c r="L39" s="9">
        <v>3.4904000000000004E-2</v>
      </c>
      <c r="M39" s="9">
        <v>7.3171E-2</v>
      </c>
      <c r="N39" s="9">
        <v>1.1599999999999999E-2</v>
      </c>
      <c r="O39" s="9">
        <v>3.2899999999999999E-2</v>
      </c>
      <c r="P39" s="9">
        <v>6.9800000000000001E-2</v>
      </c>
      <c r="Q39" s="9">
        <v>-7.7000000000000002E-3</v>
      </c>
      <c r="R39" s="9">
        <v>5.8700000000000002E-2</v>
      </c>
      <c r="S39" s="9">
        <v>5.9400000000000001E-2</v>
      </c>
      <c r="T39" s="9">
        <v>4.0899999999999999E-2</v>
      </c>
      <c r="U39" s="9">
        <v>3.8699999999999998E-2</v>
      </c>
      <c r="V39" s="9">
        <v>3.1199999999999999E-2</v>
      </c>
      <c r="W39" s="9">
        <v>3.9599999999999996E-2</v>
      </c>
      <c r="X39" s="9">
        <v>-1.7399999999999999E-2</v>
      </c>
      <c r="Y39" s="9">
        <v>2.1700000000000001E-2</v>
      </c>
      <c r="Z39" s="45"/>
      <c r="AA39" s="45"/>
      <c r="AB39" s="45"/>
      <c r="AC39" s="46">
        <v>2.0999999999999999E-3</v>
      </c>
      <c r="AD39" s="46"/>
      <c r="AF39" s="9"/>
      <c r="AG39" s="9"/>
      <c r="AH39" s="9"/>
      <c r="AI39" s="9"/>
      <c r="AJ39" s="10"/>
    </row>
    <row r="40" spans="1:36" x14ac:dyDescent="0.25">
      <c r="A40" s="57">
        <v>43525</v>
      </c>
      <c r="B40" s="9">
        <v>8.43E-2</v>
      </c>
      <c r="C40" s="9">
        <v>2.1499999999999998E-2</v>
      </c>
      <c r="D40" s="9">
        <v>-0.1502</v>
      </c>
      <c r="E40" s="9">
        <v>-1.54E-2</v>
      </c>
      <c r="F40" s="9">
        <v>-5.3100000000000001E-2</v>
      </c>
      <c r="G40" s="9">
        <v>-9.1999999999999998E-3</v>
      </c>
      <c r="H40" s="9">
        <v>-6.7600000000000004E-3</v>
      </c>
      <c r="I40" s="9">
        <v>-2.8504000000000002E-2</v>
      </c>
      <c r="J40" s="9">
        <v>-4.0834999999999996E-2</v>
      </c>
      <c r="K40" s="9">
        <v>2.7698999999999998E-2</v>
      </c>
      <c r="L40" s="9">
        <v>4.6680000000000003E-3</v>
      </c>
      <c r="M40" s="9">
        <v>-1.9157999999999998E-2</v>
      </c>
      <c r="N40" s="9">
        <v>1.1299999999999999E-2</v>
      </c>
      <c r="O40" s="9">
        <v>-7.4999999999999997E-3</v>
      </c>
      <c r="P40" s="9">
        <v>-1.3899999999999999E-2</v>
      </c>
      <c r="Q40" s="9">
        <v>-2.0299999999999999E-2</v>
      </c>
      <c r="R40" s="9">
        <v>6.9999999999999999E-4</v>
      </c>
      <c r="S40" s="9">
        <v>1.11E-2</v>
      </c>
      <c r="T40" s="9">
        <v>1.8100000000000002E-2</v>
      </c>
      <c r="U40" s="9">
        <v>1.29E-2</v>
      </c>
      <c r="V40" s="9">
        <v>8.8999999999999999E-3</v>
      </c>
      <c r="W40" s="9">
        <v>1.1000000000000001E-2</v>
      </c>
      <c r="X40" s="9">
        <v>-2.98E-2</v>
      </c>
      <c r="Y40" s="9">
        <v>-4.0500000000000001E-2</v>
      </c>
      <c r="Z40" s="45"/>
      <c r="AA40" s="45"/>
      <c r="AB40" s="45"/>
      <c r="AC40" s="46">
        <v>1.9E-3</v>
      </c>
      <c r="AD40" s="46"/>
      <c r="AF40" s="9"/>
      <c r="AG40" s="9"/>
      <c r="AH40" s="9"/>
      <c r="AI40" s="9"/>
      <c r="AJ40" s="10"/>
    </row>
    <row r="41" spans="1:36" x14ac:dyDescent="0.25">
      <c r="A41" s="57">
        <v>43497</v>
      </c>
      <c r="B41" s="9">
        <v>-5.5599999999999997E-2</v>
      </c>
      <c r="C41" s="9">
        <v>3.9300000000000002E-2</v>
      </c>
      <c r="D41" s="9">
        <v>-1.2999999999999999E-3</v>
      </c>
      <c r="E41" s="9">
        <v>-5.1000000000000004E-3</v>
      </c>
      <c r="F41" s="9">
        <v>-6.6299999999999998E-2</v>
      </c>
      <c r="G41" s="9">
        <v>-0.13519999999999999</v>
      </c>
      <c r="H41" s="9">
        <v>6.4420000000000005E-2</v>
      </c>
      <c r="I41" s="9">
        <v>5.0526000000000001E-2</v>
      </c>
      <c r="J41" s="9">
        <v>3.6011000000000001E-2</v>
      </c>
      <c r="K41" s="9">
        <v>3.7317999999999997E-2</v>
      </c>
      <c r="L41" s="9">
        <v>4.0259999999999997E-2</v>
      </c>
      <c r="M41" s="9">
        <v>1.2062E-2</v>
      </c>
      <c r="N41" s="9">
        <v>3.3500000000000002E-2</v>
      </c>
      <c r="O41" s="9">
        <v>2.9600000000000001E-2</v>
      </c>
      <c r="P41" s="9">
        <v>1.9E-2</v>
      </c>
      <c r="Q41" s="9">
        <v>-6.4999999999999997E-3</v>
      </c>
      <c r="R41" s="9">
        <v>-3.2000000000000001E-2</v>
      </c>
      <c r="S41" s="9">
        <v>-3.8E-3</v>
      </c>
      <c r="T41" s="9">
        <v>3.2399999999999998E-2</v>
      </c>
      <c r="U41" s="9">
        <v>3.2899999999999999E-2</v>
      </c>
      <c r="V41" s="9">
        <v>2.5100000000000001E-2</v>
      </c>
      <c r="W41" s="9">
        <v>3.4000000000000002E-2</v>
      </c>
      <c r="X41" s="9">
        <v>2.0400000000000001E-2</v>
      </c>
      <c r="Y41" s="9">
        <v>-2.6800000000000001E-2</v>
      </c>
      <c r="Z41" s="45"/>
      <c r="AA41" s="45"/>
      <c r="AB41" s="45"/>
      <c r="AC41" s="46">
        <v>1.8E-3</v>
      </c>
      <c r="AD41" s="46"/>
      <c r="AF41" s="9"/>
      <c r="AG41" s="9"/>
      <c r="AH41" s="9"/>
      <c r="AI41" s="9"/>
      <c r="AJ41" s="10"/>
    </row>
    <row r="42" spans="1:36" x14ac:dyDescent="0.25">
      <c r="A42" s="57">
        <v>43466</v>
      </c>
      <c r="B42" s="9">
        <v>-1.11E-2</v>
      </c>
      <c r="C42" s="9">
        <v>0.1825</v>
      </c>
      <c r="D42" s="9">
        <v>3.9300000000000002E-2</v>
      </c>
      <c r="E42" s="9">
        <v>1.6799999999999999E-2</v>
      </c>
      <c r="F42" s="9">
        <v>-5.5999999999999999E-3</v>
      </c>
      <c r="G42" s="9">
        <v>0.22109999999999999</v>
      </c>
      <c r="H42" s="9">
        <v>0.12876200000000002</v>
      </c>
      <c r="I42" s="9">
        <v>0.10403499999999999</v>
      </c>
      <c r="J42" s="9">
        <v>0.110703</v>
      </c>
      <c r="K42" s="9">
        <v>8.2063999999999998E-2</v>
      </c>
      <c r="L42" s="9">
        <v>8.3123000000000002E-2</v>
      </c>
      <c r="M42" s="9">
        <v>9.1351000000000002E-2</v>
      </c>
      <c r="N42" s="9">
        <v>6.9599999999999995E-2</v>
      </c>
      <c r="O42" s="9">
        <v>0.129</v>
      </c>
      <c r="P42" s="9">
        <v>5.6800000000000003E-2</v>
      </c>
      <c r="Q42" s="9">
        <v>3.3300000000000003E-2</v>
      </c>
      <c r="R42" s="9">
        <v>9.2799999999999994E-2</v>
      </c>
      <c r="S42" s="9">
        <v>6.6100000000000006E-2</v>
      </c>
      <c r="T42" s="9">
        <v>8.0100000000000005E-2</v>
      </c>
      <c r="U42" s="9">
        <v>8.4900000000000003E-2</v>
      </c>
      <c r="V42" s="9">
        <v>7.8899999999999998E-2</v>
      </c>
      <c r="W42" s="9">
        <v>8.4100000000000008E-2</v>
      </c>
      <c r="X42" s="9">
        <v>2.8999999999999998E-2</v>
      </c>
      <c r="Y42" s="9">
        <v>-4.4000000000000003E-3</v>
      </c>
      <c r="Z42" s="45"/>
      <c r="AA42" s="45"/>
      <c r="AB42" s="45"/>
      <c r="AC42" s="46">
        <v>2.0999999999999999E-3</v>
      </c>
      <c r="AD42" s="46"/>
      <c r="AF42" s="9"/>
      <c r="AG42" s="9"/>
      <c r="AH42" s="9"/>
      <c r="AI42" s="9"/>
      <c r="AJ42" s="10"/>
    </row>
    <row r="43" spans="1:36" x14ac:dyDescent="0.25">
      <c r="A43" s="57">
        <v>43435</v>
      </c>
      <c r="B43" s="9">
        <v>6.4699999999999994E-2</v>
      </c>
      <c r="C43" s="9">
        <v>-8.5300000000000001E-2</v>
      </c>
      <c r="D43" s="9">
        <v>0.1157</v>
      </c>
      <c r="E43" s="9">
        <v>-3.3799999999999997E-2</v>
      </c>
      <c r="F43" s="9">
        <v>-7.8399999999999997E-2</v>
      </c>
      <c r="G43" s="9">
        <v>-0.1002</v>
      </c>
      <c r="H43" s="9">
        <v>-0.121036</v>
      </c>
      <c r="I43" s="9">
        <v>-0.119279</v>
      </c>
      <c r="J43" s="9">
        <v>-0.127495</v>
      </c>
      <c r="K43" s="9">
        <v>-8.4193000000000004E-2</v>
      </c>
      <c r="L43" s="9">
        <v>-9.5155999999999991E-2</v>
      </c>
      <c r="M43" s="9">
        <v>-0.115733</v>
      </c>
      <c r="N43" s="9">
        <v>-3.8699999999999998E-2</v>
      </c>
      <c r="O43" s="9">
        <v>-8.5199999999999998E-2</v>
      </c>
      <c r="P43" s="9">
        <v>-5.5500000000000001E-2</v>
      </c>
      <c r="Q43" s="9">
        <v>7.3000000000000001E-3</v>
      </c>
      <c r="R43" s="9">
        <v>3.0300000000000001E-2</v>
      </c>
      <c r="S43" s="9">
        <v>-1.6799999999999999E-2</v>
      </c>
      <c r="T43" s="9">
        <v>-8.8099999999999998E-2</v>
      </c>
      <c r="U43" s="9">
        <v>-9.4399999999999998E-2</v>
      </c>
      <c r="V43" s="9">
        <v>-7.2300000000000003E-2</v>
      </c>
      <c r="W43" s="9">
        <v>-9.5500000000000002E-2</v>
      </c>
      <c r="X43" s="9">
        <v>-2.4199999999999999E-2</v>
      </c>
      <c r="Y43" s="9">
        <v>-1.9E-2</v>
      </c>
      <c r="Z43" s="45"/>
      <c r="AA43" s="45"/>
      <c r="AB43" s="45"/>
      <c r="AC43" s="46">
        <v>1.9E-3</v>
      </c>
      <c r="AD43" s="46"/>
      <c r="AF43" s="9"/>
      <c r="AG43" s="9"/>
      <c r="AH43" s="9"/>
      <c r="AI43" s="9"/>
      <c r="AJ43" s="10"/>
    </row>
    <row r="44" spans="1:36" x14ac:dyDescent="0.25">
      <c r="A44" s="57">
        <v>43405</v>
      </c>
      <c r="B44" s="9">
        <v>1.84E-2</v>
      </c>
      <c r="C44" s="9">
        <v>9.0200000000000002E-2</v>
      </c>
      <c r="D44" s="9">
        <v>0.10539999999999999</v>
      </c>
      <c r="E44" s="9">
        <v>1.04E-2</v>
      </c>
      <c r="F44" s="9">
        <v>-5.0799999999999998E-2</v>
      </c>
      <c r="G44" s="9">
        <v>-2E-3</v>
      </c>
      <c r="H44" s="9">
        <v>1.0601000000000001E-2</v>
      </c>
      <c r="I44" s="9">
        <v>2.1545999999999999E-2</v>
      </c>
      <c r="J44" s="9">
        <v>7.9220000000000002E-3</v>
      </c>
      <c r="K44" s="9">
        <v>1.4646999999999999E-2</v>
      </c>
      <c r="L44" s="9">
        <v>2.3307999999999999E-2</v>
      </c>
      <c r="M44" s="9">
        <v>2.2568000000000001E-2</v>
      </c>
      <c r="N44" s="9">
        <v>9.7000000000000003E-3</v>
      </c>
      <c r="O44" s="9">
        <v>4.8999999999999998E-3</v>
      </c>
      <c r="P44" s="9">
        <v>-1.4999999999999999E-2</v>
      </c>
      <c r="Q44" s="9">
        <v>-6.0000000000000001E-3</v>
      </c>
      <c r="R44" s="9">
        <v>-4.1599999999999998E-2</v>
      </c>
      <c r="S44" s="9">
        <v>3.1E-2</v>
      </c>
      <c r="T44" s="9">
        <v>1.8499999999999999E-2</v>
      </c>
      <c r="U44" s="9">
        <v>1.84E-2</v>
      </c>
      <c r="V44" s="9">
        <v>1.43E-2</v>
      </c>
      <c r="W44" s="9">
        <v>1.6899999999999998E-2</v>
      </c>
      <c r="X44" s="9">
        <v>-6.8000000000000005E-3</v>
      </c>
      <c r="Y44" s="9">
        <v>2.5999999999999999E-3</v>
      </c>
      <c r="Z44" s="45"/>
      <c r="AA44" s="45"/>
      <c r="AB44" s="45"/>
      <c r="AC44" s="47">
        <v>1.8E-3</v>
      </c>
      <c r="AD44" s="47"/>
      <c r="AF44" s="9"/>
      <c r="AG44" s="9"/>
      <c r="AH44" s="9"/>
      <c r="AI44" s="9"/>
      <c r="AJ44" s="10"/>
    </row>
    <row r="45" spans="1:36" x14ac:dyDescent="0.25">
      <c r="A45" s="57">
        <v>43374</v>
      </c>
      <c r="B45" s="9">
        <v>0.13250000000000001</v>
      </c>
      <c r="C45" s="9">
        <v>-0.2366</v>
      </c>
      <c r="D45" s="9">
        <v>-9.1899999999999996E-2</v>
      </c>
      <c r="E45" s="9">
        <v>-0.10050000000000001</v>
      </c>
      <c r="F45" s="9">
        <v>-0.18940000000000001</v>
      </c>
      <c r="G45" s="9">
        <v>-2.9100000000000001E-2</v>
      </c>
      <c r="H45" s="9">
        <v>-0.13337599999999999</v>
      </c>
      <c r="I45" s="9">
        <v>-0.11519500000000001</v>
      </c>
      <c r="J45" s="9">
        <v>-9.190799999999999E-2</v>
      </c>
      <c r="K45" s="9">
        <v>-8.2352000000000009E-2</v>
      </c>
      <c r="L45" s="9">
        <v>-5.8335999999999999E-2</v>
      </c>
      <c r="M45" s="9">
        <v>-5.5271999999999995E-2</v>
      </c>
      <c r="N45" s="9">
        <v>-6.8699999999999997E-2</v>
      </c>
      <c r="O45" s="9">
        <v>-7.8899999999999998E-2</v>
      </c>
      <c r="P45" s="9">
        <v>-8.3699999999999997E-2</v>
      </c>
      <c r="Q45" s="9">
        <v>-6.5199999999999994E-2</v>
      </c>
      <c r="R45" s="9">
        <v>-0.17860000000000001</v>
      </c>
      <c r="S45" s="9">
        <v>-8.3599999999999994E-2</v>
      </c>
      <c r="T45" s="9">
        <v>-6.9099999999999995E-2</v>
      </c>
      <c r="U45" s="9">
        <v>-7.4899999999999994E-2</v>
      </c>
      <c r="V45" s="9">
        <v>-7.8200000000000006E-2</v>
      </c>
      <c r="W45" s="9">
        <v>-7.6799999999999993E-2</v>
      </c>
      <c r="X45" s="9">
        <v>-4.82E-2</v>
      </c>
      <c r="Y45" s="9">
        <v>3.4300000000000004E-2</v>
      </c>
      <c r="Z45" s="45"/>
      <c r="AA45" s="45"/>
      <c r="AB45" s="45"/>
      <c r="AC45" s="47">
        <v>1.9E-3</v>
      </c>
      <c r="AD45" s="47"/>
      <c r="AF45" s="9"/>
      <c r="AG45" s="9"/>
      <c r="AH45" s="9"/>
      <c r="AI45" s="9"/>
      <c r="AJ45" s="10"/>
    </row>
    <row r="46" spans="1:36" x14ac:dyDescent="0.25">
      <c r="A46" s="57">
        <v>43344</v>
      </c>
      <c r="B46" s="9">
        <v>6.3700000000000007E-2</v>
      </c>
      <c r="C46" s="9">
        <v>3.2300000000000002E-2</v>
      </c>
      <c r="D46" s="9">
        <v>-3.3000000000000002E-2</v>
      </c>
      <c r="E46" s="9">
        <v>-1.47E-2</v>
      </c>
      <c r="F46" s="9">
        <v>-1.4999999999999999E-2</v>
      </c>
      <c r="G46" s="9">
        <v>2.12E-2</v>
      </c>
      <c r="H46" s="9">
        <v>-1.7772E-2</v>
      </c>
      <c r="I46" s="9">
        <v>-2.7679999999999996E-2</v>
      </c>
      <c r="J46" s="9">
        <v>-2.8473999999999999E-2</v>
      </c>
      <c r="K46" s="9">
        <v>6.1550000000000007E-3</v>
      </c>
      <c r="L46" s="9">
        <v>6.0480000000000004E-3</v>
      </c>
      <c r="M46" s="9">
        <v>-1.7195999999999999E-2</v>
      </c>
      <c r="N46" s="9">
        <v>-1.6500000000000001E-2</v>
      </c>
      <c r="O46" s="9">
        <v>-6.9999999999999999E-4</v>
      </c>
      <c r="P46" s="9">
        <v>-1.6199999999999999E-2</v>
      </c>
      <c r="Q46" s="9">
        <v>-4.8999999999999998E-3</v>
      </c>
      <c r="R46" s="9">
        <v>1.77E-2</v>
      </c>
      <c r="S46" s="9">
        <v>1.9699999999999999E-2</v>
      </c>
      <c r="T46" s="9">
        <v>6.0000000000000001E-3</v>
      </c>
      <c r="U46" s="9">
        <v>2.9999999999999997E-4</v>
      </c>
      <c r="V46" s="9">
        <v>1.8E-3</v>
      </c>
      <c r="W46" s="9">
        <v>5.9999999999999995E-4</v>
      </c>
      <c r="X46" s="9">
        <v>-2.3E-2</v>
      </c>
      <c r="Y46" s="9">
        <v>-1.7000000000000001E-2</v>
      </c>
      <c r="Z46" s="45"/>
      <c r="AA46" s="45"/>
      <c r="AB46" s="45"/>
      <c r="AC46" s="47">
        <v>1.5E-3</v>
      </c>
      <c r="AD46" s="47"/>
      <c r="AE46" s="49"/>
      <c r="AF46" s="9"/>
      <c r="AG46" s="9"/>
      <c r="AH46" s="9"/>
      <c r="AI46" s="9"/>
      <c r="AJ46" s="10"/>
    </row>
    <row r="47" spans="1:36" x14ac:dyDescent="0.25">
      <c r="A47" s="57">
        <v>43313</v>
      </c>
      <c r="B47" s="9">
        <v>-6.6500000000000004E-2</v>
      </c>
      <c r="C47" s="9">
        <v>2.1499999999999998E-2</v>
      </c>
      <c r="D47" s="9">
        <v>-7.22E-2</v>
      </c>
      <c r="E47" s="9">
        <v>-8.3099999999999993E-2</v>
      </c>
      <c r="F47" s="9">
        <v>-9.4100000000000003E-2</v>
      </c>
      <c r="G47" s="9">
        <v>-8.8599999999999998E-2</v>
      </c>
      <c r="H47" s="9">
        <v>5.7190999999999999E-2</v>
      </c>
      <c r="I47" s="9">
        <v>3.3541000000000001E-2</v>
      </c>
      <c r="J47" s="9">
        <v>2.2839999999999999E-2</v>
      </c>
      <c r="K47" s="9">
        <v>5.3228999999999999E-2</v>
      </c>
      <c r="L47" s="9">
        <v>1.8192E-2</v>
      </c>
      <c r="M47" s="9">
        <v>8.0489999999999989E-3</v>
      </c>
      <c r="N47" s="9">
        <v>-1.8800000000000001E-2</v>
      </c>
      <c r="O47" s="9">
        <v>-1.4E-2</v>
      </c>
      <c r="P47" s="9">
        <v>-3.4500000000000003E-2</v>
      </c>
      <c r="Q47" s="9">
        <v>-1.6E-2</v>
      </c>
      <c r="R47" s="9">
        <v>-3.1600000000000003E-2</v>
      </c>
      <c r="S47" s="9">
        <v>-2.5399999999999999E-2</v>
      </c>
      <c r="T47" s="9">
        <v>3.1899999999999998E-2</v>
      </c>
      <c r="U47" s="9">
        <v>3.2399999999999998E-2</v>
      </c>
      <c r="V47" s="9">
        <v>5.1000000000000004E-3</v>
      </c>
      <c r="W47" s="9">
        <v>3.44E-2</v>
      </c>
      <c r="X47" s="9">
        <v>1.1399999999999999E-2</v>
      </c>
      <c r="Y47" s="9">
        <v>-3.9800000000000002E-2</v>
      </c>
      <c r="Z47" s="45"/>
      <c r="AA47" s="45"/>
      <c r="AB47" s="45"/>
      <c r="AC47" s="47">
        <v>1.6000000000000001E-3</v>
      </c>
      <c r="AD47" s="49"/>
      <c r="AE47" s="49"/>
      <c r="AF47" s="9"/>
      <c r="AG47" s="9"/>
      <c r="AH47" s="9"/>
      <c r="AI47" s="9"/>
      <c r="AJ47" s="10"/>
    </row>
    <row r="48" spans="1:36" x14ac:dyDescent="0.25">
      <c r="A48" s="57">
        <v>43282</v>
      </c>
      <c r="B48" s="9">
        <v>-0.14779999999999999</v>
      </c>
      <c r="C48" s="9">
        <v>3.7400000000000003E-2</v>
      </c>
      <c r="D48" s="9">
        <v>2.3699999999999999E-2</v>
      </c>
      <c r="E48" s="9">
        <v>7.2700000000000001E-2</v>
      </c>
      <c r="F48" s="9">
        <v>4.9099999999999998E-2</v>
      </c>
      <c r="G48" s="9">
        <v>0.22239999999999999</v>
      </c>
      <c r="H48" s="9">
        <v>1.3903E-2</v>
      </c>
      <c r="I48" s="9">
        <v>2.1642000000000002E-2</v>
      </c>
      <c r="J48" s="9">
        <v>1.0177E-2</v>
      </c>
      <c r="K48" s="9">
        <v>3.3445000000000003E-2</v>
      </c>
      <c r="L48" s="9">
        <v>3.3618999999999996E-2</v>
      </c>
      <c r="M48" s="9">
        <v>4.6214999999999999E-2</v>
      </c>
      <c r="N48" s="9">
        <v>1.37E-2</v>
      </c>
      <c r="O48" s="9">
        <v>2.46E-2</v>
      </c>
      <c r="P48" s="9">
        <v>4.4400000000000002E-2</v>
      </c>
      <c r="Q48" s="9">
        <v>5.9700000000000003E-2</v>
      </c>
      <c r="R48" s="9">
        <v>0.1027</v>
      </c>
      <c r="S48" s="9">
        <v>1.7899999999999999E-2</v>
      </c>
      <c r="T48" s="9">
        <v>3.6999999999999998E-2</v>
      </c>
      <c r="U48" s="9">
        <v>3.2399999999999998E-2</v>
      </c>
      <c r="V48" s="9">
        <v>2.6599999999999999E-2</v>
      </c>
      <c r="W48" s="9">
        <v>3.1899999999999998E-2</v>
      </c>
      <c r="X48" s="9">
        <v>-2.2499999999999999E-2</v>
      </c>
      <c r="Y48" s="9">
        <v>4.5000000000000005E-3</v>
      </c>
      <c r="Z48" s="45"/>
      <c r="AA48" s="45"/>
      <c r="AB48" s="45"/>
      <c r="AC48" s="47">
        <v>1.6000000000000001E-3</v>
      </c>
      <c r="AD48" s="49"/>
      <c r="AE48" s="49"/>
      <c r="AF48" s="9"/>
      <c r="AG48" s="9"/>
      <c r="AH48" s="9"/>
      <c r="AI48" s="9"/>
      <c r="AJ48" s="10"/>
    </row>
    <row r="49" spans="1:36" x14ac:dyDescent="0.25">
      <c r="A49" s="57">
        <v>43252</v>
      </c>
      <c r="B49" s="9">
        <v>-3.8E-3</v>
      </c>
      <c r="C49" s="9">
        <v>-1.14E-2</v>
      </c>
      <c r="D49" s="9">
        <v>-5.6599999999999998E-2</v>
      </c>
      <c r="E49" s="9">
        <v>9.1999999999999998E-3</v>
      </c>
      <c r="F49" s="9">
        <v>0.13070000000000001</v>
      </c>
      <c r="G49" s="9">
        <v>-0.25219999999999998</v>
      </c>
      <c r="H49" s="9">
        <v>2.8798000000000001E-2</v>
      </c>
      <c r="I49" s="9">
        <v>2.3519999999999999E-3</v>
      </c>
      <c r="J49" s="9">
        <v>5.7159999999999997E-3</v>
      </c>
      <c r="K49" s="9">
        <v>1.0526000000000001E-2</v>
      </c>
      <c r="L49" s="9">
        <v>5.5040000000000002E-3</v>
      </c>
      <c r="M49" s="9">
        <v>-1.2928E-2</v>
      </c>
      <c r="N49" s="9">
        <v>2.0899999999999998E-2</v>
      </c>
      <c r="O49" s="9">
        <v>-2.0000000000000001E-4</v>
      </c>
      <c r="P49" s="9">
        <v>-2.9000000000000001E-2</v>
      </c>
      <c r="Q49" s="9">
        <v>-2.5899999999999999E-2</v>
      </c>
      <c r="R49" s="9">
        <v>6.7900000000000002E-2</v>
      </c>
      <c r="S49" s="9">
        <v>-7.3899999999999993E-2</v>
      </c>
      <c r="T49" s="9">
        <v>5.8999999999999999E-3</v>
      </c>
      <c r="U49" s="9">
        <v>5.4999999999999997E-3</v>
      </c>
      <c r="V49" s="9">
        <v>-8.0000000000000002E-3</v>
      </c>
      <c r="W49" s="9">
        <v>4.7999999999999996E-3</v>
      </c>
      <c r="X49" s="9">
        <v>1.1299999999999999E-2</v>
      </c>
      <c r="Y49" s="9">
        <v>-2.3300000000000001E-2</v>
      </c>
      <c r="Z49" s="45"/>
      <c r="AA49" s="45"/>
      <c r="AB49" s="45"/>
      <c r="AC49" s="47">
        <v>1.4000000000000002E-3</v>
      </c>
      <c r="AD49" s="49"/>
      <c r="AE49" s="49"/>
      <c r="AF49" s="9"/>
      <c r="AG49" s="9"/>
      <c r="AH49" s="9"/>
      <c r="AI49" s="9"/>
      <c r="AJ49" s="10"/>
    </row>
    <row r="50" spans="1:36" x14ac:dyDescent="0.25">
      <c r="A50" s="57">
        <v>43221</v>
      </c>
      <c r="B50" s="9">
        <v>-1.8700000000000001E-2</v>
      </c>
      <c r="C50" s="9">
        <v>-1.43E-2</v>
      </c>
      <c r="D50" s="9">
        <v>-0.12590000000000001</v>
      </c>
      <c r="E50" s="9">
        <v>2.92E-2</v>
      </c>
      <c r="F50" s="9">
        <v>-5.9799999999999999E-2</v>
      </c>
      <c r="G50" s="9">
        <v>-0.1704</v>
      </c>
      <c r="H50" s="9">
        <v>8.0065000000000011E-2</v>
      </c>
      <c r="I50" s="9">
        <v>7.5053999999999996E-2</v>
      </c>
      <c r="J50" s="9">
        <v>5.8636000000000001E-2</v>
      </c>
      <c r="K50" s="9">
        <v>3.7946000000000001E-2</v>
      </c>
      <c r="L50" s="9">
        <v>1.9732E-2</v>
      </c>
      <c r="M50" s="9">
        <v>-3.1940000000000002E-3</v>
      </c>
      <c r="N50" s="9">
        <v>1.7100000000000001E-2</v>
      </c>
      <c r="O50" s="9">
        <v>2.1700000000000001E-2</v>
      </c>
      <c r="P50" s="9">
        <v>-2.53E-2</v>
      </c>
      <c r="Q50" s="9">
        <v>-6.8500000000000005E-2</v>
      </c>
      <c r="R50" s="9">
        <v>-0.1341</v>
      </c>
      <c r="S50" s="9">
        <v>-5.1299999999999998E-2</v>
      </c>
      <c r="T50" s="9">
        <v>2.4299999999999999E-2</v>
      </c>
      <c r="U50" s="9">
        <v>2.58E-2</v>
      </c>
      <c r="V50" s="9">
        <v>-6.9999999999999999E-4</v>
      </c>
      <c r="W50" s="9">
        <v>2.6499999999999999E-2</v>
      </c>
      <c r="X50" s="9">
        <v>5.3099999999999994E-2</v>
      </c>
      <c r="Y50" s="9">
        <v>-3.1300000000000001E-2</v>
      </c>
      <c r="Z50" s="45"/>
      <c r="AA50" s="45"/>
      <c r="AB50" s="45"/>
      <c r="AC50" s="47">
        <v>1.4000000000000002E-3</v>
      </c>
      <c r="AD50" s="49"/>
      <c r="AE50" s="49"/>
      <c r="AF50" s="9"/>
      <c r="AG50" s="9"/>
      <c r="AH50" s="9"/>
      <c r="AI50" s="9"/>
      <c r="AJ50" s="10"/>
    </row>
    <row r="51" spans="1:36" x14ac:dyDescent="0.25">
      <c r="A51" s="57">
        <v>43191</v>
      </c>
      <c r="B51" s="9">
        <v>8.1600000000000006E-2</v>
      </c>
      <c r="C51" s="9">
        <v>-5.5199999999999999E-2</v>
      </c>
      <c r="D51" s="9">
        <v>0.13</v>
      </c>
      <c r="E51" s="9">
        <v>-7.4999999999999997E-3</v>
      </c>
      <c r="F51" s="9">
        <v>0.12280000000000001</v>
      </c>
      <c r="G51" s="9">
        <v>1.2500000000000001E-2</v>
      </c>
      <c r="H51" s="9">
        <v>1.2051000000000001E-2</v>
      </c>
      <c r="I51" s="9">
        <v>1.0858000000000001E-2</v>
      </c>
      <c r="J51" s="9">
        <v>2.2879E-2</v>
      </c>
      <c r="K51" s="9">
        <v>6.3E-3</v>
      </c>
      <c r="L51" s="9">
        <v>1.341E-3</v>
      </c>
      <c r="M51" s="9">
        <v>5.11E-3</v>
      </c>
      <c r="N51" s="9">
        <v>7.7000000000000002E-3</v>
      </c>
      <c r="O51" s="9">
        <v>2.07E-2</v>
      </c>
      <c r="P51" s="9">
        <v>1.3100000000000001E-2</v>
      </c>
      <c r="Q51" s="9">
        <v>-2.9899999999999999E-2</v>
      </c>
      <c r="R51" s="9">
        <v>1.6000000000000001E-3</v>
      </c>
      <c r="S51" s="9">
        <v>4.4600000000000001E-2</v>
      </c>
      <c r="T51" s="9">
        <v>5.1999999999999998E-3</v>
      </c>
      <c r="U51" s="9">
        <v>2.8999999999999998E-3</v>
      </c>
      <c r="V51" s="9">
        <v>6.8999999999999999E-3</v>
      </c>
      <c r="W51" s="9">
        <v>2.8999999999999998E-3</v>
      </c>
      <c r="X51" s="9">
        <v>1.1000000000000001E-2</v>
      </c>
      <c r="Y51" s="9">
        <v>4.7999999999999996E-3</v>
      </c>
      <c r="Z51" s="45"/>
      <c r="AA51" s="45"/>
      <c r="AB51" s="45"/>
      <c r="AC51" s="47">
        <v>1.4000000000000002E-3</v>
      </c>
      <c r="AD51" s="49"/>
      <c r="AE51" s="49"/>
      <c r="AF51" s="9"/>
      <c r="AG51" s="9"/>
      <c r="AH51" s="9"/>
      <c r="AI51" s="9"/>
      <c r="AJ51" s="10"/>
    </row>
    <row r="52" spans="1:36" x14ac:dyDescent="0.25">
      <c r="A52" s="57">
        <v>43160</v>
      </c>
      <c r="B52" s="9">
        <v>8.1199999999999994E-2</v>
      </c>
      <c r="C52" s="9">
        <v>-1.54E-2</v>
      </c>
      <c r="D52" s="9">
        <v>2.3300000000000001E-2</v>
      </c>
      <c r="E52" s="9">
        <v>-3.1199999999999999E-2</v>
      </c>
      <c r="F52" s="9">
        <v>-6.1699999999999998E-2</v>
      </c>
      <c r="G52" s="9">
        <v>-6.4500000000000002E-2</v>
      </c>
      <c r="H52" s="9">
        <v>1.3872000000000001E-2</v>
      </c>
      <c r="I52" s="9">
        <v>9.8499999999999994E-3</v>
      </c>
      <c r="J52" s="9">
        <v>1.9025E-2</v>
      </c>
      <c r="K52" s="9">
        <v>-2.3552E-2</v>
      </c>
      <c r="L52" s="9">
        <v>-2.2152999999999999E-2</v>
      </c>
      <c r="M52" s="9">
        <v>-3.3231000000000004E-2</v>
      </c>
      <c r="N52" s="9">
        <v>-3.5099999999999999E-2</v>
      </c>
      <c r="O52" s="9">
        <v>-8.3000000000000001E-3</v>
      </c>
      <c r="P52" s="9">
        <v>-1.2E-2</v>
      </c>
      <c r="Q52" s="9">
        <v>3.32E-2</v>
      </c>
      <c r="R52" s="9">
        <v>3.2300000000000002E-2</v>
      </c>
      <c r="S52" s="9">
        <v>-6.9999999999999999E-4</v>
      </c>
      <c r="T52" s="9">
        <v>-2.7300000000000001E-2</v>
      </c>
      <c r="U52" s="9">
        <v>-2.1299999999999999E-2</v>
      </c>
      <c r="V52" s="9">
        <v>-2.1600000000000001E-2</v>
      </c>
      <c r="W52" s="9">
        <v>-2.35E-2</v>
      </c>
      <c r="X52" s="9">
        <v>4.0599999999999997E-2</v>
      </c>
      <c r="Y52" s="9">
        <v>-2.3E-3</v>
      </c>
      <c r="Z52" s="45"/>
      <c r="AA52" s="45"/>
      <c r="AB52" s="45"/>
      <c r="AC52" s="47">
        <v>1.1999999999999999E-3</v>
      </c>
      <c r="AD52" s="49"/>
      <c r="AE52" s="49"/>
      <c r="AF52" s="9"/>
      <c r="AG52" s="9"/>
      <c r="AH52" s="9"/>
      <c r="AI52" s="9"/>
      <c r="AJ52" s="10"/>
    </row>
    <row r="53" spans="1:36" x14ac:dyDescent="0.25">
      <c r="A53" s="57">
        <v>43132</v>
      </c>
      <c r="B53" s="9">
        <v>-0.19719999999999999</v>
      </c>
      <c r="C53" s="9">
        <v>-3.8899999999999997E-2</v>
      </c>
      <c r="D53" s="9">
        <v>-9.5100000000000004E-2</v>
      </c>
      <c r="E53" s="9">
        <v>-0.1061</v>
      </c>
      <c r="F53" s="9">
        <v>-0.17829999999999999</v>
      </c>
      <c r="G53" s="9">
        <v>-4.3099999999999999E-2</v>
      </c>
      <c r="H53" s="9">
        <v>-3.0809000000000003E-2</v>
      </c>
      <c r="I53" s="9">
        <v>-3.7934999999999997E-2</v>
      </c>
      <c r="J53" s="9">
        <v>-3.7114000000000001E-2</v>
      </c>
      <c r="K53" s="9">
        <v>-2.5852E-2</v>
      </c>
      <c r="L53" s="9">
        <v>-4.7537000000000003E-2</v>
      </c>
      <c r="M53" s="9">
        <v>-4.0224000000000003E-2</v>
      </c>
      <c r="N53" s="9">
        <v>-0.04</v>
      </c>
      <c r="O53" s="9">
        <v>-6.9900000000000004E-2</v>
      </c>
      <c r="P53" s="9">
        <v>-7.3700000000000002E-2</v>
      </c>
      <c r="Q53" s="9">
        <v>-1.77E-2</v>
      </c>
      <c r="R53" s="9">
        <v>-6.0299999999999999E-2</v>
      </c>
      <c r="S53" s="9">
        <v>-3.0200000000000001E-2</v>
      </c>
      <c r="T53" s="9">
        <v>-3.6400000000000002E-2</v>
      </c>
      <c r="U53" s="9">
        <v>-3.9100000000000003E-2</v>
      </c>
      <c r="V53" s="9">
        <v>-4.2999999999999997E-2</v>
      </c>
      <c r="W53" s="9">
        <v>-3.6499999999999998E-2</v>
      </c>
      <c r="X53" s="9">
        <v>2.5999999999999999E-3</v>
      </c>
      <c r="Y53" s="9">
        <v>-1.03E-2</v>
      </c>
      <c r="Z53" s="45"/>
      <c r="AA53" s="45"/>
      <c r="AB53" s="45"/>
      <c r="AC53" s="47">
        <v>1.1000000000000001E-3</v>
      </c>
      <c r="AD53" s="49"/>
      <c r="AE53" s="49"/>
      <c r="AF53" s="9"/>
      <c r="AG53" s="9"/>
      <c r="AH53" s="9"/>
      <c r="AI53" s="9"/>
      <c r="AJ53" s="10"/>
    </row>
    <row r="54" spans="1:36" x14ac:dyDescent="0.25">
      <c r="A54" s="57">
        <v>43101</v>
      </c>
      <c r="B54" s="9">
        <v>-6.3E-3</v>
      </c>
      <c r="C54" s="9">
        <v>6.7000000000000004E-2</v>
      </c>
      <c r="D54" s="9">
        <v>-6.1499999999999999E-2</v>
      </c>
      <c r="E54" s="9">
        <v>0.1008</v>
      </c>
      <c r="F54" s="9">
        <v>0.1087</v>
      </c>
      <c r="G54" s="9">
        <v>5.4100000000000002E-2</v>
      </c>
      <c r="H54" s="9">
        <v>3.1383999999999995E-2</v>
      </c>
      <c r="I54" s="9">
        <v>2.9881000000000001E-2</v>
      </c>
      <c r="J54" s="9">
        <v>1.6756E-2</v>
      </c>
      <c r="K54" s="9">
        <v>6.4869999999999997E-2</v>
      </c>
      <c r="L54" s="9">
        <v>5.6115999999999999E-2</v>
      </c>
      <c r="M54" s="9">
        <v>5.2382999999999999E-2</v>
      </c>
      <c r="N54" s="9">
        <v>2.5899999999999999E-2</v>
      </c>
      <c r="O54" s="9">
        <v>8.0999999999999996E-3</v>
      </c>
      <c r="P54" s="9">
        <v>6.0299999999999999E-2</v>
      </c>
      <c r="Q54" s="9">
        <v>8.0100000000000005E-2</v>
      </c>
      <c r="R54" s="9">
        <v>7.7499999999999999E-2</v>
      </c>
      <c r="S54" s="9">
        <v>6.13E-2</v>
      </c>
      <c r="T54" s="9">
        <v>5.6399999999999999E-2</v>
      </c>
      <c r="U54" s="9">
        <v>5.2299999999999999E-2</v>
      </c>
      <c r="V54" s="9">
        <v>5.4100000000000002E-2</v>
      </c>
      <c r="W54" s="9">
        <v>5.5800000000000002E-2</v>
      </c>
      <c r="X54" s="9">
        <v>-3.1800000000000002E-2</v>
      </c>
      <c r="Y54" s="9">
        <v>-1.3600000000000001E-2</v>
      </c>
      <c r="Z54" s="45"/>
      <c r="AA54" s="45"/>
      <c r="AB54" s="45"/>
      <c r="AC54" s="47">
        <v>1.1000000000000001E-3</v>
      </c>
      <c r="AD54" s="49"/>
      <c r="AE54" s="49"/>
      <c r="AF54" s="9"/>
      <c r="AG54" s="9"/>
      <c r="AH54" s="9"/>
      <c r="AI54" s="9"/>
      <c r="AJ54" s="10"/>
    </row>
    <row r="55" spans="1:36" x14ac:dyDescent="0.25">
      <c r="A55" s="57">
        <v>43070</v>
      </c>
      <c r="B55" s="9">
        <v>5.04E-2</v>
      </c>
      <c r="C55" s="9">
        <v>-3.5999999999999999E-3</v>
      </c>
      <c r="D55" s="9">
        <v>1.49E-2</v>
      </c>
      <c r="E55" s="9">
        <v>1.84E-2</v>
      </c>
      <c r="F55" s="9">
        <v>5.0000000000000001E-4</v>
      </c>
      <c r="G55" s="9">
        <v>9.7000000000000003E-3</v>
      </c>
      <c r="H55" s="9">
        <v>8.6820000000000005E-3</v>
      </c>
      <c r="I55" s="9">
        <v>-7.7529999999999995E-3</v>
      </c>
      <c r="J55" s="9">
        <v>-1.7500000000000003E-4</v>
      </c>
      <c r="K55" s="9">
        <v>1.0128E-2</v>
      </c>
      <c r="L55" s="9">
        <v>1.0794999999999999E-2</v>
      </c>
      <c r="M55" s="9">
        <v>1.9512999999999999E-2</v>
      </c>
      <c r="N55" s="9">
        <v>4.2099999999999999E-2</v>
      </c>
      <c r="O55" s="9">
        <v>3.6900000000000002E-2</v>
      </c>
      <c r="P55" s="9">
        <v>-4.1000000000000003E-3</v>
      </c>
      <c r="Q55" s="9">
        <v>5.1900000000000002E-2</v>
      </c>
      <c r="R55" s="9">
        <v>-7.7999999999999996E-3</v>
      </c>
      <c r="S55" s="9">
        <v>5.0000000000000001E-3</v>
      </c>
      <c r="T55" s="9">
        <v>1.21E-2</v>
      </c>
      <c r="U55" s="9">
        <v>8.8000000000000005E-3</v>
      </c>
      <c r="V55" s="9">
        <v>1.5599999999999999E-2</v>
      </c>
      <c r="W55" s="9">
        <v>1.06E-2</v>
      </c>
      <c r="X55" s="9">
        <v>-1.32E-2</v>
      </c>
      <c r="Y55" s="9">
        <v>2.9999999999999997E-4</v>
      </c>
      <c r="Z55" s="45"/>
      <c r="AA55" s="45"/>
      <c r="AB55" s="45"/>
      <c r="AC55" s="47">
        <v>8.9999999999999998E-4</v>
      </c>
      <c r="AD55" s="49"/>
      <c r="AE55" s="49"/>
      <c r="AF55" s="9"/>
      <c r="AG55" s="9"/>
      <c r="AH55" s="9"/>
      <c r="AI55" s="9"/>
      <c r="AJ55" s="10"/>
    </row>
    <row r="56" spans="1:36" x14ac:dyDescent="0.25">
      <c r="A56" s="57">
        <v>43040</v>
      </c>
      <c r="B56" s="9">
        <v>-4.4499999999999998E-2</v>
      </c>
      <c r="C56" s="9">
        <v>9.1999999999999998E-3</v>
      </c>
      <c r="D56" s="9">
        <v>-9.5999999999999992E-3</v>
      </c>
      <c r="E56" s="9">
        <v>-5.5500000000000001E-2</v>
      </c>
      <c r="F56" s="9">
        <v>-0.14760000000000001</v>
      </c>
      <c r="G56" s="9">
        <v>-7.6100000000000001E-2</v>
      </c>
      <c r="H56" s="9">
        <v>2.7002000000000002E-2</v>
      </c>
      <c r="I56" s="9">
        <v>2.7185000000000001E-2</v>
      </c>
      <c r="J56" s="9">
        <v>2.7002999999999999E-2</v>
      </c>
      <c r="K56" s="9">
        <v>3.3161999999999997E-2</v>
      </c>
      <c r="L56" s="9">
        <v>3.2811E-2</v>
      </c>
      <c r="M56" s="9">
        <v>3.2101999999999999E-2</v>
      </c>
      <c r="N56" s="9">
        <v>3.0999999999999999E-3</v>
      </c>
      <c r="O56" s="9">
        <v>5.1999999999999998E-3</v>
      </c>
      <c r="P56" s="9">
        <v>5.1000000000000004E-3</v>
      </c>
      <c r="Q56" s="9">
        <v>1.8700000000000001E-2</v>
      </c>
      <c r="R56" s="9">
        <v>-2.8E-3</v>
      </c>
      <c r="S56" s="9">
        <v>3.56E-2</v>
      </c>
      <c r="T56" s="9">
        <v>3.0599999999999999E-2</v>
      </c>
      <c r="U56" s="9">
        <v>2.81E-2</v>
      </c>
      <c r="V56" s="9">
        <v>1.8100000000000002E-2</v>
      </c>
      <c r="W56" s="9">
        <v>3.1200000000000002E-2</v>
      </c>
      <c r="X56" s="9">
        <v>-5.6000000000000008E-3</v>
      </c>
      <c r="Y56" s="9">
        <v>-5.0000000000000001E-4</v>
      </c>
      <c r="Z56" s="45"/>
      <c r="AA56" s="45"/>
      <c r="AB56" s="45"/>
      <c r="AC56" s="47">
        <v>8.0000000000000004E-4</v>
      </c>
      <c r="AD56" s="49"/>
      <c r="AE56" s="49"/>
      <c r="AF56" s="9"/>
      <c r="AG56" s="9"/>
      <c r="AH56" s="9"/>
      <c r="AI56" s="9"/>
      <c r="AJ56" s="10"/>
    </row>
    <row r="57" spans="1:36" x14ac:dyDescent="0.25">
      <c r="A57" s="57">
        <v>43009</v>
      </c>
      <c r="B57" s="9">
        <v>-0.1019</v>
      </c>
      <c r="C57" s="9">
        <v>6.1899999999999997E-2</v>
      </c>
      <c r="D57" s="9">
        <v>5.1299999999999998E-2</v>
      </c>
      <c r="E57" s="9">
        <v>1.7999999999999999E-2</v>
      </c>
      <c r="F57" s="9">
        <v>-0.11269999999999999</v>
      </c>
      <c r="G57" s="9">
        <v>0.1023</v>
      </c>
      <c r="H57" s="9">
        <v>3.6080000000000001E-3</v>
      </c>
      <c r="I57" s="9">
        <v>3.1840000000000002E-3</v>
      </c>
      <c r="J57" s="9">
        <v>1.0526000000000001E-2</v>
      </c>
      <c r="K57" s="9">
        <v>3.1101999999999998E-2</v>
      </c>
      <c r="L57" s="9">
        <v>1.5469999999999999E-2</v>
      </c>
      <c r="M57" s="9">
        <v>2.8635999999999998E-2</v>
      </c>
      <c r="N57" s="9">
        <v>1.1599999999999999E-2</v>
      </c>
      <c r="O57" s="9">
        <v>-5.1999999999999998E-3</v>
      </c>
      <c r="P57" s="9">
        <v>1.9699999999999999E-2</v>
      </c>
      <c r="Q57" s="9">
        <v>-7.1000000000000004E-3</v>
      </c>
      <c r="R57" s="9">
        <v>-7.8399999999999997E-2</v>
      </c>
      <c r="S57" s="9">
        <v>4.4999999999999998E-2</v>
      </c>
      <c r="T57" s="9">
        <v>2.3599999999999999E-2</v>
      </c>
      <c r="U57" s="9">
        <v>2.06E-2</v>
      </c>
      <c r="V57" s="9">
        <v>2.0299999999999999E-2</v>
      </c>
      <c r="W57" s="9">
        <v>2.2499999999999999E-2</v>
      </c>
      <c r="X57" s="9">
        <v>-1.9299999999999998E-2</v>
      </c>
      <c r="Y57" s="9">
        <v>2.2000000000000001E-3</v>
      </c>
      <c r="Z57" s="45"/>
      <c r="AA57" s="45"/>
      <c r="AB57" s="45"/>
      <c r="AC57" s="47">
        <v>8.9999999999999998E-4</v>
      </c>
      <c r="AD57" s="49"/>
      <c r="AE57" s="49"/>
      <c r="AF57" s="9"/>
      <c r="AG57" s="9"/>
      <c r="AH57" s="9"/>
      <c r="AI57" s="9"/>
      <c r="AJ57" s="10"/>
    </row>
    <row r="58" spans="1:36" x14ac:dyDescent="0.25">
      <c r="A58" s="57">
        <v>42979</v>
      </c>
      <c r="B58" s="9">
        <v>-0.1056</v>
      </c>
      <c r="C58" s="9">
        <v>1.43E-2</v>
      </c>
      <c r="D58" s="9">
        <v>-0.13389999999999999</v>
      </c>
      <c r="E58" s="9">
        <v>7.8799999999999995E-2</v>
      </c>
      <c r="F58" s="9">
        <v>-4.4900000000000002E-2</v>
      </c>
      <c r="G58" s="9">
        <v>0.11070000000000001</v>
      </c>
      <c r="H58" s="9">
        <v>5.4339000000000005E-2</v>
      </c>
      <c r="I58" s="9">
        <v>8.3543000000000006E-2</v>
      </c>
      <c r="J58" s="9">
        <v>8.2853999999999997E-2</v>
      </c>
      <c r="K58" s="9">
        <v>1.3736E-2</v>
      </c>
      <c r="L58" s="9">
        <v>2.6297000000000001E-2</v>
      </c>
      <c r="M58" s="9">
        <v>4.7055E-2</v>
      </c>
      <c r="N58" s="9">
        <v>-9.2999999999999992E-3</v>
      </c>
      <c r="O58" s="9">
        <v>3.8399999999999997E-2</v>
      </c>
      <c r="P58" s="9">
        <v>5.4300000000000001E-2</v>
      </c>
      <c r="Q58" s="9">
        <v>1.41E-2</v>
      </c>
      <c r="R58" s="9">
        <v>-3.2899999999999999E-2</v>
      </c>
      <c r="S58" s="9">
        <v>-1.3299999999999999E-2</v>
      </c>
      <c r="T58" s="9">
        <v>2.01E-2</v>
      </c>
      <c r="U58" s="9">
        <v>2.3199999999999998E-2</v>
      </c>
      <c r="V58" s="9">
        <v>1.8100000000000002E-2</v>
      </c>
      <c r="W58" s="9">
        <v>2.5099999999999997E-2</v>
      </c>
      <c r="X58" s="9">
        <v>4.4500000000000005E-2</v>
      </c>
      <c r="Y58" s="9">
        <v>3.0899999999999997E-2</v>
      </c>
      <c r="Z58" s="45"/>
      <c r="AA58" s="45"/>
      <c r="AB58" s="45"/>
      <c r="AC58" s="47">
        <v>8.9999999999999998E-4</v>
      </c>
      <c r="AD58" s="49"/>
      <c r="AE58" s="49"/>
      <c r="AF58" s="9"/>
      <c r="AG58" s="9"/>
      <c r="AH58" s="9"/>
      <c r="AI58" s="9"/>
      <c r="AJ58" s="10"/>
    </row>
    <row r="59" spans="1:36" x14ac:dyDescent="0.25">
      <c r="A59" s="57">
        <v>42948</v>
      </c>
      <c r="B59" s="9">
        <v>6.6000000000000003E-2</v>
      </c>
      <c r="C59" s="9">
        <v>-1E-3</v>
      </c>
      <c r="D59" s="9">
        <v>-3.5900000000000001E-2</v>
      </c>
      <c r="E59" s="9">
        <v>-3.3000000000000002E-2</v>
      </c>
      <c r="F59" s="9">
        <v>-2.9700000000000001E-2</v>
      </c>
      <c r="G59" s="9">
        <v>-6.8999999999999999E-3</v>
      </c>
      <c r="H59" s="9">
        <v>-6.1319999999999994E-3</v>
      </c>
      <c r="I59" s="9">
        <v>-2.0194E-2</v>
      </c>
      <c r="J59" s="9">
        <v>-2.3045E-2</v>
      </c>
      <c r="K59" s="9">
        <v>1.2894000000000001E-2</v>
      </c>
      <c r="L59" s="9">
        <v>-1.227E-3</v>
      </c>
      <c r="M59" s="9">
        <v>-1.1664000000000001E-2</v>
      </c>
      <c r="N59" s="9">
        <v>-2.2000000000000001E-3</v>
      </c>
      <c r="O59" s="9">
        <v>-1.1000000000000001E-3</v>
      </c>
      <c r="P59" s="9">
        <v>1.6000000000000001E-3</v>
      </c>
      <c r="Q59" s="9">
        <v>7.9000000000000008E-3</v>
      </c>
      <c r="R59" s="9">
        <v>3.0000000000000001E-3</v>
      </c>
      <c r="S59" s="9">
        <v>-3.5999999999999999E-3</v>
      </c>
      <c r="T59" s="9">
        <v>2.8999999999999998E-3</v>
      </c>
      <c r="U59" s="9">
        <v>-5.9999999999999995E-4</v>
      </c>
      <c r="V59" s="9">
        <v>1.8E-3</v>
      </c>
      <c r="W59" s="9">
        <v>1.6000000000000001E-3</v>
      </c>
      <c r="X59" s="9">
        <v>-1.6500000000000001E-2</v>
      </c>
      <c r="Y59" s="9">
        <v>-2.07E-2</v>
      </c>
      <c r="Z59" s="45"/>
      <c r="AA59" s="45"/>
      <c r="AB59" s="45"/>
      <c r="AC59" s="47">
        <v>8.9999999999999998E-4</v>
      </c>
      <c r="AD59" s="49"/>
      <c r="AE59" s="49"/>
      <c r="AF59" s="9"/>
      <c r="AG59" s="9"/>
      <c r="AH59" s="9"/>
      <c r="AI59" s="9"/>
      <c r="AJ59" s="10"/>
    </row>
    <row r="60" spans="1:36" x14ac:dyDescent="0.25">
      <c r="A60" s="57">
        <v>42917</v>
      </c>
      <c r="B60" s="9">
        <v>6.2600000000000003E-2</v>
      </c>
      <c r="C60" s="9">
        <v>-5.9499999999999997E-2</v>
      </c>
      <c r="D60" s="9">
        <v>0.1169</v>
      </c>
      <c r="E60" s="9">
        <v>-1.9199999999999998E-2</v>
      </c>
      <c r="F60" s="9">
        <v>9.2299999999999993E-2</v>
      </c>
      <c r="G60" s="9">
        <v>-7.2499999999999995E-2</v>
      </c>
      <c r="H60" s="9">
        <v>7.5770000000000004E-3</v>
      </c>
      <c r="I60" s="9">
        <v>5.1320000000000003E-3</v>
      </c>
      <c r="J60" s="9">
        <v>6.2490000000000002E-3</v>
      </c>
      <c r="K60" s="9">
        <v>2.4375000000000001E-2</v>
      </c>
      <c r="L60" s="9">
        <v>1.7118999999999999E-2</v>
      </c>
      <c r="M60" s="9">
        <v>2.1362000000000003E-2</v>
      </c>
      <c r="N60" s="9">
        <v>4.7E-2</v>
      </c>
      <c r="O60" s="9">
        <v>4.2599999999999999E-2</v>
      </c>
      <c r="P60" s="9">
        <v>1.4500000000000001E-2</v>
      </c>
      <c r="Q60" s="9">
        <v>-5.9999999999999995E-4</v>
      </c>
      <c r="R60" s="9">
        <v>4.3799999999999999E-2</v>
      </c>
      <c r="S60" s="9">
        <v>5.21E-2</v>
      </c>
      <c r="T60" s="9">
        <v>2.06E-2</v>
      </c>
      <c r="U60" s="9">
        <v>1.7600000000000001E-2</v>
      </c>
      <c r="V60" s="9">
        <v>2.63E-2</v>
      </c>
      <c r="W60" s="9">
        <v>1.8700000000000001E-2</v>
      </c>
      <c r="X60" s="9">
        <v>-1.46E-2</v>
      </c>
      <c r="Y60" s="9">
        <v>-2.2000000000000001E-3</v>
      </c>
      <c r="Z60" s="45"/>
      <c r="AA60" s="45"/>
      <c r="AB60" s="45"/>
      <c r="AC60" s="47">
        <v>7.000000000000001E-4</v>
      </c>
      <c r="AD60" s="49"/>
      <c r="AE60" s="49"/>
      <c r="AF60" s="9"/>
      <c r="AG60" s="9"/>
      <c r="AH60" s="9"/>
      <c r="AI60" s="9"/>
      <c r="AJ60" s="10"/>
    </row>
    <row r="61" spans="1:36" x14ac:dyDescent="0.25">
      <c r="A61" s="57">
        <v>42887</v>
      </c>
      <c r="B61" s="9">
        <v>-3.8300000000000001E-2</v>
      </c>
      <c r="C61" s="9">
        <v>7.9000000000000008E-3</v>
      </c>
      <c r="D61" s="9">
        <v>-6.2100000000000002E-2</v>
      </c>
      <c r="E61" s="9">
        <v>-3.3099999999999997E-2</v>
      </c>
      <c r="F61" s="9">
        <v>3.7000000000000002E-3</v>
      </c>
      <c r="G61" s="9">
        <v>-0.1119</v>
      </c>
      <c r="H61" s="9">
        <v>4.8044000000000003E-2</v>
      </c>
      <c r="I61" s="9">
        <v>3.1370000000000002E-2</v>
      </c>
      <c r="J61" s="9">
        <v>3.4227E-2</v>
      </c>
      <c r="K61" s="9">
        <v>-1.4010000000000001E-3</v>
      </c>
      <c r="L61" s="9">
        <v>5.9450000000000006E-3</v>
      </c>
      <c r="M61" s="9">
        <v>4.2137000000000001E-2</v>
      </c>
      <c r="N61" s="9">
        <v>3.0700000000000002E-2</v>
      </c>
      <c r="O61" s="9">
        <v>3.1199999999999999E-2</v>
      </c>
      <c r="P61" s="9">
        <v>-5.0000000000000001E-3</v>
      </c>
      <c r="Q61" s="9">
        <v>5.0000000000000001E-3</v>
      </c>
      <c r="R61" s="9">
        <v>5.62E-2</v>
      </c>
      <c r="S61" s="9">
        <v>7.9000000000000008E-3</v>
      </c>
      <c r="T61" s="9">
        <v>6.4000000000000003E-3</v>
      </c>
      <c r="U61" s="9">
        <v>7.7999999999999996E-3</v>
      </c>
      <c r="V61" s="9">
        <v>3.5999999999999999E-3</v>
      </c>
      <c r="W61" s="9">
        <v>7.8000000000000005E-3</v>
      </c>
      <c r="X61" s="9">
        <v>2.23E-2</v>
      </c>
      <c r="Y61" s="9">
        <v>1.49E-2</v>
      </c>
      <c r="Z61" s="45"/>
      <c r="AA61" s="45"/>
      <c r="AB61" s="45"/>
      <c r="AC61" s="47">
        <v>5.9999999999999995E-4</v>
      </c>
      <c r="AD61" s="49"/>
      <c r="AE61" s="49"/>
      <c r="AF61" s="9"/>
      <c r="AG61" s="9"/>
      <c r="AH61" s="9"/>
      <c r="AI61" s="9"/>
      <c r="AJ61" s="10"/>
    </row>
    <row r="62" spans="1:36" x14ac:dyDescent="0.25">
      <c r="A62" s="57">
        <v>42856</v>
      </c>
      <c r="B62" s="9">
        <v>-8.3999999999999995E-3</v>
      </c>
      <c r="C62" s="9">
        <v>-3.8399999999999997E-2</v>
      </c>
      <c r="D62" s="9">
        <v>-3.2800000000000003E-2</v>
      </c>
      <c r="E62" s="9">
        <v>-2.5999999999999999E-3</v>
      </c>
      <c r="F62" s="9">
        <v>3.0000000000000001E-3</v>
      </c>
      <c r="G62" s="9">
        <v>-4.53E-2</v>
      </c>
      <c r="H62" s="9">
        <v>-8.4189999999999994E-3</v>
      </c>
      <c r="I62" s="9">
        <v>-1.6459999999999999E-2</v>
      </c>
      <c r="J62" s="9">
        <v>-3.7873000000000004E-2</v>
      </c>
      <c r="K62" s="9">
        <v>2.9182E-2</v>
      </c>
      <c r="L62" s="9">
        <v>1E-4</v>
      </c>
      <c r="M62" s="9">
        <v>-1.6428999999999999E-2</v>
      </c>
      <c r="N62" s="9">
        <v>-4.3200000000000002E-2</v>
      </c>
      <c r="O62" s="9">
        <v>-3.8E-3</v>
      </c>
      <c r="P62" s="9">
        <v>4.5100000000000001E-2</v>
      </c>
      <c r="Q62" s="9">
        <v>6.6E-3</v>
      </c>
      <c r="R62" s="9">
        <v>-2.7000000000000001E-3</v>
      </c>
      <c r="S62" s="9">
        <v>3.09E-2</v>
      </c>
      <c r="T62" s="9">
        <v>1.41E-2</v>
      </c>
      <c r="U62" s="9">
        <v>8.0000000000000002E-3</v>
      </c>
      <c r="V62" s="9">
        <v>1.83E-2</v>
      </c>
      <c r="W62" s="9">
        <v>1.06E-2</v>
      </c>
      <c r="X62" s="9">
        <v>-2.52E-2</v>
      </c>
      <c r="Y62" s="9">
        <v>-3.7499999999999999E-2</v>
      </c>
      <c r="Z62" s="45"/>
      <c r="AA62" s="45"/>
      <c r="AB62" s="45"/>
      <c r="AC62" s="47">
        <v>5.9999999999999995E-4</v>
      </c>
      <c r="AD62" s="49"/>
      <c r="AE62" s="49"/>
      <c r="AF62" s="9"/>
      <c r="AG62" s="9"/>
      <c r="AH62" s="9"/>
      <c r="AI62" s="9"/>
      <c r="AJ62" s="10"/>
    </row>
    <row r="63" spans="1:36" x14ac:dyDescent="0.25">
      <c r="A63" s="57">
        <v>42826</v>
      </c>
      <c r="B63" s="9">
        <v>-0.1197</v>
      </c>
      <c r="C63" s="9">
        <v>-7.9500000000000001E-2</v>
      </c>
      <c r="D63" s="9">
        <v>-4.4400000000000002E-2</v>
      </c>
      <c r="E63" s="9">
        <v>4.6899999999999997E-2</v>
      </c>
      <c r="F63" s="9">
        <v>-6.3200000000000006E-2</v>
      </c>
      <c r="G63" s="9">
        <v>6.3799999999999996E-2</v>
      </c>
      <c r="H63" s="9">
        <v>1.9397999999999999E-2</v>
      </c>
      <c r="I63" s="9">
        <v>1.4574E-2</v>
      </c>
      <c r="J63" s="9">
        <v>5.7730000000000004E-3</v>
      </c>
      <c r="K63" s="9">
        <v>1.9931000000000001E-2</v>
      </c>
      <c r="L63" s="9">
        <v>7.3709999999999999E-3</v>
      </c>
      <c r="M63" s="9">
        <v>-9.0220000000000005E-3</v>
      </c>
      <c r="N63" s="9">
        <v>-6.6E-3</v>
      </c>
      <c r="O63" s="9">
        <v>-2.3099999999999999E-2</v>
      </c>
      <c r="P63" s="9">
        <v>3.2300000000000002E-2</v>
      </c>
      <c r="Q63" s="9">
        <v>3.9699999999999999E-2</v>
      </c>
      <c r="R63" s="9">
        <v>1.15E-2</v>
      </c>
      <c r="S63" s="9">
        <v>7.4999999999999997E-3</v>
      </c>
      <c r="T63" s="9">
        <v>9.9000000000000008E-3</v>
      </c>
      <c r="U63" s="9">
        <v>9.4999999999999998E-3</v>
      </c>
      <c r="V63" s="9">
        <v>1.44E-2</v>
      </c>
      <c r="W63" s="9">
        <v>1.09E-2</v>
      </c>
      <c r="X63" s="9">
        <v>7.1999999999999998E-3</v>
      </c>
      <c r="Y63" s="9">
        <v>-2.1299999999999999E-2</v>
      </c>
      <c r="Z63" s="45"/>
      <c r="AA63" s="45"/>
      <c r="AB63" s="45"/>
      <c r="AC63" s="47">
        <v>5.0000000000000001E-4</v>
      </c>
      <c r="AD63" s="49"/>
      <c r="AE63" s="49"/>
      <c r="AF63" s="9"/>
      <c r="AG63" s="9"/>
      <c r="AH63" s="9"/>
      <c r="AI63" s="9"/>
      <c r="AJ63" s="10"/>
    </row>
    <row r="64" spans="1:36" x14ac:dyDescent="0.25">
      <c r="A64" s="57">
        <v>42795</v>
      </c>
      <c r="B64" s="9">
        <v>2.2200000000000001E-2</v>
      </c>
      <c r="C64" s="9">
        <v>-3.1600000000000003E-2</v>
      </c>
      <c r="D64" s="9">
        <v>9.2200000000000004E-2</v>
      </c>
      <c r="E64" s="9">
        <v>5.3800000000000001E-2</v>
      </c>
      <c r="F64" s="9">
        <v>1.6899999999999998E-2</v>
      </c>
      <c r="G64" s="9">
        <v>0.1701</v>
      </c>
      <c r="H64" s="9">
        <v>2.3134999999999999E-2</v>
      </c>
      <c r="I64" s="9">
        <v>6.6699999999999995E-4</v>
      </c>
      <c r="J64" s="9">
        <v>-7.1609999999999998E-3</v>
      </c>
      <c r="K64" s="9">
        <v>1.0477E-2</v>
      </c>
      <c r="L64" s="9">
        <v>-1.8060000000000001E-3</v>
      </c>
      <c r="M64" s="9">
        <v>-2.5911E-2</v>
      </c>
      <c r="N64" s="9">
        <v>3.0099999999999998E-2</v>
      </c>
      <c r="O64" s="9">
        <v>7.1000000000000004E-3</v>
      </c>
      <c r="P64" s="9">
        <v>4.4699999999999997E-2</v>
      </c>
      <c r="Q64" s="9">
        <v>3.3599999999999998E-2</v>
      </c>
      <c r="R64" s="9">
        <v>0.1105</v>
      </c>
      <c r="S64" s="9">
        <v>2.1999999999999999E-2</v>
      </c>
      <c r="T64" s="9">
        <v>1.2999999999999999E-3</v>
      </c>
      <c r="U64" s="9">
        <v>-8.0000000000000004E-4</v>
      </c>
      <c r="V64" s="9">
        <v>9.2999999999999992E-3</v>
      </c>
      <c r="W64" s="9">
        <v>1.7000000000000001E-3</v>
      </c>
      <c r="X64" s="9">
        <v>1.1299999999999999E-2</v>
      </c>
      <c r="Y64" s="9">
        <v>-3.3300000000000003E-2</v>
      </c>
      <c r="Z64" s="45"/>
      <c r="AA64" s="45"/>
      <c r="AB64" s="45"/>
      <c r="AC64" s="47">
        <v>2.9999999999999997E-4</v>
      </c>
      <c r="AD64" s="49"/>
      <c r="AE64" s="49"/>
      <c r="AF64" s="9"/>
      <c r="AG64" s="9"/>
      <c r="AH64" s="9"/>
      <c r="AI64" s="9"/>
      <c r="AJ64" s="10"/>
    </row>
    <row r="65" spans="1:36" x14ac:dyDescent="0.25">
      <c r="A65" s="57">
        <v>42767</v>
      </c>
      <c r="B65" s="9">
        <v>9.2999999999999992E-3</v>
      </c>
      <c r="C65" s="9">
        <v>3.8399999999999997E-2</v>
      </c>
      <c r="D65" s="9">
        <v>3.49E-2</v>
      </c>
      <c r="E65" s="9">
        <v>2.9000000000000001E-2</v>
      </c>
      <c r="F65" s="9">
        <v>0.13880000000000001</v>
      </c>
      <c r="G65" s="9">
        <v>-4.2500000000000003E-2</v>
      </c>
      <c r="H65" s="9">
        <v>3.3431000000000002E-2</v>
      </c>
      <c r="I65" s="9">
        <v>1.1476E-2</v>
      </c>
      <c r="J65" s="9">
        <v>2.8510000000000002E-3</v>
      </c>
      <c r="K65" s="9">
        <v>4.3066000000000007E-2</v>
      </c>
      <c r="L65" s="9">
        <v>2.5600999999999999E-2</v>
      </c>
      <c r="M65" s="9">
        <v>4.0164999999999999E-2</v>
      </c>
      <c r="N65" s="9">
        <v>3.3399999999999999E-2</v>
      </c>
      <c r="O65" s="9">
        <v>-1.7999999999999999E-2</v>
      </c>
      <c r="P65" s="9">
        <v>4.0000000000000002E-4</v>
      </c>
      <c r="Q65" s="9">
        <v>9.5999999999999992E-3</v>
      </c>
      <c r="R65" s="9">
        <v>2.8299999999999999E-2</v>
      </c>
      <c r="S65" s="9">
        <v>2.53E-2</v>
      </c>
      <c r="T65" s="9">
        <v>3.9300000000000002E-2</v>
      </c>
      <c r="U65" s="9">
        <v>3.5000000000000003E-2</v>
      </c>
      <c r="V65" s="9">
        <v>2.64E-2</v>
      </c>
      <c r="W65" s="9">
        <v>3.5699999999999996E-2</v>
      </c>
      <c r="X65" s="9">
        <v>-2.0400000000000001E-2</v>
      </c>
      <c r="Y65" s="9">
        <v>-1.67E-2</v>
      </c>
      <c r="Z65" s="45"/>
      <c r="AA65" s="45"/>
      <c r="AB65" s="45"/>
      <c r="AC65" s="47">
        <v>4.0000000000000002E-4</v>
      </c>
      <c r="AD65" s="49"/>
      <c r="AE65" s="49"/>
      <c r="AF65" s="9"/>
      <c r="AG65" s="9"/>
      <c r="AH65" s="9"/>
      <c r="AI65" s="9"/>
      <c r="AJ65" s="10"/>
    </row>
    <row r="66" spans="1:36" x14ac:dyDescent="0.25">
      <c r="A66" s="57">
        <v>42736</v>
      </c>
      <c r="B66" s="9">
        <v>0.15359999999999999</v>
      </c>
      <c r="C66" s="9">
        <v>5.1400000000000001E-2</v>
      </c>
      <c r="D66" s="9">
        <v>-7.6E-3</v>
      </c>
      <c r="E66" s="9">
        <v>6.1699999999999998E-2</v>
      </c>
      <c r="F66" s="9">
        <v>7.2300000000000003E-2</v>
      </c>
      <c r="G66" s="9">
        <v>0.31330000000000002</v>
      </c>
      <c r="H66" s="9">
        <v>1.9775000000000001E-2</v>
      </c>
      <c r="I66" s="9">
        <v>-1.768E-3</v>
      </c>
      <c r="J66" s="9">
        <v>-6.515E-3</v>
      </c>
      <c r="K66" s="9">
        <v>3.2527E-2</v>
      </c>
      <c r="L66" s="9">
        <v>9.0280000000000013E-3</v>
      </c>
      <c r="M66" s="9">
        <v>3.9280000000000001E-3</v>
      </c>
      <c r="N66" s="9">
        <v>4.99E-2</v>
      </c>
      <c r="O66" s="9">
        <v>3.9399999999999998E-2</v>
      </c>
      <c r="P66" s="9">
        <v>3.8899999999999997E-2</v>
      </c>
      <c r="Q66" s="9">
        <v>4.0599999999999997E-2</v>
      </c>
      <c r="R66" s="9">
        <v>1.9099999999999999E-2</v>
      </c>
      <c r="S66" s="9">
        <v>9.2299999999999993E-2</v>
      </c>
      <c r="T66" s="9">
        <v>1.7899999999999999E-2</v>
      </c>
      <c r="U66" s="9">
        <v>1.8200000000000001E-2</v>
      </c>
      <c r="V66" s="9">
        <v>2.7199999999999998E-2</v>
      </c>
      <c r="W66" s="9">
        <v>1.9400000000000001E-2</v>
      </c>
      <c r="X66" s="9">
        <v>-1.1299999999999999E-2</v>
      </c>
      <c r="Y66" s="9">
        <v>-2.7400000000000001E-2</v>
      </c>
      <c r="Z66" s="45"/>
      <c r="AA66" s="45"/>
      <c r="AB66" s="45"/>
      <c r="AC66" s="47">
        <v>4.0000000000000002E-4</v>
      </c>
      <c r="AD66" s="49"/>
      <c r="AE66" s="49"/>
      <c r="AF66" s="9"/>
      <c r="AG66" s="9"/>
      <c r="AH66" s="9"/>
      <c r="AI66" s="9"/>
      <c r="AJ66" s="10"/>
    </row>
    <row r="67" spans="1:36" x14ac:dyDescent="0.25">
      <c r="A67" s="57">
        <v>42705</v>
      </c>
      <c r="B67" s="9">
        <v>6.4299999999999996E-2</v>
      </c>
      <c r="C67" s="9">
        <v>2.3199999999999998E-2</v>
      </c>
      <c r="D67" s="9">
        <v>-6.6199999999999995E-2</v>
      </c>
      <c r="E67" s="9">
        <v>8.7099999999999997E-2</v>
      </c>
      <c r="F67" s="9">
        <v>5.7999999999999996E-3</v>
      </c>
      <c r="G67" s="9">
        <v>-2.8799999999999999E-2</v>
      </c>
      <c r="H67" s="9">
        <v>-4.4269999999999995E-3</v>
      </c>
      <c r="I67" s="9">
        <v>2.8450000000000003E-2</v>
      </c>
      <c r="J67" s="9">
        <v>4.5599000000000001E-2</v>
      </c>
      <c r="K67" s="9">
        <v>1.2816000000000001E-2</v>
      </c>
      <c r="L67" s="9">
        <v>1.9254E-2</v>
      </c>
      <c r="M67" s="9">
        <v>3.4783000000000001E-2</v>
      </c>
      <c r="N67" s="9">
        <v>1.61E-2</v>
      </c>
      <c r="O67" s="9">
        <v>1.55E-2</v>
      </c>
      <c r="P67" s="9">
        <v>6.6799999999999998E-2</v>
      </c>
      <c r="Q67" s="9">
        <v>1.1999999999999999E-3</v>
      </c>
      <c r="R67" s="9">
        <v>1.1000000000000001E-3</v>
      </c>
      <c r="S67" s="9">
        <v>-2.18E-2</v>
      </c>
      <c r="T67" s="9">
        <v>2.0299999999999999E-2</v>
      </c>
      <c r="U67" s="9">
        <v>1.78E-2</v>
      </c>
      <c r="V67" s="9">
        <v>2.01E-2</v>
      </c>
      <c r="W67" s="9">
        <v>1.8200000000000001E-2</v>
      </c>
      <c r="X67" s="9">
        <v>8.9999999999999998E-4</v>
      </c>
      <c r="Y67" s="9">
        <v>3.6000000000000004E-2</v>
      </c>
      <c r="Z67" s="45"/>
      <c r="AA67" s="45"/>
      <c r="AB67" s="45"/>
      <c r="AC67" s="47">
        <v>2.9999999999999997E-4</v>
      </c>
      <c r="AD67" s="47"/>
      <c r="AE67" s="49"/>
      <c r="AF67" s="9"/>
      <c r="AG67" s="9"/>
      <c r="AH67" s="9"/>
      <c r="AI67" s="9"/>
      <c r="AJ67" s="10"/>
    </row>
    <row r="68" spans="1:36" x14ac:dyDescent="0.25">
      <c r="A68" s="57">
        <v>42675</v>
      </c>
      <c r="B68" s="9">
        <v>-0.1452</v>
      </c>
      <c r="C68" s="9">
        <v>6.4600000000000005E-2</v>
      </c>
      <c r="D68" s="9">
        <v>-9.2600000000000002E-2</v>
      </c>
      <c r="E68" s="9">
        <v>-9.1999999999999998E-3</v>
      </c>
      <c r="F68" s="9">
        <v>-0.15329999999999999</v>
      </c>
      <c r="G68" s="9">
        <v>-4.3400000000000001E-2</v>
      </c>
      <c r="H68" s="9">
        <v>9.1400000000000009E-2</v>
      </c>
      <c r="I68" s="9">
        <v>0.12493499999999999</v>
      </c>
      <c r="J68" s="9">
        <v>0.14984500000000001</v>
      </c>
      <c r="K68" s="9">
        <v>1.9782999999999999E-2</v>
      </c>
      <c r="L68" s="9">
        <v>5.0788E-2</v>
      </c>
      <c r="M68" s="9">
        <v>0.12552199999999999</v>
      </c>
      <c r="N68" s="9">
        <v>7.9000000000000008E-3</v>
      </c>
      <c r="O68" s="9">
        <v>2.5999999999999999E-2</v>
      </c>
      <c r="P68" s="9">
        <v>-4.1700000000000001E-2</v>
      </c>
      <c r="Q68" s="9">
        <v>-8.2400000000000001E-2</v>
      </c>
      <c r="R68" s="9">
        <v>-0.13200000000000001</v>
      </c>
      <c r="S68" s="9">
        <v>1.6899999999999998E-2</v>
      </c>
      <c r="T68" s="9">
        <v>3.6799999999999999E-2</v>
      </c>
      <c r="U68" s="9">
        <v>4.1799999999999997E-2</v>
      </c>
      <c r="V68" s="9">
        <v>6.7000000000000002E-3</v>
      </c>
      <c r="W68" s="9">
        <v>4.8600000000000004E-2</v>
      </c>
      <c r="X68" s="9">
        <v>5.67E-2</v>
      </c>
      <c r="Y68" s="9">
        <v>8.2100000000000006E-2</v>
      </c>
      <c r="Z68" s="45"/>
      <c r="AA68" s="45"/>
      <c r="AB68" s="45"/>
      <c r="AC68" s="47">
        <v>1E-4</v>
      </c>
      <c r="AD68" s="47"/>
      <c r="AE68" s="49"/>
      <c r="AF68" s="9"/>
      <c r="AG68" s="9"/>
      <c r="AH68" s="9"/>
      <c r="AI68" s="9"/>
      <c r="AJ68" s="10"/>
    </row>
    <row r="69" spans="1:36" x14ac:dyDescent="0.25">
      <c r="A69" s="57">
        <v>42644</v>
      </c>
      <c r="B69" s="9">
        <v>-7.4000000000000003E-3</v>
      </c>
      <c r="C69" s="9">
        <v>-3.2500000000000001E-2</v>
      </c>
      <c r="D69" s="9">
        <v>-0.10539999999999999</v>
      </c>
      <c r="E69" s="9">
        <v>-3.1300000000000001E-2</v>
      </c>
      <c r="F69" s="9">
        <v>-4.5199999999999997E-2</v>
      </c>
      <c r="G69" s="9">
        <v>-2.52E-2</v>
      </c>
      <c r="H69" s="9">
        <v>-8.147299999999999E-2</v>
      </c>
      <c r="I69" s="9">
        <v>-5.1820000000000005E-2</v>
      </c>
      <c r="J69" s="9">
        <v>-3.0105E-2</v>
      </c>
      <c r="K69" s="9">
        <v>-2.0245000000000003E-2</v>
      </c>
      <c r="L69" s="9">
        <v>-2.1588E-2</v>
      </c>
      <c r="M69" s="9">
        <v>1.0863000000000001E-2</v>
      </c>
      <c r="N69" s="9">
        <v>-2.9700000000000001E-2</v>
      </c>
      <c r="O69" s="9">
        <v>-1.32E-2</v>
      </c>
      <c r="P69" s="9">
        <v>-1.37E-2</v>
      </c>
      <c r="Q69" s="9">
        <v>-1.6E-2</v>
      </c>
      <c r="R69" s="9">
        <v>4.8500000000000001E-2</v>
      </c>
      <c r="S69" s="9">
        <v>-4.7E-2</v>
      </c>
      <c r="T69" s="9">
        <v>-1.7299999999999999E-2</v>
      </c>
      <c r="U69" s="9">
        <v>-2.3199999999999998E-2</v>
      </c>
      <c r="V69" s="9">
        <v>-1.8599999999999998E-2</v>
      </c>
      <c r="W69" s="9">
        <v>-2.0199999999999999E-2</v>
      </c>
      <c r="X69" s="9">
        <v>-4.41E-2</v>
      </c>
      <c r="Y69" s="9">
        <v>4.1200000000000001E-2</v>
      </c>
      <c r="Z69" s="45"/>
      <c r="AA69" s="45"/>
      <c r="AB69" s="45"/>
      <c r="AC69" s="47">
        <v>2.0000000000000001E-4</v>
      </c>
      <c r="AD69" s="47"/>
      <c r="AE69" s="49"/>
      <c r="AF69" s="9"/>
      <c r="AG69" s="9"/>
      <c r="AH69" s="9"/>
      <c r="AI69" s="9"/>
      <c r="AJ69" s="10"/>
    </row>
    <row r="70" spans="1:36" x14ac:dyDescent="0.25">
      <c r="A70" s="57">
        <v>42614</v>
      </c>
      <c r="B70" s="9">
        <v>4.2000000000000003E-2</v>
      </c>
      <c r="C70" s="9">
        <v>-2.0000000000000001E-4</v>
      </c>
      <c r="D70" s="9">
        <v>-5.7200000000000001E-2</v>
      </c>
      <c r="E70" s="9">
        <v>-1.89E-2</v>
      </c>
      <c r="F70" s="9">
        <v>-0.06</v>
      </c>
      <c r="G70" s="9">
        <v>7.2400000000000006E-2</v>
      </c>
      <c r="H70" s="9">
        <v>3.2742E-2</v>
      </c>
      <c r="I70" s="9">
        <v>1.2982E-2</v>
      </c>
      <c r="J70" s="9">
        <v>1.7465999999999999E-2</v>
      </c>
      <c r="K70" s="9">
        <v>4.4190000000000002E-3</v>
      </c>
      <c r="L70" s="9">
        <v>-8.2699999999999994E-4</v>
      </c>
      <c r="M70" s="9">
        <v>-4.4229999999999998E-3</v>
      </c>
      <c r="N70" s="9">
        <v>3.3599999999999998E-2</v>
      </c>
      <c r="O70" s="9">
        <v>1.4999999999999999E-2</v>
      </c>
      <c r="P70" s="9">
        <v>2.3E-3</v>
      </c>
      <c r="Q70" s="9">
        <v>-8.6E-3</v>
      </c>
      <c r="R70" s="9">
        <v>-3.9399999999999998E-2</v>
      </c>
      <c r="S70" s="9">
        <v>2.5499999999999998E-2</v>
      </c>
      <c r="T70" s="9">
        <v>0</v>
      </c>
      <c r="U70" s="9">
        <v>2.0000000000000001E-4</v>
      </c>
      <c r="V70" s="9">
        <v>5.1000000000000004E-3</v>
      </c>
      <c r="W70" s="9">
        <v>2.5000000000000001E-3</v>
      </c>
      <c r="X70" s="9">
        <v>2.1299999999999999E-2</v>
      </c>
      <c r="Y70" s="9">
        <v>-1.21E-2</v>
      </c>
      <c r="Z70" s="45"/>
      <c r="AA70" s="45"/>
      <c r="AB70" s="45"/>
      <c r="AC70" s="47">
        <v>2.0000000000000001E-4</v>
      </c>
      <c r="AD70" s="47"/>
      <c r="AE70" s="49"/>
      <c r="AF70" s="9"/>
      <c r="AG70" s="9"/>
      <c r="AH70" s="9"/>
      <c r="AI70" s="9"/>
      <c r="AJ70" s="10"/>
    </row>
    <row r="71" spans="1:36" x14ac:dyDescent="0.25">
      <c r="A71" s="57">
        <v>42583</v>
      </c>
      <c r="B71" s="9">
        <v>-0.2213</v>
      </c>
      <c r="C71" s="9">
        <v>-2.0999999999999999E-3</v>
      </c>
      <c r="D71" s="9">
        <v>-4.8899999999999999E-2</v>
      </c>
      <c r="E71" s="9">
        <v>0.1017</v>
      </c>
      <c r="F71" s="9">
        <v>2.86E-2</v>
      </c>
      <c r="G71" s="9">
        <v>-8.0100000000000005E-2</v>
      </c>
      <c r="H71" s="9">
        <v>1.3009E-2</v>
      </c>
      <c r="I71" s="9">
        <v>2.7039000000000001E-2</v>
      </c>
      <c r="J71" s="9">
        <v>3.2145E-2</v>
      </c>
      <c r="K71" s="9">
        <v>-4.3010000000000001E-3</v>
      </c>
      <c r="L71" s="9">
        <v>2.545E-3</v>
      </c>
      <c r="M71" s="9">
        <v>3.8762999999999999E-2</v>
      </c>
      <c r="N71" s="9">
        <v>-3.2099999999999997E-2</v>
      </c>
      <c r="O71" s="9">
        <v>2.8E-3</v>
      </c>
      <c r="P71" s="9">
        <v>2.18E-2</v>
      </c>
      <c r="Q71" s="9">
        <v>-3.7000000000000002E-3</v>
      </c>
      <c r="R71" s="9">
        <v>1.5900000000000001E-2</v>
      </c>
      <c r="S71" s="9">
        <v>-3.0200000000000001E-2</v>
      </c>
      <c r="T71" s="9">
        <v>1.1999999999999999E-3</v>
      </c>
      <c r="U71" s="9">
        <v>2.9999999999999997E-4</v>
      </c>
      <c r="V71" s="9">
        <v>1.4E-3</v>
      </c>
      <c r="W71" s="9">
        <v>5.0000000000000001E-3</v>
      </c>
      <c r="X71" s="9">
        <v>1.1699999999999999E-2</v>
      </c>
      <c r="Y71" s="9">
        <v>3.1099999999999999E-2</v>
      </c>
      <c r="Z71" s="45"/>
      <c r="AA71" s="45"/>
      <c r="AB71" s="45"/>
      <c r="AC71" s="47">
        <v>2.0000000000000001E-4</v>
      </c>
      <c r="AD71" s="47"/>
      <c r="AE71" s="49"/>
      <c r="AF71" s="9"/>
      <c r="AG71" s="9"/>
      <c r="AH71" s="9"/>
      <c r="AI71" s="9"/>
      <c r="AJ71" s="10"/>
    </row>
    <row r="72" spans="1:36" x14ac:dyDescent="0.25">
      <c r="A72" s="57">
        <v>42552</v>
      </c>
      <c r="B72" s="9">
        <v>2.4E-2</v>
      </c>
      <c r="C72" s="9">
        <v>5.8200000000000002E-2</v>
      </c>
      <c r="D72" s="9">
        <v>4.8599999999999997E-2</v>
      </c>
      <c r="E72" s="9">
        <v>5.8000000000000003E-2</v>
      </c>
      <c r="F72" s="9">
        <v>2.0400000000000001E-2</v>
      </c>
      <c r="G72" s="9">
        <v>-3.0200000000000001E-2</v>
      </c>
      <c r="H72" s="9">
        <v>7.0391000000000009E-2</v>
      </c>
      <c r="I72" s="9">
        <v>5.6291000000000001E-2</v>
      </c>
      <c r="J72" s="9">
        <v>5.6866E-2</v>
      </c>
      <c r="K72" s="9">
        <v>4.9023000000000004E-2</v>
      </c>
      <c r="L72" s="9">
        <v>2.2616999999999998E-2</v>
      </c>
      <c r="M72" s="9">
        <v>3.6699000000000002E-2</v>
      </c>
      <c r="N72" s="9">
        <v>7.3999999999999996E-2</v>
      </c>
      <c r="O72" s="9">
        <v>2.98E-2</v>
      </c>
      <c r="P72" s="9">
        <v>6.6500000000000004E-2</v>
      </c>
      <c r="Q72" s="9">
        <v>-9.7000000000000003E-3</v>
      </c>
      <c r="R72" s="9">
        <v>-1.37E-2</v>
      </c>
      <c r="S72" s="9">
        <v>4.5999999999999999E-3</v>
      </c>
      <c r="T72" s="9">
        <v>3.6499999999999998E-2</v>
      </c>
      <c r="U72" s="9">
        <v>3.85E-2</v>
      </c>
      <c r="V72" s="9">
        <v>4.2999999999999997E-2</v>
      </c>
      <c r="W72" s="9">
        <v>3.95E-2</v>
      </c>
      <c r="X72" s="9">
        <v>2.5099999999999997E-2</v>
      </c>
      <c r="Y72" s="9">
        <v>-1.29E-2</v>
      </c>
      <c r="Z72" s="45"/>
      <c r="AA72" s="45"/>
      <c r="AB72" s="45"/>
      <c r="AC72" s="47">
        <v>2.0000000000000001E-4</v>
      </c>
      <c r="AD72" s="47"/>
      <c r="AE72" s="49"/>
      <c r="AF72" s="9"/>
      <c r="AG72" s="9"/>
      <c r="AH72" s="9"/>
      <c r="AI72" s="9"/>
      <c r="AJ72" s="10"/>
    </row>
    <row r="73" spans="1:36" x14ac:dyDescent="0.25">
      <c r="A73" s="57">
        <v>42522</v>
      </c>
      <c r="B73" s="9">
        <v>0.27350000000000002</v>
      </c>
      <c r="C73" s="9">
        <v>-1.2699999999999999E-2</v>
      </c>
      <c r="D73" s="9">
        <v>-1.8200000000000001E-2</v>
      </c>
      <c r="E73" s="9">
        <v>-4.8899999999999999E-2</v>
      </c>
      <c r="F73" s="9">
        <v>-2.6200000000000001E-2</v>
      </c>
      <c r="G73" s="9">
        <v>-8.1799999999999998E-2</v>
      </c>
      <c r="H73" s="9">
        <v>2.3630000000000001E-3</v>
      </c>
      <c r="I73" s="9">
        <v>-4.3430000000000005E-3</v>
      </c>
      <c r="J73" s="9">
        <v>-4.5400000000000003E-4</v>
      </c>
      <c r="K73" s="9">
        <v>1.5100000000000001E-4</v>
      </c>
      <c r="L73" s="9">
        <v>5.9570000000000005E-3</v>
      </c>
      <c r="M73" s="9">
        <v>-2.6051999999999999E-2</v>
      </c>
      <c r="N73" s="9">
        <v>1.4200000000000001E-2</v>
      </c>
      <c r="O73" s="9">
        <v>9.1999999999999998E-3</v>
      </c>
      <c r="P73" s="9">
        <v>-4.8899999999999999E-2</v>
      </c>
      <c r="Q73" s="9">
        <v>0.06</v>
      </c>
      <c r="R73" s="9">
        <v>2.1399999999999999E-2</v>
      </c>
      <c r="S73" s="9">
        <v>4.9299999999999997E-2</v>
      </c>
      <c r="T73" s="9">
        <v>3.3999999999999998E-3</v>
      </c>
      <c r="U73" s="9">
        <v>6.9999999999999999E-4</v>
      </c>
      <c r="V73" s="9">
        <v>-8.9999999999999993E-3</v>
      </c>
      <c r="W73" s="9">
        <v>-5.0000000000000001E-4</v>
      </c>
      <c r="X73" s="9">
        <v>5.7999999999999996E-3</v>
      </c>
      <c r="Y73" s="9">
        <v>-1.4499999999999999E-2</v>
      </c>
      <c r="Z73" s="45"/>
      <c r="AA73" s="45"/>
      <c r="AB73" s="45"/>
      <c r="AC73" s="47">
        <v>2.0000000000000001E-4</v>
      </c>
      <c r="AD73" s="47"/>
      <c r="AE73" s="49"/>
      <c r="AF73" s="9"/>
      <c r="AG73" s="9"/>
      <c r="AH73" s="9"/>
      <c r="AI73" s="9"/>
      <c r="AJ73" s="10"/>
    </row>
    <row r="74" spans="1:36" x14ac:dyDescent="0.25">
      <c r="A74" s="57">
        <v>42491</v>
      </c>
      <c r="B74" s="9">
        <v>-0.13339999999999999</v>
      </c>
      <c r="C74" s="9">
        <v>6.3E-2</v>
      </c>
      <c r="D74" s="9">
        <v>-1.8200000000000001E-2</v>
      </c>
      <c r="E74" s="9">
        <v>2.9399999999999999E-2</v>
      </c>
      <c r="F74" s="9">
        <v>-8.1900000000000001E-2</v>
      </c>
      <c r="G74" s="9">
        <v>3.7699999999999997E-2</v>
      </c>
      <c r="H74" s="9">
        <v>2.3106000000000002E-2</v>
      </c>
      <c r="I74" s="9">
        <v>1.2480999999999999E-2</v>
      </c>
      <c r="J74" s="9">
        <v>5.2430000000000003E-3</v>
      </c>
      <c r="K74" s="9">
        <v>2.1884000000000001E-2</v>
      </c>
      <c r="L74" s="9">
        <v>1.7852E-2</v>
      </c>
      <c r="M74" s="9">
        <v>6.6769999999999998E-3</v>
      </c>
      <c r="N74" s="9">
        <v>-2.41E-2</v>
      </c>
      <c r="O74" s="9">
        <v>-3.6200000000000003E-2</v>
      </c>
      <c r="P74" s="9">
        <v>-1.14E-2</v>
      </c>
      <c r="Q74" s="9">
        <v>-7.3700000000000002E-2</v>
      </c>
      <c r="R74" s="9">
        <v>-7.6999999999999999E-2</v>
      </c>
      <c r="S74" s="9">
        <v>-4.1399999999999999E-2</v>
      </c>
      <c r="T74" s="9">
        <v>1.7000000000000001E-2</v>
      </c>
      <c r="U74" s="9">
        <v>1.55E-2</v>
      </c>
      <c r="V74" s="9">
        <v>-1.8E-3</v>
      </c>
      <c r="W74" s="9">
        <v>1.78E-2</v>
      </c>
      <c r="X74" s="9">
        <v>-1.9E-3</v>
      </c>
      <c r="Y74" s="9">
        <v>-1.6500000000000001E-2</v>
      </c>
      <c r="Z74" s="45"/>
      <c r="AA74" s="45"/>
      <c r="AB74" s="45"/>
      <c r="AC74" s="47">
        <v>1E-4</v>
      </c>
      <c r="AD74" s="47"/>
      <c r="AE74" s="49"/>
      <c r="AF74" s="9"/>
      <c r="AG74" s="9"/>
      <c r="AH74" s="9"/>
      <c r="AI74" s="9"/>
      <c r="AJ74" s="10"/>
    </row>
    <row r="75" spans="1:36" x14ac:dyDescent="0.25">
      <c r="A75" s="57">
        <v>42461</v>
      </c>
      <c r="B75" s="9">
        <v>0.42670000000000002</v>
      </c>
      <c r="C75" s="9">
        <v>-3.6400000000000002E-2</v>
      </c>
      <c r="D75" s="9">
        <v>4.4699999999999997E-2</v>
      </c>
      <c r="E75" s="9">
        <v>-9.5999999999999992E-3</v>
      </c>
      <c r="F75" s="9">
        <v>6.4500000000000002E-2</v>
      </c>
      <c r="G75" s="9">
        <v>0.127</v>
      </c>
      <c r="H75" s="9">
        <v>2.6671999999999998E-2</v>
      </c>
      <c r="I75" s="9">
        <v>1.1129E-2</v>
      </c>
      <c r="J75" s="9">
        <v>3.6680999999999998E-2</v>
      </c>
      <c r="K75" s="9">
        <v>-6.3029999999999996E-3</v>
      </c>
      <c r="L75" s="9">
        <v>1.2931999999999999E-2</v>
      </c>
      <c r="M75" s="9">
        <v>4.7554999999999993E-2</v>
      </c>
      <c r="N75" s="9">
        <v>3.1600000000000003E-2</v>
      </c>
      <c r="O75" s="9">
        <v>7.1300000000000002E-2</v>
      </c>
      <c r="P75" s="9">
        <v>1.9400000000000001E-2</v>
      </c>
      <c r="Q75" s="9">
        <v>-4.0399999999999998E-2</v>
      </c>
      <c r="R75" s="9">
        <v>6.3E-3</v>
      </c>
      <c r="S75" s="9">
        <v>8.9999999999999998E-4</v>
      </c>
      <c r="T75" s="9">
        <v>3.8999999999999998E-3</v>
      </c>
      <c r="U75" s="9">
        <v>5.3E-3</v>
      </c>
      <c r="V75" s="9">
        <v>1.37E-2</v>
      </c>
      <c r="W75" s="9">
        <v>9.1999999999999998E-3</v>
      </c>
      <c r="X75" s="9">
        <v>6.8000000000000005E-3</v>
      </c>
      <c r="Y75" s="9">
        <v>3.1899999999999998E-2</v>
      </c>
      <c r="Z75" s="45"/>
      <c r="AA75" s="45"/>
      <c r="AB75" s="45"/>
      <c r="AC75" s="47">
        <v>1E-4</v>
      </c>
      <c r="AD75" s="47"/>
      <c r="AE75" s="49"/>
      <c r="AF75" s="9"/>
      <c r="AG75" s="9"/>
      <c r="AH75" s="9"/>
      <c r="AI75" s="9"/>
      <c r="AJ75" s="10"/>
    </row>
    <row r="76" spans="1:36" x14ac:dyDescent="0.25">
      <c r="A76" s="57">
        <v>42430</v>
      </c>
      <c r="B76" s="9">
        <v>-2.24E-2</v>
      </c>
      <c r="C76" s="9">
        <v>0.15579999999999999</v>
      </c>
      <c r="D76" s="9">
        <v>9.3899999999999997E-2</v>
      </c>
      <c r="E76" s="9">
        <v>0.14249999999999999</v>
      </c>
      <c r="F76" s="9">
        <v>6.8500000000000005E-2</v>
      </c>
      <c r="G76" s="9">
        <v>-1.32E-2</v>
      </c>
      <c r="H76" s="9">
        <v>7.6978999999999992E-2</v>
      </c>
      <c r="I76" s="9">
        <v>7.9056000000000001E-2</v>
      </c>
      <c r="J76" s="9">
        <v>8.2562999999999998E-2</v>
      </c>
      <c r="K76" s="9">
        <v>6.5757999999999997E-2</v>
      </c>
      <c r="L76" s="9">
        <v>6.7995E-2</v>
      </c>
      <c r="M76" s="9">
        <v>8.2272999999999999E-2</v>
      </c>
      <c r="N76" s="9">
        <v>0.1181</v>
      </c>
      <c r="O76" s="9">
        <v>9.6199999999999994E-2</v>
      </c>
      <c r="P76" s="9">
        <v>0.10150000000000001</v>
      </c>
      <c r="Q76" s="9">
        <v>0.13789999999999999</v>
      </c>
      <c r="R76" s="9">
        <v>0.1077</v>
      </c>
      <c r="S76" s="9">
        <v>0.1196</v>
      </c>
      <c r="T76" s="9">
        <v>6.7199999999999996E-2</v>
      </c>
      <c r="U76" s="9">
        <v>6.8400000000000002E-2</v>
      </c>
      <c r="V76" s="9">
        <v>7.2700000000000001E-2</v>
      </c>
      <c r="W76" s="9">
        <v>6.9599999999999995E-2</v>
      </c>
      <c r="X76" s="9">
        <v>7.4999999999999997E-3</v>
      </c>
      <c r="Y76" s="9">
        <v>1.1000000000000001E-2</v>
      </c>
      <c r="Z76" s="45"/>
      <c r="AA76" s="45"/>
      <c r="AB76" s="45"/>
      <c r="AC76" s="47">
        <v>2.0000000000000001E-4</v>
      </c>
      <c r="AD76" s="47"/>
      <c r="AE76" s="49"/>
      <c r="AF76" s="9"/>
      <c r="AG76" s="9"/>
      <c r="AH76" s="9"/>
      <c r="AI76" s="9"/>
      <c r="AJ76" s="10"/>
    </row>
    <row r="77" spans="1:36" x14ac:dyDescent="0.25">
      <c r="A77" s="57">
        <v>42401</v>
      </c>
      <c r="B77" s="9">
        <v>0.40410000000000001</v>
      </c>
      <c r="C77" s="9">
        <v>6.0400000000000002E-2</v>
      </c>
      <c r="D77" s="9">
        <v>7.9799999999999996E-2</v>
      </c>
      <c r="E77" s="9">
        <v>-3.4599999999999999E-2</v>
      </c>
      <c r="F77" s="9">
        <v>-2.9499999999999998E-2</v>
      </c>
      <c r="G77" s="9">
        <v>7.5999999999999998E-2</v>
      </c>
      <c r="H77" s="9">
        <v>-5.679E-3</v>
      </c>
      <c r="I77" s="9">
        <v>8.7919999999999995E-3</v>
      </c>
      <c r="J77" s="9">
        <v>5.254E-3</v>
      </c>
      <c r="K77" s="9">
        <v>1.6899999999999999E-4</v>
      </c>
      <c r="L77" s="9">
        <v>6.1409999999999998E-3</v>
      </c>
      <c r="M77" s="9">
        <v>-2.2324E-2</v>
      </c>
      <c r="N77" s="9">
        <v>-2.0400000000000001E-2</v>
      </c>
      <c r="O77" s="9">
        <v>3.44E-2</v>
      </c>
      <c r="P77" s="9">
        <v>-3.9899999999999998E-2</v>
      </c>
      <c r="Q77" s="9">
        <v>-3.4500000000000003E-2</v>
      </c>
      <c r="R77" s="9">
        <v>1.9E-3</v>
      </c>
      <c r="S77" s="9">
        <v>3.3000000000000002E-2</v>
      </c>
      <c r="T77" s="9">
        <v>-8.0000000000000004E-4</v>
      </c>
      <c r="U77" s="9">
        <v>-2.8E-3</v>
      </c>
      <c r="V77" s="9">
        <v>-7.3000000000000001E-3</v>
      </c>
      <c r="W77" s="9">
        <v>-8.0000000000000004E-4</v>
      </c>
      <c r="X77" s="9">
        <v>8.1000000000000013E-3</v>
      </c>
      <c r="Y77" s="9">
        <v>-5.7999999999999996E-3</v>
      </c>
      <c r="Z77" s="45"/>
      <c r="AA77" s="45"/>
      <c r="AB77" s="45"/>
      <c r="AC77" s="47">
        <v>2.0000000000000001E-4</v>
      </c>
      <c r="AD77" s="47"/>
      <c r="AE77" s="49"/>
      <c r="AF77" s="9"/>
      <c r="AG77" s="9"/>
      <c r="AH77" s="9"/>
      <c r="AI77" s="9"/>
      <c r="AJ77" s="10"/>
    </row>
    <row r="78" spans="1:36" x14ac:dyDescent="0.25">
      <c r="A78" s="57">
        <v>42370</v>
      </c>
      <c r="B78" s="9">
        <v>0.34200000000000003</v>
      </c>
      <c r="C78" s="9">
        <v>-9.3200000000000005E-2</v>
      </c>
      <c r="D78" s="9">
        <v>2.98E-2</v>
      </c>
      <c r="E78" s="9">
        <v>3.6299999999999999E-2</v>
      </c>
      <c r="F78" s="9">
        <v>-2.6800000000000001E-2</v>
      </c>
      <c r="G78" s="9">
        <v>7.1199999999999999E-2</v>
      </c>
      <c r="H78" s="9">
        <v>-0.14070299999999999</v>
      </c>
      <c r="I78" s="9">
        <v>-7.6843000000000009E-2</v>
      </c>
      <c r="J78" s="9">
        <v>-6.8998999999999991E-2</v>
      </c>
      <c r="K78" s="9">
        <v>-5.1638000000000003E-2</v>
      </c>
      <c r="L78" s="9">
        <v>-5.1360000000000003E-2</v>
      </c>
      <c r="M78" s="9">
        <v>-8.1899E-2</v>
      </c>
      <c r="N78" s="9">
        <v>-6.9599999999999995E-2</v>
      </c>
      <c r="O78" s="9">
        <v>-2.7400000000000001E-2</v>
      </c>
      <c r="P78" s="9">
        <v>-7.0999999999999994E-2</v>
      </c>
      <c r="Q78" s="9">
        <v>4.7800000000000002E-2</v>
      </c>
      <c r="R78" s="9">
        <v>-2.8899999999999999E-2</v>
      </c>
      <c r="S78" s="9">
        <v>-8.6599999999999996E-2</v>
      </c>
      <c r="T78" s="9">
        <v>-4.9799999999999997E-2</v>
      </c>
      <c r="U78" s="9">
        <v>-5.7599999999999998E-2</v>
      </c>
      <c r="V78" s="9">
        <v>-6.2799999999999995E-2</v>
      </c>
      <c r="W78" s="9">
        <v>-5.7699999999999994E-2</v>
      </c>
      <c r="X78" s="9">
        <v>-3.39E-2</v>
      </c>
      <c r="Y78" s="9">
        <v>2.07E-2</v>
      </c>
      <c r="Z78" s="45"/>
      <c r="AA78" s="45"/>
      <c r="AB78" s="45"/>
      <c r="AC78" s="47">
        <v>1E-4</v>
      </c>
      <c r="AD78" s="47"/>
      <c r="AE78" s="49"/>
      <c r="AF78" s="9"/>
      <c r="AG78" s="9"/>
      <c r="AH78" s="9"/>
      <c r="AI78" s="9"/>
      <c r="AJ78" s="10"/>
    </row>
    <row r="79" spans="1:36" x14ac:dyDescent="0.25">
      <c r="A79" s="57">
        <v>42339</v>
      </c>
      <c r="B79" s="9">
        <v>5.4999999999999997E-3</v>
      </c>
      <c r="C79" s="9">
        <v>-1.29E-2</v>
      </c>
      <c r="D79" s="9">
        <v>0</v>
      </c>
      <c r="E79" s="9">
        <v>-7.6499999999999999E-2</v>
      </c>
      <c r="F79" s="9">
        <v>-3.5099999999999999E-2</v>
      </c>
      <c r="G79" s="9">
        <v>-0.14099999999999999</v>
      </c>
      <c r="H79" s="9">
        <v>-3.8977999999999999E-2</v>
      </c>
      <c r="I79" s="9">
        <v>-4.8966000000000003E-2</v>
      </c>
      <c r="J79" s="9">
        <v>-6.7996000000000001E-2</v>
      </c>
      <c r="K79" s="9">
        <v>-1.3047E-2</v>
      </c>
      <c r="L79" s="9">
        <v>-2.2755000000000001E-2</v>
      </c>
      <c r="M79" s="9">
        <v>-3.5729999999999998E-2</v>
      </c>
      <c r="N79" s="9">
        <v>1.9900000000000001E-2</v>
      </c>
      <c r="O79" s="9">
        <v>-6.3600000000000004E-2</v>
      </c>
      <c r="P79" s="9">
        <v>-3.8899999999999997E-2</v>
      </c>
      <c r="Q79" s="9">
        <v>-1.0699999999999999E-2</v>
      </c>
      <c r="R79" s="9">
        <v>-5.62E-2</v>
      </c>
      <c r="S79" s="9">
        <v>2.0999999999999999E-3</v>
      </c>
      <c r="T79" s="9">
        <v>-1.7299999999999999E-2</v>
      </c>
      <c r="U79" s="9">
        <v>-2.1999999999999999E-2</v>
      </c>
      <c r="V79" s="9">
        <v>-1.9E-2</v>
      </c>
      <c r="W79" s="9">
        <v>-2.1700000000000001E-2</v>
      </c>
      <c r="X79" s="9">
        <v>-2.81E-2</v>
      </c>
      <c r="Y79" s="9">
        <v>-2.5899999999999999E-2</v>
      </c>
      <c r="Z79" s="45"/>
      <c r="AA79" s="45"/>
      <c r="AB79" s="45"/>
      <c r="AC79" s="47">
        <v>1E-4</v>
      </c>
      <c r="AD79" s="47"/>
      <c r="AE79" s="49"/>
      <c r="AF79" s="9"/>
      <c r="AG79" s="9"/>
      <c r="AH79" s="9"/>
      <c r="AI79" s="9"/>
      <c r="AJ79" s="10"/>
    </row>
    <row r="80" spans="1:36" x14ac:dyDescent="0.25">
      <c r="A80" s="57">
        <v>42309</v>
      </c>
      <c r="B80" s="9">
        <v>-4.3099999999999999E-2</v>
      </c>
      <c r="C80" s="9">
        <v>4.5999999999999999E-3</v>
      </c>
      <c r="D80" s="9">
        <v>-5.4899999999999997E-2</v>
      </c>
      <c r="E80" s="9">
        <v>3.56E-2</v>
      </c>
      <c r="F80" s="9">
        <v>-3.2300000000000002E-2</v>
      </c>
      <c r="G80" s="9">
        <v>-0.14330000000000001</v>
      </c>
      <c r="H80" s="9">
        <v>5.6426999999999998E-2</v>
      </c>
      <c r="I80" s="9">
        <v>3.3549000000000002E-2</v>
      </c>
      <c r="J80" s="9">
        <v>3.7086000000000001E-2</v>
      </c>
      <c r="K80" s="9">
        <v>5.0509999999999999E-3</v>
      </c>
      <c r="L80" s="9">
        <v>-2.7500000000000003E-3</v>
      </c>
      <c r="M80" s="9">
        <v>1.6633999999999999E-2</v>
      </c>
      <c r="N80" s="9">
        <v>8.9999999999999993E-3</v>
      </c>
      <c r="O80" s="9">
        <v>-2.23E-2</v>
      </c>
      <c r="P80" s="9">
        <v>5.1999999999999998E-3</v>
      </c>
      <c r="Q80" s="9">
        <v>3.0099999999999998E-2</v>
      </c>
      <c r="R80" s="9">
        <v>-2.07E-2</v>
      </c>
      <c r="S80" s="9">
        <v>-5.4899999999999997E-2</v>
      </c>
      <c r="T80" s="9">
        <v>3.7000000000000002E-3</v>
      </c>
      <c r="U80" s="9">
        <v>3.2000000000000002E-3</v>
      </c>
      <c r="V80" s="9">
        <v>-8.6E-3</v>
      </c>
      <c r="W80" s="9">
        <v>5.6000000000000008E-3</v>
      </c>
      <c r="X80" s="9">
        <v>3.6000000000000004E-2</v>
      </c>
      <c r="Y80" s="9">
        <v>-3.9000000000000003E-3</v>
      </c>
      <c r="Z80" s="45"/>
      <c r="AA80" s="45"/>
      <c r="AB80" s="45"/>
      <c r="AC80" s="47">
        <v>0</v>
      </c>
      <c r="AD80" s="47"/>
      <c r="AE80" s="49"/>
      <c r="AF80" s="9"/>
      <c r="AG80" s="9"/>
      <c r="AH80" s="9"/>
      <c r="AI80" s="9"/>
      <c r="AJ80" s="10"/>
    </row>
    <row r="81" spans="1:36" x14ac:dyDescent="0.25">
      <c r="A81" s="57">
        <v>42278</v>
      </c>
      <c r="B81" s="9">
        <v>0.2104</v>
      </c>
      <c r="C81" s="9">
        <v>-3.3700000000000001E-2</v>
      </c>
      <c r="D81" s="9">
        <v>9.3200000000000005E-2</v>
      </c>
      <c r="E81" s="9">
        <v>0.12620000000000001</v>
      </c>
      <c r="F81" s="9">
        <v>0.11990000000000001</v>
      </c>
      <c r="G81" s="9">
        <v>0.40250000000000002</v>
      </c>
      <c r="H81" s="9">
        <v>5.0091999999999998E-2</v>
      </c>
      <c r="I81" s="9">
        <v>6.5349000000000004E-2</v>
      </c>
      <c r="J81" s="9">
        <v>5.7188999999999997E-2</v>
      </c>
      <c r="K81" s="9">
        <v>8.0282999999999993E-2</v>
      </c>
      <c r="L81" s="9">
        <v>8.4167000000000006E-2</v>
      </c>
      <c r="M81" s="9">
        <v>6.4126000000000002E-2</v>
      </c>
      <c r="N81" s="9">
        <v>5.5800000000000002E-2</v>
      </c>
      <c r="O81" s="9">
        <v>3.4799999999999998E-2</v>
      </c>
      <c r="P81" s="9">
        <v>9.5799999999999996E-2</v>
      </c>
      <c r="Q81" s="9">
        <v>3.8300000000000001E-2</v>
      </c>
      <c r="R81" s="9">
        <v>6.13E-2</v>
      </c>
      <c r="S81" s="9">
        <v>9.3399999999999997E-2</v>
      </c>
      <c r="T81" s="9">
        <v>8.5099999999999995E-2</v>
      </c>
      <c r="U81" s="9">
        <v>7.7399999999999997E-2</v>
      </c>
      <c r="V81" s="9">
        <v>7.6200000000000004E-2</v>
      </c>
      <c r="W81" s="9">
        <v>7.7499999999999999E-2</v>
      </c>
      <c r="X81" s="9">
        <v>-1.8600000000000002E-2</v>
      </c>
      <c r="Y81" s="9">
        <v>-4.5000000000000005E-3</v>
      </c>
      <c r="Z81" s="45"/>
      <c r="AA81" s="45"/>
      <c r="AB81" s="45"/>
      <c r="AC81" s="47">
        <v>0</v>
      </c>
      <c r="AD81" s="47"/>
      <c r="AE81" s="49"/>
      <c r="AF81" s="9"/>
      <c r="AG81" s="9"/>
      <c r="AH81" s="9"/>
      <c r="AI81" s="9"/>
      <c r="AJ81" s="10"/>
    </row>
    <row r="82" spans="1:36" x14ac:dyDescent="0.25">
      <c r="A82" s="57">
        <v>42248</v>
      </c>
      <c r="B82" s="9">
        <v>-8.5400000000000004E-2</v>
      </c>
      <c r="C82" s="9">
        <v>-1.9699999999999999E-2</v>
      </c>
      <c r="D82" s="9">
        <v>3.3999999999999998E-3</v>
      </c>
      <c r="E82" s="9">
        <v>-9.9299999999999999E-2</v>
      </c>
      <c r="F82" s="9">
        <v>-0.14860000000000001</v>
      </c>
      <c r="G82" s="9">
        <v>-0.29289999999999999</v>
      </c>
      <c r="H82" s="9">
        <v>-7.8039999999999998E-2</v>
      </c>
      <c r="I82" s="9">
        <v>-4.7213999999999999E-2</v>
      </c>
      <c r="J82" s="9">
        <v>-4.6554000000000005E-2</v>
      </c>
      <c r="K82" s="9">
        <v>-2.2241E-2</v>
      </c>
      <c r="L82" s="9">
        <v>-2.8686E-2</v>
      </c>
      <c r="M82" s="9">
        <v>-4.2076000000000002E-2</v>
      </c>
      <c r="N82" s="9">
        <v>-3.9100000000000003E-2</v>
      </c>
      <c r="O82" s="9">
        <v>-5.2299999999999999E-2</v>
      </c>
      <c r="P82" s="9">
        <v>-6.0699999999999997E-2</v>
      </c>
      <c r="Q82" s="9">
        <v>-2.75E-2</v>
      </c>
      <c r="R82" s="9">
        <v>-2.4400000000000002E-2</v>
      </c>
      <c r="S82" s="9">
        <v>-3.8800000000000001E-2</v>
      </c>
      <c r="T82" s="9">
        <v>-2.53E-2</v>
      </c>
      <c r="U82" s="9">
        <v>-3.1099999999999999E-2</v>
      </c>
      <c r="V82" s="9">
        <v>-3.8100000000000002E-2</v>
      </c>
      <c r="W82" s="9">
        <v>-3.0699999999999998E-2</v>
      </c>
      <c r="X82" s="9">
        <v>-2.63E-2</v>
      </c>
      <c r="Y82" s="9">
        <v>5.7999999999999996E-3</v>
      </c>
      <c r="Z82" s="45"/>
      <c r="AA82" s="45"/>
      <c r="AB82" s="45"/>
      <c r="AC82" s="47">
        <v>0</v>
      </c>
      <c r="AD82" s="47"/>
      <c r="AE82" s="49"/>
      <c r="AF82" s="9"/>
      <c r="AG82" s="9"/>
      <c r="AH82" s="9"/>
      <c r="AI82" s="9"/>
      <c r="AJ82" s="10"/>
    </row>
    <row r="83" spans="1:36" x14ac:dyDescent="0.25">
      <c r="A83" s="57">
        <v>42217</v>
      </c>
      <c r="B83" s="9">
        <v>-1.2800000000000001E-2</v>
      </c>
      <c r="C83" s="9">
        <v>-7.9000000000000001E-2</v>
      </c>
      <c r="D83" s="9">
        <v>-5.2400000000000002E-2</v>
      </c>
      <c r="E83" s="9">
        <v>-7.4099999999999999E-2</v>
      </c>
      <c r="F83" s="9">
        <v>-0.1234</v>
      </c>
      <c r="G83" s="9">
        <v>-6.0600000000000001E-2</v>
      </c>
      <c r="H83" s="9">
        <v>-9.3154000000000001E-2</v>
      </c>
      <c r="I83" s="9">
        <v>-4.7222999999999994E-2</v>
      </c>
      <c r="J83" s="9">
        <v>-3.2875000000000001E-2</v>
      </c>
      <c r="K83" s="9">
        <v>-6.1707999999999999E-2</v>
      </c>
      <c r="L83" s="9">
        <v>-5.6216000000000002E-2</v>
      </c>
      <c r="M83" s="9">
        <v>-6.6027000000000002E-2</v>
      </c>
      <c r="N83" s="9">
        <v>-0.1085</v>
      </c>
      <c r="O83" s="9">
        <v>-5.0099999999999999E-2</v>
      </c>
      <c r="P83" s="9">
        <v>-7.0199999999999999E-2</v>
      </c>
      <c r="Q83" s="9">
        <v>-0.1613</v>
      </c>
      <c r="R83" s="9">
        <v>-6.1899999999999997E-2</v>
      </c>
      <c r="S83" s="9">
        <v>-0.12130000000000001</v>
      </c>
      <c r="T83" s="9">
        <v>-6.0999999999999999E-2</v>
      </c>
      <c r="U83" s="9">
        <v>-6.1899999999999997E-2</v>
      </c>
      <c r="V83" s="9">
        <v>-6.9099999999999995E-2</v>
      </c>
      <c r="W83" s="9">
        <v>-6.0400000000000002E-2</v>
      </c>
      <c r="X83" s="9">
        <v>3.5999999999999999E-3</v>
      </c>
      <c r="Y83" s="9">
        <v>2.7999999999999997E-2</v>
      </c>
      <c r="Z83" s="45"/>
      <c r="AA83" s="45"/>
      <c r="AB83" s="45"/>
      <c r="AC83" s="47">
        <v>0</v>
      </c>
      <c r="AD83" s="47"/>
      <c r="AE83" s="49"/>
      <c r="AF83" s="9"/>
      <c r="AG83" s="9"/>
      <c r="AH83" s="9"/>
      <c r="AI83" s="9"/>
      <c r="AJ83" s="10"/>
    </row>
    <row r="84" spans="1:36" x14ac:dyDescent="0.25">
      <c r="A84" s="57">
        <v>42186</v>
      </c>
      <c r="B84" s="9">
        <v>-0.3377</v>
      </c>
      <c r="C84" s="9">
        <v>-4.1000000000000003E-3</v>
      </c>
      <c r="D84" s="9">
        <v>5.8400000000000001E-2</v>
      </c>
      <c r="E84" s="9">
        <v>5.4600000000000003E-2</v>
      </c>
      <c r="F84" s="9">
        <v>-0.10199999999999999</v>
      </c>
      <c r="G84" s="9">
        <v>-0.159</v>
      </c>
      <c r="H84" s="9">
        <v>-3.0020000000000003E-3</v>
      </c>
      <c r="I84" s="9">
        <v>-2.4431999999999999E-2</v>
      </c>
      <c r="J84" s="9">
        <v>-5.5479000000000001E-2</v>
      </c>
      <c r="K84" s="9">
        <v>2.9698000000000002E-2</v>
      </c>
      <c r="L84" s="9">
        <v>1.2471000000000001E-2</v>
      </c>
      <c r="M84" s="9">
        <v>8.4900000000000004E-4</v>
      </c>
      <c r="N84" s="9">
        <v>-5.1999999999999998E-3</v>
      </c>
      <c r="O84" s="9">
        <v>-4.2000000000000003E-2</v>
      </c>
      <c r="P84" s="9">
        <v>1.61E-2</v>
      </c>
      <c r="Q84" s="9">
        <v>3.3E-3</v>
      </c>
      <c r="R84" s="9">
        <v>-1.35E-2</v>
      </c>
      <c r="S84" s="9">
        <v>-4.2200000000000001E-2</v>
      </c>
      <c r="T84" s="9">
        <v>2.2599999999999999E-2</v>
      </c>
      <c r="U84" s="9">
        <v>1.5299999999999999E-2</v>
      </c>
      <c r="V84" s="9">
        <v>4.1999999999999997E-3</v>
      </c>
      <c r="W84" s="9">
        <v>1.54E-2</v>
      </c>
      <c r="X84" s="9">
        <v>-4.2000000000000003E-2</v>
      </c>
      <c r="Y84" s="9">
        <v>-4.07E-2</v>
      </c>
      <c r="Z84" s="45"/>
      <c r="AA84" s="45"/>
      <c r="AB84" s="45"/>
      <c r="AC84" s="47">
        <v>0</v>
      </c>
      <c r="AD84" s="47"/>
      <c r="AE84" s="49"/>
      <c r="AF84" s="9"/>
      <c r="AG84" s="9"/>
      <c r="AH84" s="9"/>
      <c r="AI84" s="9"/>
      <c r="AJ84" s="10"/>
    </row>
    <row r="85" spans="1:36" x14ac:dyDescent="0.25">
      <c r="A85" s="57">
        <v>42156</v>
      </c>
      <c r="B85" s="9">
        <v>-0.1009</v>
      </c>
      <c r="C85" s="9">
        <v>-4.1200000000000001E-2</v>
      </c>
      <c r="D85" s="9">
        <v>-1.4999999999999999E-2</v>
      </c>
      <c r="E85" s="9">
        <v>-3.5799999999999998E-2</v>
      </c>
      <c r="F85" s="9">
        <v>2.5600000000000001E-2</v>
      </c>
      <c r="G85" s="9">
        <v>-1.2200000000000001E-2</v>
      </c>
      <c r="H85" s="9">
        <v>2.7090999999999997E-2</v>
      </c>
      <c r="I85" s="9">
        <v>3.0430000000000001E-3</v>
      </c>
      <c r="J85" s="9">
        <v>6.0400000000000002E-3</v>
      </c>
      <c r="K85" s="9">
        <v>-1.8327E-2</v>
      </c>
      <c r="L85" s="9">
        <v>-1.9442000000000001E-2</v>
      </c>
      <c r="M85" s="9">
        <v>-1.2916E-2</v>
      </c>
      <c r="N85" s="9">
        <v>-4.3499999999999997E-2</v>
      </c>
      <c r="O85" s="9">
        <v>-3.2300000000000002E-2</v>
      </c>
      <c r="P85" s="9">
        <v>-2.4899999999999999E-2</v>
      </c>
      <c r="Q85" s="9">
        <v>-4.4499999999999998E-2</v>
      </c>
      <c r="R85" s="9">
        <v>-1.6799999999999999E-2</v>
      </c>
      <c r="S85" s="9">
        <v>-1.01E-2</v>
      </c>
      <c r="T85" s="9">
        <v>-2.0199999999999999E-2</v>
      </c>
      <c r="U85" s="9">
        <v>-1.8700000000000001E-2</v>
      </c>
      <c r="V85" s="9">
        <v>-2.46E-2</v>
      </c>
      <c r="W85" s="9">
        <v>-1.5300000000000001E-2</v>
      </c>
      <c r="X85" s="9">
        <v>2.8999999999999998E-2</v>
      </c>
      <c r="Y85" s="9">
        <v>-7.8000000000000005E-3</v>
      </c>
      <c r="Z85" s="45"/>
      <c r="AA85" s="45"/>
      <c r="AB85" s="45"/>
      <c r="AC85" s="47">
        <v>0</v>
      </c>
      <c r="AD85" s="47"/>
      <c r="AE85" s="49"/>
      <c r="AF85" s="9"/>
      <c r="AG85" s="9"/>
      <c r="AH85" s="9"/>
      <c r="AI85" s="9"/>
      <c r="AJ85" s="10"/>
    </row>
    <row r="86" spans="1:36" x14ac:dyDescent="0.25">
      <c r="A86" s="57">
        <v>42125</v>
      </c>
      <c r="B86" s="9">
        <v>-8.5699999999999998E-2</v>
      </c>
      <c r="C86" s="9">
        <v>-2E-3</v>
      </c>
      <c r="D86" s="9">
        <v>-4.0399999999999998E-2</v>
      </c>
      <c r="E86" s="9">
        <v>-3.2099999999999997E-2</v>
      </c>
      <c r="F86" s="9">
        <v>4.2700000000000002E-2</v>
      </c>
      <c r="G86" s="9">
        <v>-9.0700000000000003E-2</v>
      </c>
      <c r="H86" s="9">
        <v>2.8672E-2</v>
      </c>
      <c r="I86" s="9">
        <v>2.7056E-2</v>
      </c>
      <c r="J86" s="9">
        <v>8.7869999999999997E-3</v>
      </c>
      <c r="K86" s="9">
        <v>1.2263E-2</v>
      </c>
      <c r="L86" s="9">
        <v>1.49E-2</v>
      </c>
      <c r="M86" s="9">
        <v>9.6069999999999992E-3</v>
      </c>
      <c r="N86" s="9">
        <v>-3.3399999999999999E-2</v>
      </c>
      <c r="O86" s="9">
        <v>-4.5999999999999999E-2</v>
      </c>
      <c r="P86" s="9">
        <v>-1.72E-2</v>
      </c>
      <c r="Q86" s="9">
        <v>-5.6599999999999998E-2</v>
      </c>
      <c r="R86" s="9">
        <v>-1.9E-3</v>
      </c>
      <c r="S86" s="9">
        <v>-5.8500000000000003E-2</v>
      </c>
      <c r="T86" s="9">
        <v>1.29E-2</v>
      </c>
      <c r="U86" s="9">
        <v>1.18E-2</v>
      </c>
      <c r="V86" s="9">
        <v>-2.8999999999999998E-3</v>
      </c>
      <c r="W86" s="9">
        <v>1.3600000000000001E-2</v>
      </c>
      <c r="X86" s="9">
        <v>9.1999999999999998E-3</v>
      </c>
      <c r="Y86" s="9">
        <v>-1.1299999999999999E-2</v>
      </c>
      <c r="Z86" s="45"/>
      <c r="AA86" s="45"/>
      <c r="AB86" s="45"/>
      <c r="AC86" s="47">
        <v>0</v>
      </c>
      <c r="AD86" s="47"/>
      <c r="AE86" s="49"/>
      <c r="AF86" s="9"/>
      <c r="AG86" s="9"/>
      <c r="AH86" s="9"/>
      <c r="AI86" s="9"/>
      <c r="AJ86" s="10"/>
    </row>
    <row r="87" spans="1:36" x14ac:dyDescent="0.25">
      <c r="A87" s="57">
        <v>42095</v>
      </c>
      <c r="B87" s="9">
        <v>0.18809999999999999</v>
      </c>
      <c r="C87" s="9">
        <v>6.7199999999999996E-2</v>
      </c>
      <c r="D87" s="9">
        <v>5.0700000000000002E-2</v>
      </c>
      <c r="E87" s="9">
        <v>5.4999999999999997E-3</v>
      </c>
      <c r="F87" s="9">
        <v>0.10299999999999999</v>
      </c>
      <c r="G87" s="9">
        <v>0.11260000000000001</v>
      </c>
      <c r="H87" s="9">
        <v>-3.2190999999999997E-2</v>
      </c>
      <c r="I87" s="9">
        <v>-2.0402999999999998E-2</v>
      </c>
      <c r="J87" s="9">
        <v>-7.2480000000000001E-3</v>
      </c>
      <c r="K87" s="9">
        <v>3.5099999999999997E-3</v>
      </c>
      <c r="L87" s="9">
        <v>1.2633E-2</v>
      </c>
      <c r="M87" s="9">
        <v>1.5106E-2</v>
      </c>
      <c r="N87" s="9">
        <v>2.01E-2</v>
      </c>
      <c r="O87" s="9">
        <v>7.1400000000000005E-2</v>
      </c>
      <c r="P87" s="9">
        <v>-7.4000000000000003E-3</v>
      </c>
      <c r="Q87" s="9">
        <v>2.41E-2</v>
      </c>
      <c r="R87" s="9">
        <v>1.14E-2</v>
      </c>
      <c r="S87" s="9">
        <v>6.88E-2</v>
      </c>
      <c r="T87" s="9">
        <v>9.7999999999999997E-3</v>
      </c>
      <c r="U87" s="9">
        <v>3.3E-3</v>
      </c>
      <c r="V87" s="9">
        <v>2.6700000000000002E-2</v>
      </c>
      <c r="W87" s="9">
        <v>5.8999999999999999E-3</v>
      </c>
      <c r="X87" s="9">
        <v>-3.04E-2</v>
      </c>
      <c r="Y87" s="9">
        <v>1.83E-2</v>
      </c>
      <c r="Z87" s="45"/>
      <c r="AA87" s="45"/>
      <c r="AB87" s="45"/>
      <c r="AC87" s="47">
        <v>0</v>
      </c>
      <c r="AD87" s="47"/>
      <c r="AE87" s="49"/>
      <c r="AF87" s="9"/>
      <c r="AG87" s="9"/>
      <c r="AH87" s="9"/>
      <c r="AI87" s="9"/>
      <c r="AJ87" s="10"/>
    </row>
    <row r="88" spans="1:36" x14ac:dyDescent="0.25">
      <c r="A88" s="57">
        <v>42064</v>
      </c>
      <c r="B88" s="9">
        <v>-0.1583</v>
      </c>
      <c r="C88" s="9">
        <v>-8.8999999999999999E-3</v>
      </c>
      <c r="D88" s="9">
        <v>-8.6999999999999994E-3</v>
      </c>
      <c r="E88" s="9">
        <v>-3.0599999999999999E-2</v>
      </c>
      <c r="F88" s="9">
        <v>-3.2500000000000001E-2</v>
      </c>
      <c r="G88" s="9">
        <v>6.8500000000000005E-2</v>
      </c>
      <c r="H88" s="9">
        <v>2.1276000000000003E-2</v>
      </c>
      <c r="I88" s="9">
        <v>1.8076999999999999E-2</v>
      </c>
      <c r="J88" s="9">
        <v>1.1337999999999999E-2</v>
      </c>
      <c r="K88" s="9">
        <v>-1.3782000000000001E-2</v>
      </c>
      <c r="L88" s="9">
        <v>-1.5439000000000001E-2</v>
      </c>
      <c r="M88" s="9">
        <v>-1.2115000000000001E-2</v>
      </c>
      <c r="N88" s="9">
        <v>-3.4599999999999999E-2</v>
      </c>
      <c r="O88" s="9">
        <v>-0.03</v>
      </c>
      <c r="P88" s="9">
        <v>4.7000000000000002E-3</v>
      </c>
      <c r="Q88" s="9">
        <v>-2.06E-2</v>
      </c>
      <c r="R88" s="9">
        <v>-3.7400000000000003E-2</v>
      </c>
      <c r="S88" s="9">
        <v>-1.6000000000000001E-3</v>
      </c>
      <c r="T88" s="9">
        <v>-1.5699999999999999E-2</v>
      </c>
      <c r="U88" s="9">
        <v>-1.17E-2</v>
      </c>
      <c r="V88" s="9">
        <v>-1.49E-2</v>
      </c>
      <c r="W88" s="9">
        <v>-1.1200000000000002E-2</v>
      </c>
      <c r="X88" s="9">
        <v>3.0699999999999998E-2</v>
      </c>
      <c r="Y88" s="9">
        <v>-4.0999999999999995E-3</v>
      </c>
      <c r="Z88" s="45"/>
      <c r="AA88" s="45"/>
      <c r="AB88" s="45"/>
      <c r="AC88" s="47">
        <v>0</v>
      </c>
      <c r="AD88" s="47"/>
      <c r="AE88" s="49"/>
      <c r="AF88" s="9"/>
      <c r="AG88" s="9"/>
      <c r="AH88" s="9"/>
      <c r="AI88" s="9"/>
      <c r="AJ88" s="10"/>
    </row>
    <row r="89" spans="1:36" x14ac:dyDescent="0.25">
      <c r="A89" s="57">
        <v>42036</v>
      </c>
      <c r="B89" s="9">
        <v>2.2800000000000001E-2</v>
      </c>
      <c r="C89" s="9">
        <v>6.3500000000000001E-2</v>
      </c>
      <c r="D89" s="9">
        <v>7.0400000000000004E-2</v>
      </c>
      <c r="E89" s="9">
        <v>6.7199999999999996E-2</v>
      </c>
      <c r="F89" s="9">
        <v>4.6300000000000001E-2</v>
      </c>
      <c r="G89" s="9">
        <v>9.5500000000000002E-2</v>
      </c>
      <c r="H89" s="9">
        <v>7.6943999999999999E-2</v>
      </c>
      <c r="I89" s="9">
        <v>6.9485999999999992E-2</v>
      </c>
      <c r="J89" s="9">
        <v>5.006E-2</v>
      </c>
      <c r="K89" s="9">
        <v>6.4870999999999998E-2</v>
      </c>
      <c r="L89" s="9">
        <v>5.8860999999999997E-2</v>
      </c>
      <c r="M89" s="9">
        <v>5.4378999999999997E-2</v>
      </c>
      <c r="N89" s="9">
        <v>8.0299999999999996E-2</v>
      </c>
      <c r="O89" s="9">
        <v>5.9799999999999999E-2</v>
      </c>
      <c r="P89" s="9">
        <v>5.8799999999999998E-2</v>
      </c>
      <c r="Q89" s="9">
        <v>4.6300000000000001E-2</v>
      </c>
      <c r="R89" s="9">
        <v>7.0400000000000004E-2</v>
      </c>
      <c r="S89" s="9">
        <v>3.8999999999999998E-3</v>
      </c>
      <c r="T89" s="9">
        <v>5.62E-2</v>
      </c>
      <c r="U89" s="9">
        <v>5.5399999999999998E-2</v>
      </c>
      <c r="V89" s="9">
        <v>5.21E-2</v>
      </c>
      <c r="W89" s="9">
        <v>6.1399999999999996E-2</v>
      </c>
      <c r="X89" s="9">
        <v>6.0999999999999995E-3</v>
      </c>
      <c r="Y89" s="9">
        <v>-1.8700000000000001E-2</v>
      </c>
      <c r="Z89" s="45"/>
      <c r="AA89" s="45"/>
      <c r="AB89" s="45"/>
      <c r="AC89" s="47">
        <v>0</v>
      </c>
      <c r="AD89" s="47"/>
      <c r="AE89" s="49"/>
      <c r="AF89" s="9"/>
      <c r="AG89" s="9"/>
      <c r="AH89" s="9"/>
      <c r="AI89" s="9"/>
      <c r="AJ89" s="10"/>
    </row>
    <row r="90" spans="1:36" x14ac:dyDescent="0.25">
      <c r="A90" s="57">
        <v>42005</v>
      </c>
      <c r="B90" s="9">
        <v>0.189</v>
      </c>
      <c r="C90" s="9">
        <v>-4.4400000000000002E-2</v>
      </c>
      <c r="D90" s="9">
        <v>-2.0999999999999999E-3</v>
      </c>
      <c r="E90" s="9">
        <v>-3.27E-2</v>
      </c>
      <c r="F90" s="9">
        <v>-4.2599999999999999E-2</v>
      </c>
      <c r="G90" s="9">
        <v>-0.11409999999999999</v>
      </c>
      <c r="H90" s="9">
        <v>-2.7860999999999997E-2</v>
      </c>
      <c r="I90" s="9">
        <v>-4.8989999999999999E-2</v>
      </c>
      <c r="J90" s="9">
        <v>-5.1879000000000002E-2</v>
      </c>
      <c r="K90" s="9">
        <v>-1.5795999999999998E-2</v>
      </c>
      <c r="L90" s="9">
        <v>-3.2693E-2</v>
      </c>
      <c r="M90" s="9">
        <v>-6.3993000000000008E-2</v>
      </c>
      <c r="N90" s="9">
        <v>-1.1299999999999999E-2</v>
      </c>
      <c r="O90" s="9">
        <v>-8.3900000000000002E-2</v>
      </c>
      <c r="P90" s="9">
        <v>2.3300000000000001E-2</v>
      </c>
      <c r="Q90" s="9">
        <v>-3.78E-2</v>
      </c>
      <c r="R90" s="9">
        <v>-5.2900000000000003E-2</v>
      </c>
      <c r="S90" s="9">
        <v>-2.3699999999999999E-2</v>
      </c>
      <c r="T90" s="9">
        <v>-2.9600000000000001E-2</v>
      </c>
      <c r="U90" s="9">
        <v>-2.86E-2</v>
      </c>
      <c r="V90" s="9">
        <v>-1.46E-2</v>
      </c>
      <c r="W90" s="9">
        <v>-3.1099999999999999E-2</v>
      </c>
      <c r="X90" s="9">
        <v>-5.4000000000000003E-3</v>
      </c>
      <c r="Y90" s="9">
        <v>-3.61E-2</v>
      </c>
      <c r="Z90" s="45"/>
      <c r="AA90" s="45"/>
      <c r="AB90" s="45"/>
      <c r="AC90" s="47">
        <v>0</v>
      </c>
      <c r="AD90" s="47"/>
      <c r="AE90" s="49"/>
      <c r="AF90" s="9"/>
      <c r="AG90" s="9"/>
      <c r="AH90" s="9"/>
      <c r="AI90" s="9"/>
      <c r="AJ90" s="10"/>
    </row>
    <row r="91" spans="1:36" x14ac:dyDescent="0.25">
      <c r="A91" s="57">
        <v>41974</v>
      </c>
      <c r="B91" s="9">
        <v>-9.5600000000000004E-2</v>
      </c>
      <c r="C91" s="9">
        <v>-1.0699999999999999E-2</v>
      </c>
      <c r="D91" s="9">
        <v>-6.6100000000000006E-2</v>
      </c>
      <c r="E91" s="9">
        <v>-5.0799999999999998E-2</v>
      </c>
      <c r="F91" s="9">
        <v>-8.8099999999999998E-2</v>
      </c>
      <c r="G91" s="9">
        <v>-0.2084</v>
      </c>
      <c r="H91" s="9">
        <v>2.0889999999999999E-2</v>
      </c>
      <c r="I91" s="9">
        <v>2.8866999999999997E-2</v>
      </c>
      <c r="J91" s="9">
        <v>3.2688000000000002E-2</v>
      </c>
      <c r="K91" s="9">
        <v>-1.3509E-2</v>
      </c>
      <c r="L91" s="9">
        <v>1.039E-3</v>
      </c>
      <c r="M91" s="9">
        <v>2.0001999999999999E-2</v>
      </c>
      <c r="N91" s="9">
        <v>-3.2300000000000002E-2</v>
      </c>
      <c r="O91" s="9">
        <v>-2.3199999999999998E-2</v>
      </c>
      <c r="P91" s="9">
        <v>-4.7899999999999998E-2</v>
      </c>
      <c r="Q91" s="9">
        <v>-5.7000000000000002E-2</v>
      </c>
      <c r="R91" s="9">
        <v>-8.3099999999999993E-2</v>
      </c>
      <c r="S91" s="9">
        <v>-6.1999999999999998E-3</v>
      </c>
      <c r="T91" s="9">
        <v>-2.5000000000000001E-3</v>
      </c>
      <c r="U91" s="9">
        <v>-1.6000000000000001E-3</v>
      </c>
      <c r="V91" s="9">
        <v>-1.8800000000000001E-2</v>
      </c>
      <c r="W91" s="9">
        <v>-5.9999999999999995E-4</v>
      </c>
      <c r="X91" s="9">
        <v>2.5000000000000001E-2</v>
      </c>
      <c r="Y91" s="9">
        <v>2.2700000000000001E-2</v>
      </c>
      <c r="Z91" s="45"/>
      <c r="AA91" s="45"/>
      <c r="AB91" s="45"/>
      <c r="AC91" s="47">
        <v>0</v>
      </c>
      <c r="AD91" s="47"/>
      <c r="AE91" s="49"/>
      <c r="AF91" s="9"/>
      <c r="AG91" s="9"/>
      <c r="AH91" s="9"/>
      <c r="AI91" s="9"/>
      <c r="AJ91" s="10"/>
    </row>
    <row r="92" spans="1:36" x14ac:dyDescent="0.25">
      <c r="A92" s="57">
        <v>41944</v>
      </c>
      <c r="B92" s="9">
        <v>5.8999999999999999E-3</v>
      </c>
      <c r="C92" s="9">
        <v>-6.8999999999999999E-3</v>
      </c>
      <c r="D92" s="9">
        <v>-5.1700000000000003E-2</v>
      </c>
      <c r="E92" s="9">
        <v>4.6699999999999998E-2</v>
      </c>
      <c r="F92" s="9">
        <v>3.3500000000000002E-2</v>
      </c>
      <c r="G92" s="9">
        <v>-4.9200000000000001E-2</v>
      </c>
      <c r="H92" s="9">
        <v>1.7971000000000001E-2</v>
      </c>
      <c r="I92" s="9">
        <v>-2.2689999999999997E-3</v>
      </c>
      <c r="J92" s="9">
        <v>-1.0656000000000001E-2</v>
      </c>
      <c r="K92" s="9">
        <v>3.7066000000000002E-2</v>
      </c>
      <c r="L92" s="9">
        <v>2.5557E-2</v>
      </c>
      <c r="M92" s="9">
        <v>3.8019999999999998E-3</v>
      </c>
      <c r="N92" s="9">
        <v>-7.0800000000000002E-2</v>
      </c>
      <c r="O92" s="9">
        <v>6.9999999999999999E-4</v>
      </c>
      <c r="P92" s="9">
        <v>5.7299999999999997E-2</v>
      </c>
      <c r="Q92" s="9">
        <v>-5.0700000000000002E-2</v>
      </c>
      <c r="R92" s="9">
        <v>-4.5600000000000002E-2</v>
      </c>
      <c r="S92" s="9">
        <v>1.06E-2</v>
      </c>
      <c r="T92" s="9">
        <v>2.75E-2</v>
      </c>
      <c r="U92" s="9">
        <v>2.2100000000000002E-2</v>
      </c>
      <c r="V92" s="9">
        <v>1.4E-2</v>
      </c>
      <c r="W92" s="9">
        <v>2.5499999999999998E-2</v>
      </c>
      <c r="X92" s="9">
        <v>-2.0499999999999997E-2</v>
      </c>
      <c r="Y92" s="9">
        <v>-3.0899999999999997E-2</v>
      </c>
      <c r="Z92" s="45"/>
      <c r="AA92" s="45"/>
      <c r="AB92" s="45"/>
      <c r="AC92" s="47">
        <v>0</v>
      </c>
      <c r="AD92" s="47"/>
      <c r="AE92" s="49"/>
      <c r="AF92" s="9"/>
      <c r="AG92" s="9"/>
      <c r="AH92" s="9"/>
      <c r="AI92" s="9"/>
      <c r="AJ92" s="10"/>
    </row>
    <row r="93" spans="1:36" x14ac:dyDescent="0.25">
      <c r="A93" s="57">
        <v>41913</v>
      </c>
      <c r="B93" s="9">
        <v>-0.19070000000000001</v>
      </c>
      <c r="C93" s="9">
        <v>-0.13400000000000001</v>
      </c>
      <c r="D93" s="9">
        <v>-2.58E-2</v>
      </c>
      <c r="E93" s="9">
        <v>-5.3199999999999997E-2</v>
      </c>
      <c r="F93" s="9">
        <v>6.6699999999999995E-2</v>
      </c>
      <c r="G93" s="9">
        <v>-4.9200000000000001E-2</v>
      </c>
      <c r="H93" s="9">
        <v>7.5638999999999998E-2</v>
      </c>
      <c r="I93" s="9">
        <v>5.8011999999999994E-2</v>
      </c>
      <c r="J93" s="9">
        <v>5.2142999999999995E-2</v>
      </c>
      <c r="K93" s="9">
        <v>2.8108000000000001E-2</v>
      </c>
      <c r="L93" s="9">
        <v>1.6055E-2</v>
      </c>
      <c r="M93" s="9">
        <v>1.4990000000000002E-2</v>
      </c>
      <c r="N93" s="9">
        <v>6.2199999999999998E-2</v>
      </c>
      <c r="O93" s="9">
        <v>-2.5100000000000001E-2</v>
      </c>
      <c r="P93" s="9">
        <v>-1.7000000000000001E-2</v>
      </c>
      <c r="Q93" s="9">
        <v>-1.9E-3</v>
      </c>
      <c r="R93" s="9">
        <v>-4.1000000000000003E-3</v>
      </c>
      <c r="S93" s="9">
        <v>-5.1999999999999998E-3</v>
      </c>
      <c r="T93" s="9">
        <v>2.3599999999999999E-2</v>
      </c>
      <c r="U93" s="9">
        <v>2.63E-2</v>
      </c>
      <c r="V93" s="9">
        <v>6.4999999999999997E-3</v>
      </c>
      <c r="W93" s="9">
        <v>2.52E-2</v>
      </c>
      <c r="X93" s="9">
        <v>4.2199999999999994E-2</v>
      </c>
      <c r="Y93" s="9">
        <v>-1.83E-2</v>
      </c>
      <c r="Z93" s="45"/>
      <c r="AA93" s="45"/>
      <c r="AB93" s="45"/>
      <c r="AC93" s="47">
        <v>0</v>
      </c>
      <c r="AD93" s="47"/>
      <c r="AE93" s="49"/>
      <c r="AF93" s="9"/>
      <c r="AG93" s="9"/>
      <c r="AH93" s="9"/>
      <c r="AI93" s="9"/>
      <c r="AJ93" s="10"/>
    </row>
    <row r="94" spans="1:36" x14ac:dyDescent="0.25">
      <c r="A94" s="57">
        <v>41883</v>
      </c>
      <c r="B94" s="9">
        <v>-0.20280000000000001</v>
      </c>
      <c r="C94" s="9">
        <v>-1.2800000000000001E-2</v>
      </c>
      <c r="D94" s="9">
        <v>7.4700000000000003E-2</v>
      </c>
      <c r="E94" s="9">
        <v>-4.9700000000000001E-2</v>
      </c>
      <c r="F94" s="9">
        <v>-8.6099999999999996E-2</v>
      </c>
      <c r="G94" s="9">
        <v>0.1196</v>
      </c>
      <c r="H94" s="9">
        <v>-4.7247000000000004E-2</v>
      </c>
      <c r="I94" s="9">
        <v>-5.3048999999999999E-2</v>
      </c>
      <c r="J94" s="9">
        <v>-6.4370999999999998E-2</v>
      </c>
      <c r="K94" s="9">
        <v>-9.1809999999999999E-3</v>
      </c>
      <c r="L94" s="9">
        <v>-2.4929999999999997E-2</v>
      </c>
      <c r="M94" s="9">
        <v>-1.9051999999999999E-2</v>
      </c>
      <c r="N94" s="9">
        <v>-0.1186</v>
      </c>
      <c r="O94" s="9">
        <v>-6.6000000000000003E-2</v>
      </c>
      <c r="P94" s="9">
        <v>-4.2200000000000001E-2</v>
      </c>
      <c r="Q94" s="9">
        <v>-4.0500000000000001E-2</v>
      </c>
      <c r="R94" s="9">
        <v>-4.2500000000000003E-2</v>
      </c>
      <c r="S94" s="9">
        <v>-4.4400000000000002E-2</v>
      </c>
      <c r="T94" s="9">
        <v>-1.37E-2</v>
      </c>
      <c r="U94" s="9">
        <v>-2.2599999999999999E-2</v>
      </c>
      <c r="V94" s="9">
        <v>-3.5999999999999997E-2</v>
      </c>
      <c r="W94" s="9">
        <v>-1.9699999999999999E-2</v>
      </c>
      <c r="X94" s="9">
        <v>-3.7200000000000004E-2</v>
      </c>
      <c r="Y94" s="9">
        <v>-1.3500000000000002E-2</v>
      </c>
      <c r="Z94" s="45"/>
      <c r="AA94" s="45"/>
      <c r="AB94" s="45"/>
      <c r="AC94" s="47">
        <v>0</v>
      </c>
      <c r="AD94" s="47"/>
      <c r="AE94" s="49"/>
      <c r="AF94" s="9"/>
      <c r="AG94" s="9"/>
      <c r="AH94" s="9"/>
      <c r="AI94" s="9"/>
      <c r="AJ94" s="10"/>
    </row>
    <row r="95" spans="1:36" x14ac:dyDescent="0.25">
      <c r="A95" s="57">
        <v>41852</v>
      </c>
      <c r="B95" s="9">
        <v>0.02</v>
      </c>
      <c r="C95" s="9">
        <v>8.9999999999999993E-3</v>
      </c>
      <c r="D95" s="9">
        <v>3.0099999999999998E-2</v>
      </c>
      <c r="E95" s="9">
        <v>1.44E-2</v>
      </c>
      <c r="F95" s="9">
        <v>4.1599999999999998E-2</v>
      </c>
      <c r="G95" s="9">
        <v>-6.6100000000000006E-2</v>
      </c>
      <c r="H95" s="9">
        <v>5.0404999999999998E-2</v>
      </c>
      <c r="I95" s="9">
        <v>4.0593000000000004E-2</v>
      </c>
      <c r="J95" s="9">
        <v>4.5289000000000003E-2</v>
      </c>
      <c r="K95" s="9">
        <v>4.7965999999999995E-2</v>
      </c>
      <c r="L95" s="9">
        <v>3.2326000000000001E-2</v>
      </c>
      <c r="M95" s="9">
        <v>4.4379999999999996E-2</v>
      </c>
      <c r="N95" s="9">
        <v>2.1399999999999999E-2</v>
      </c>
      <c r="O95" s="9">
        <v>2.18E-2</v>
      </c>
      <c r="P95" s="9">
        <v>-7.9000000000000008E-3</v>
      </c>
      <c r="Q95" s="9">
        <v>1.6500000000000001E-2</v>
      </c>
      <c r="R95" s="9">
        <v>4.9599999999999998E-2</v>
      </c>
      <c r="S95" s="9">
        <v>-7.1000000000000004E-3</v>
      </c>
      <c r="T95" s="9">
        <v>3.95E-2</v>
      </c>
      <c r="U95" s="9">
        <v>3.9699999999999999E-2</v>
      </c>
      <c r="V95" s="9">
        <v>2.0500000000000001E-2</v>
      </c>
      <c r="W95" s="9">
        <v>4.24E-2</v>
      </c>
      <c r="X95" s="9">
        <v>3.9000000000000003E-3</v>
      </c>
      <c r="Y95" s="9">
        <v>-4.4000000000000003E-3</v>
      </c>
      <c r="Z95" s="45"/>
      <c r="AA95" s="45"/>
      <c r="AB95" s="45"/>
      <c r="AC95" s="47">
        <v>0</v>
      </c>
      <c r="AD95" s="47"/>
      <c r="AE95" s="49"/>
      <c r="AF95" s="9"/>
      <c r="AG95" s="9"/>
      <c r="AH95" s="9"/>
      <c r="AI95" s="9"/>
      <c r="AJ95" s="10"/>
    </row>
    <row r="96" spans="1:36" x14ac:dyDescent="0.25">
      <c r="A96" s="57">
        <v>41821</v>
      </c>
      <c r="B96" s="9">
        <v>-1.21E-2</v>
      </c>
      <c r="C96" s="9">
        <v>5.74E-2</v>
      </c>
      <c r="D96" s="9">
        <v>0.1016</v>
      </c>
      <c r="E96" s="9">
        <v>-6.5600000000000006E-2</v>
      </c>
      <c r="F96" s="9">
        <v>3.73E-2</v>
      </c>
      <c r="G96" s="9">
        <v>8.7099999999999997E-2</v>
      </c>
      <c r="H96" s="9">
        <v>-6.3714000000000007E-2</v>
      </c>
      <c r="I96" s="9">
        <v>-6.3410999999999995E-2</v>
      </c>
      <c r="J96" s="9">
        <v>-5.4588999999999999E-2</v>
      </c>
      <c r="K96" s="9">
        <v>-1.3988E-2</v>
      </c>
      <c r="L96" s="9">
        <v>-1.6532999999999999E-2</v>
      </c>
      <c r="M96" s="9">
        <v>-2.2656999999999997E-2</v>
      </c>
      <c r="N96" s="9">
        <v>1.7600000000000001E-2</v>
      </c>
      <c r="O96" s="9">
        <v>-1.6000000000000001E-3</v>
      </c>
      <c r="P96" s="9">
        <v>-6.8099999999999994E-2</v>
      </c>
      <c r="Q96" s="9">
        <v>-5.7000000000000002E-3</v>
      </c>
      <c r="R96" s="9">
        <v>8.6E-3</v>
      </c>
      <c r="S96" s="9">
        <v>3.9899999999999998E-2</v>
      </c>
      <c r="T96" s="9">
        <v>-1.34E-2</v>
      </c>
      <c r="U96" s="9">
        <v>-2.0799999999999999E-2</v>
      </c>
      <c r="V96" s="9">
        <v>-1.5100000000000001E-2</v>
      </c>
      <c r="W96" s="9">
        <v>-2.0400000000000001E-2</v>
      </c>
      <c r="X96" s="9">
        <v>-4.2800000000000005E-2</v>
      </c>
      <c r="Y96" s="9">
        <v>2.0000000000000001E-4</v>
      </c>
      <c r="Z96" s="45"/>
      <c r="AA96" s="45"/>
      <c r="AB96" s="45"/>
      <c r="AC96" s="47">
        <v>0</v>
      </c>
      <c r="AD96" s="47"/>
      <c r="AE96" s="49"/>
      <c r="AF96" s="9"/>
      <c r="AG96" s="9"/>
      <c r="AH96" s="9"/>
      <c r="AI96" s="9"/>
      <c r="AJ96" s="10"/>
    </row>
    <row r="97" spans="1:36" x14ac:dyDescent="0.25">
      <c r="A97" s="57">
        <v>41791</v>
      </c>
      <c r="B97" s="9">
        <v>0.1361</v>
      </c>
      <c r="C97" s="9">
        <v>-1.6799999999999999E-2</v>
      </c>
      <c r="D97" s="9">
        <v>-4.3700000000000003E-2</v>
      </c>
      <c r="E97" s="9">
        <v>-5.4999999999999997E-3</v>
      </c>
      <c r="F97" s="9">
        <v>1.5100000000000001E-2</v>
      </c>
      <c r="G97" s="9">
        <v>9.3700000000000006E-2</v>
      </c>
      <c r="H97" s="9">
        <v>7.1886000000000005E-2</v>
      </c>
      <c r="I97" s="9">
        <v>5.0834999999999998E-2</v>
      </c>
      <c r="J97" s="9">
        <v>4.4455999999999996E-2</v>
      </c>
      <c r="K97" s="9">
        <v>1.6413999999999998E-2</v>
      </c>
      <c r="L97" s="9">
        <v>2.7949000000000002E-2</v>
      </c>
      <c r="M97" s="9">
        <v>3.0066000000000002E-2</v>
      </c>
      <c r="N97" s="9">
        <v>-1.4E-3</v>
      </c>
      <c r="O97" s="9">
        <v>5.6800000000000003E-2</v>
      </c>
      <c r="P97" s="9">
        <v>-7.1000000000000004E-3</v>
      </c>
      <c r="Q97" s="9">
        <v>7.7000000000000002E-3</v>
      </c>
      <c r="R97" s="9">
        <v>2.7300000000000001E-2</v>
      </c>
      <c r="S97" s="9">
        <v>-1.0800000000000001E-2</v>
      </c>
      <c r="T97" s="9">
        <v>2.06E-2</v>
      </c>
      <c r="U97" s="9">
        <v>2.3900000000000001E-2</v>
      </c>
      <c r="V97" s="9">
        <v>1.9599999999999999E-2</v>
      </c>
      <c r="W97" s="9">
        <v>2.6099999999999998E-2</v>
      </c>
      <c r="X97" s="9">
        <v>3.0899999999999997E-2</v>
      </c>
      <c r="Y97" s="9">
        <v>-6.8999999999999999E-3</v>
      </c>
      <c r="Z97" s="45"/>
      <c r="AA97" s="45"/>
      <c r="AB97" s="45"/>
      <c r="AC97" s="47">
        <v>0</v>
      </c>
      <c r="AD97" s="47"/>
      <c r="AE97" s="49"/>
      <c r="AF97" s="9"/>
      <c r="AG97" s="9"/>
      <c r="AH97" s="9"/>
      <c r="AI97" s="9"/>
      <c r="AJ97" s="10"/>
    </row>
    <row r="98" spans="1:36" x14ac:dyDescent="0.25">
      <c r="A98" s="57">
        <v>41760</v>
      </c>
      <c r="B98" s="9">
        <v>-7.4800000000000005E-2</v>
      </c>
      <c r="C98" s="9">
        <v>-5.6000000000000001E-2</v>
      </c>
      <c r="D98" s="9">
        <v>5.1999999999999998E-3</v>
      </c>
      <c r="E98" s="9">
        <v>8.3000000000000001E-3</v>
      </c>
      <c r="F98" s="9">
        <v>3.0200000000000001E-2</v>
      </c>
      <c r="G98" s="9">
        <v>4.99E-2</v>
      </c>
      <c r="H98" s="9">
        <v>-7.0989999999999994E-3</v>
      </c>
      <c r="I98" s="9">
        <v>8.6439999999999989E-3</v>
      </c>
      <c r="J98" s="9">
        <v>7.539999999999999E-4</v>
      </c>
      <c r="K98" s="9">
        <v>2.4584999999999999E-2</v>
      </c>
      <c r="L98" s="9">
        <v>2.0154999999999999E-2</v>
      </c>
      <c r="M98" s="9">
        <v>1.4221999999999999E-2</v>
      </c>
      <c r="N98" s="9">
        <v>4.1999999999999997E-3</v>
      </c>
      <c r="O98" s="9">
        <v>5.1999999999999998E-3</v>
      </c>
      <c r="P98" s="9">
        <v>1.4500000000000001E-2</v>
      </c>
      <c r="Q98" s="9">
        <v>7.4999999999999997E-3</v>
      </c>
      <c r="R98" s="9">
        <v>3.6600000000000001E-2</v>
      </c>
      <c r="S98" s="9">
        <v>1.84E-2</v>
      </c>
      <c r="T98" s="9">
        <v>2.3199999999999998E-2</v>
      </c>
      <c r="U98" s="9">
        <v>1.9699999999999999E-2</v>
      </c>
      <c r="V98" s="9">
        <v>1.83E-2</v>
      </c>
      <c r="W98" s="9">
        <v>2.06E-2</v>
      </c>
      <c r="X98" s="9">
        <v>-1.89E-2</v>
      </c>
      <c r="Y98" s="9">
        <v>-1.2999999999999999E-3</v>
      </c>
      <c r="Z98" s="45"/>
      <c r="AA98" s="45"/>
      <c r="AB98" s="45"/>
      <c r="AC98" s="47">
        <v>0</v>
      </c>
      <c r="AD98" s="47"/>
      <c r="AE98" s="49"/>
      <c r="AF98" s="9"/>
      <c r="AG98" s="9"/>
      <c r="AH98" s="9"/>
      <c r="AI98" s="9"/>
      <c r="AJ98" s="10"/>
    </row>
    <row r="99" spans="1:36" x14ac:dyDescent="0.25">
      <c r="A99" s="57">
        <v>41730</v>
      </c>
      <c r="B99" s="9">
        <v>-2.0299999999999999E-2</v>
      </c>
      <c r="C99" s="9">
        <v>2.07E-2</v>
      </c>
      <c r="D99" s="9">
        <v>0.1147</v>
      </c>
      <c r="E99" s="9">
        <v>-2.46E-2</v>
      </c>
      <c r="F99" s="9">
        <v>-1.44E-2</v>
      </c>
      <c r="G99" s="9">
        <v>-8.6599999999999996E-2</v>
      </c>
      <c r="H99" s="9">
        <v>-6.3334000000000001E-2</v>
      </c>
      <c r="I99" s="9">
        <v>-3.1694E-2</v>
      </c>
      <c r="J99" s="9">
        <v>-2.7174E-2</v>
      </c>
      <c r="K99" s="9">
        <v>4.0619999999999996E-3</v>
      </c>
      <c r="L99" s="9">
        <v>8.8620000000000001E-3</v>
      </c>
      <c r="M99" s="9">
        <v>-9.2479999999999993E-3</v>
      </c>
      <c r="N99" s="9">
        <v>2.24E-2</v>
      </c>
      <c r="O99" s="9">
        <v>3.3500000000000002E-2</v>
      </c>
      <c r="P99" s="9">
        <v>1.0500000000000001E-2</v>
      </c>
      <c r="Q99" s="9">
        <v>1.6E-2</v>
      </c>
      <c r="R99" s="9">
        <v>-1.1000000000000001E-3</v>
      </c>
      <c r="S99" s="9">
        <v>4.2099999999999999E-2</v>
      </c>
      <c r="T99" s="9">
        <v>7.0000000000000001E-3</v>
      </c>
      <c r="U99" s="9">
        <v>-4.0000000000000002E-4</v>
      </c>
      <c r="V99" s="9">
        <v>5.3E-3</v>
      </c>
      <c r="W99" s="9">
        <v>-1.9E-3</v>
      </c>
      <c r="X99" s="9">
        <v>-4.2000000000000003E-2</v>
      </c>
      <c r="Y99" s="9">
        <v>1.1399999999999999E-2</v>
      </c>
      <c r="Z99" s="45"/>
      <c r="AA99" s="45"/>
      <c r="AB99" s="45"/>
      <c r="AC99" s="47">
        <v>0</v>
      </c>
      <c r="AD99" s="47"/>
      <c r="AE99" s="49"/>
      <c r="AF99" s="9"/>
      <c r="AG99" s="9"/>
      <c r="AH99" s="9"/>
      <c r="AI99" s="9"/>
      <c r="AJ99" s="10"/>
    </row>
    <row r="100" spans="1:36" x14ac:dyDescent="0.25">
      <c r="A100" s="57">
        <v>41699</v>
      </c>
      <c r="B100" s="9">
        <v>-0.1249</v>
      </c>
      <c r="C100" s="9">
        <v>3.95E-2</v>
      </c>
      <c r="D100" s="9">
        <v>-8.0999999999999996E-3</v>
      </c>
      <c r="E100" s="9">
        <v>1.52E-2</v>
      </c>
      <c r="F100" s="9">
        <v>0.13189999999999999</v>
      </c>
      <c r="G100" s="9">
        <v>0.15790000000000001</v>
      </c>
      <c r="H100" s="9">
        <v>-3.422E-2</v>
      </c>
      <c r="I100" s="9">
        <v>1.119E-2</v>
      </c>
      <c r="J100" s="9">
        <v>1.3641E-2</v>
      </c>
      <c r="K100" s="9">
        <v>-5.7889999999999999E-3</v>
      </c>
      <c r="L100" s="9">
        <v>7.6610000000000003E-3</v>
      </c>
      <c r="M100" s="9">
        <v>4.4690000000000001E-2</v>
      </c>
      <c r="N100" s="9">
        <v>3.6900000000000002E-2</v>
      </c>
      <c r="O100" s="9">
        <v>1.2699999999999999E-2</v>
      </c>
      <c r="P100" s="9">
        <v>-1.14E-2</v>
      </c>
      <c r="Q100" s="9">
        <v>2.0899999999999998E-2</v>
      </c>
      <c r="R100" s="9">
        <v>6.0199999999999997E-2</v>
      </c>
      <c r="S100" s="9">
        <v>3.0800000000000001E-2</v>
      </c>
      <c r="T100" s="9">
        <v>8.3000000000000001E-3</v>
      </c>
      <c r="U100" s="9">
        <v>3.7000000000000002E-3</v>
      </c>
      <c r="V100" s="9">
        <v>1.9E-3</v>
      </c>
      <c r="W100" s="9">
        <v>4.3E-3</v>
      </c>
      <c r="X100" s="9">
        <v>-1.8700000000000001E-2</v>
      </c>
      <c r="Y100" s="9">
        <v>4.9200000000000001E-2</v>
      </c>
      <c r="Z100" s="45"/>
      <c r="AA100" s="45"/>
      <c r="AB100" s="45"/>
      <c r="AC100" s="47">
        <v>0</v>
      </c>
      <c r="AD100" s="47"/>
      <c r="AE100" s="49"/>
      <c r="AF100" s="9"/>
      <c r="AG100" s="9"/>
      <c r="AH100" s="9"/>
      <c r="AI100" s="9"/>
      <c r="AJ100" s="10"/>
    </row>
    <row r="101" spans="1:36" x14ac:dyDescent="0.25">
      <c r="A101" s="57">
        <v>41671</v>
      </c>
      <c r="B101" s="9">
        <v>5.9499999999999997E-2</v>
      </c>
      <c r="C101" s="9">
        <v>5.3400000000000003E-2</v>
      </c>
      <c r="D101" s="9">
        <v>6.13E-2</v>
      </c>
      <c r="E101" s="9">
        <v>5.4199999999999998E-2</v>
      </c>
      <c r="F101" s="9">
        <v>1.2E-2</v>
      </c>
      <c r="G101" s="9">
        <v>0.2127</v>
      </c>
      <c r="H101" s="9">
        <v>4.0365000000000005E-2</v>
      </c>
      <c r="I101" s="9">
        <v>4.7840999999999995E-2</v>
      </c>
      <c r="J101" s="9">
        <v>5.2093999999999994E-2</v>
      </c>
      <c r="K101" s="9">
        <v>5.0027999999999996E-2</v>
      </c>
      <c r="L101" s="9">
        <v>4.7049000000000001E-2</v>
      </c>
      <c r="M101" s="9">
        <v>3.2108999999999999E-2</v>
      </c>
      <c r="N101" s="9">
        <v>8.2900000000000001E-2</v>
      </c>
      <c r="O101" s="9">
        <v>4.48E-2</v>
      </c>
      <c r="P101" s="9">
        <v>6.3E-2</v>
      </c>
      <c r="Q101" s="9">
        <v>4.2900000000000001E-2</v>
      </c>
      <c r="R101" s="9">
        <v>-4.0899999999999999E-2</v>
      </c>
      <c r="S101" s="9">
        <v>3.6799999999999999E-2</v>
      </c>
      <c r="T101" s="9">
        <v>4.5499999999999999E-2</v>
      </c>
      <c r="U101" s="9">
        <v>4.4999999999999998E-2</v>
      </c>
      <c r="V101" s="9">
        <v>4.6600000000000003E-2</v>
      </c>
      <c r="W101" s="9">
        <v>4.6500000000000007E-2</v>
      </c>
      <c r="X101" s="9">
        <v>3.7000000000000002E-3</v>
      </c>
      <c r="Y101" s="9">
        <v>-3.0999999999999999E-3</v>
      </c>
      <c r="Z101" s="45"/>
      <c r="AA101" s="45"/>
      <c r="AB101" s="45"/>
      <c r="AC101" s="47">
        <v>0</v>
      </c>
      <c r="AD101" s="47"/>
      <c r="AE101" s="49"/>
      <c r="AF101" s="9"/>
      <c r="AG101" s="9"/>
      <c r="AH101" s="9"/>
      <c r="AI101" s="9"/>
      <c r="AJ101" s="10"/>
    </row>
    <row r="102" spans="1:36" x14ac:dyDescent="0.25">
      <c r="A102" s="57">
        <v>41640</v>
      </c>
      <c r="B102" s="9">
        <v>9.3600000000000003E-2</v>
      </c>
      <c r="C102" s="9">
        <v>-5.8099999999999999E-2</v>
      </c>
      <c r="D102" s="9">
        <v>-1.8100000000000002E-2</v>
      </c>
      <c r="E102" s="9">
        <v>-5.8700000000000002E-2</v>
      </c>
      <c r="F102" s="9">
        <v>-3.9699999999999999E-2</v>
      </c>
      <c r="G102" s="9">
        <v>-0.32679999999999998</v>
      </c>
      <c r="H102" s="9">
        <v>-1.7780000000000001E-3</v>
      </c>
      <c r="I102" s="9">
        <v>-4.0236999999999995E-2</v>
      </c>
      <c r="J102" s="9">
        <v>-3.6581999999999996E-2</v>
      </c>
      <c r="K102" s="9">
        <v>-3.3321999999999997E-2</v>
      </c>
      <c r="L102" s="9">
        <v>-3.3826999999999996E-2</v>
      </c>
      <c r="M102" s="9">
        <v>-3.9001000000000001E-2</v>
      </c>
      <c r="N102" s="9">
        <v>-5.4600000000000003E-2</v>
      </c>
      <c r="O102" s="9">
        <v>-4.2200000000000001E-2</v>
      </c>
      <c r="P102" s="9">
        <v>-6.08E-2</v>
      </c>
      <c r="Q102" s="9">
        <v>-7.0800000000000002E-2</v>
      </c>
      <c r="R102" s="9">
        <v>-7.51E-2</v>
      </c>
      <c r="S102" s="9">
        <v>-7.2099999999999997E-2</v>
      </c>
      <c r="T102" s="9">
        <v>-3.5200000000000002E-2</v>
      </c>
      <c r="U102" s="9">
        <v>-3.1699999999999999E-2</v>
      </c>
      <c r="V102" s="9">
        <v>-3.8300000000000001E-2</v>
      </c>
      <c r="W102" s="9">
        <v>-3.32E-2</v>
      </c>
      <c r="X102" s="9">
        <v>9.1999999999999998E-3</v>
      </c>
      <c r="Y102" s="9">
        <v>-2.0199999999999999E-2</v>
      </c>
      <c r="Z102" s="45"/>
      <c r="AA102" s="45"/>
      <c r="AB102" s="45"/>
      <c r="AC102" s="47">
        <v>0</v>
      </c>
      <c r="AD102" s="47"/>
      <c r="AE102" s="49"/>
      <c r="AF102" s="9"/>
      <c r="AG102" s="9"/>
      <c r="AH102" s="9"/>
      <c r="AI102" s="9"/>
      <c r="AJ102" s="10"/>
    </row>
    <row r="103" spans="1:36" x14ac:dyDescent="0.25">
      <c r="A103" s="57">
        <v>41609</v>
      </c>
      <c r="B103" s="9">
        <v>6.8900000000000003E-2</v>
      </c>
      <c r="C103" s="9">
        <v>4.3900000000000002E-2</v>
      </c>
      <c r="D103" s="9">
        <v>9.1300000000000006E-2</v>
      </c>
      <c r="E103" s="9">
        <v>4.8399999999999999E-2</v>
      </c>
      <c r="F103" s="9">
        <v>-3.8E-3</v>
      </c>
      <c r="G103" s="9">
        <v>0.109</v>
      </c>
      <c r="H103" s="9">
        <v>1.8589999999999999E-2</v>
      </c>
      <c r="I103" s="9">
        <v>2.8208E-2</v>
      </c>
      <c r="J103" s="9">
        <v>1.8818999999999999E-2</v>
      </c>
      <c r="K103" s="9">
        <v>2.1246999999999999E-2</v>
      </c>
      <c r="L103" s="9">
        <v>3.7159999999999999E-2</v>
      </c>
      <c r="M103" s="9">
        <v>2.0913000000000001E-2</v>
      </c>
      <c r="N103" s="9">
        <v>-1.54E-2</v>
      </c>
      <c r="O103" s="9">
        <v>1.5699999999999999E-2</v>
      </c>
      <c r="P103" s="9">
        <v>3.8899999999999997E-2</v>
      </c>
      <c r="Q103" s="9">
        <v>2.0799999999999999E-2</v>
      </c>
      <c r="R103" s="9">
        <v>2.46E-2</v>
      </c>
      <c r="S103" s="9">
        <v>-1.11E-2</v>
      </c>
      <c r="T103" s="9">
        <v>2.58E-2</v>
      </c>
      <c r="U103" s="9">
        <v>2.4899999999999999E-2</v>
      </c>
      <c r="V103" s="9">
        <v>1.6500000000000001E-2</v>
      </c>
      <c r="W103" s="9">
        <v>2.81E-2</v>
      </c>
      <c r="X103" s="9">
        <v>-4.5999999999999999E-3</v>
      </c>
      <c r="Y103" s="9">
        <v>-1E-4</v>
      </c>
      <c r="Z103" s="45"/>
      <c r="AA103" s="45"/>
      <c r="AB103" s="45"/>
      <c r="AC103" s="47">
        <v>0</v>
      </c>
      <c r="AD103" s="47"/>
      <c r="AE103" s="49"/>
      <c r="AF103" s="9"/>
      <c r="AG103" s="9"/>
      <c r="AH103" s="9"/>
      <c r="AI103" s="9"/>
      <c r="AJ103" s="10"/>
    </row>
    <row r="104" spans="1:36" x14ac:dyDescent="0.25">
      <c r="A104" s="57">
        <v>41579</v>
      </c>
      <c r="B104" s="9">
        <v>-0.14680000000000001</v>
      </c>
      <c r="C104" s="9">
        <v>7.9000000000000008E-3</v>
      </c>
      <c r="D104" s="9">
        <v>0.14949999999999999</v>
      </c>
      <c r="E104" s="9">
        <v>3.2099999999999997E-2</v>
      </c>
      <c r="F104" s="9">
        <v>2.3E-3</v>
      </c>
      <c r="G104" s="9">
        <v>0.4254</v>
      </c>
      <c r="H104" s="9">
        <v>5.2721999999999998E-2</v>
      </c>
      <c r="I104" s="9">
        <v>3.8996000000000003E-2</v>
      </c>
      <c r="J104" s="9">
        <v>4.5033000000000004E-2</v>
      </c>
      <c r="K104" s="9">
        <v>3.3406999999999999E-2</v>
      </c>
      <c r="L104" s="9">
        <v>1.8158000000000001E-2</v>
      </c>
      <c r="M104" s="9">
        <v>4.6605000000000001E-2</v>
      </c>
      <c r="N104" s="9">
        <v>-4.9099999999999998E-2</v>
      </c>
      <c r="O104" s="9">
        <v>-9.1999999999999998E-3</v>
      </c>
      <c r="P104" s="9">
        <v>4.19E-2</v>
      </c>
      <c r="Q104" s="9">
        <v>-6.8999999999999999E-3</v>
      </c>
      <c r="R104" s="9">
        <v>2.7400000000000001E-2</v>
      </c>
      <c r="S104" s="9">
        <v>-1.67E-2</v>
      </c>
      <c r="T104" s="9">
        <v>2.9600000000000001E-2</v>
      </c>
      <c r="U104" s="9">
        <v>2.6700000000000002E-2</v>
      </c>
      <c r="V104" s="9">
        <v>1.1900000000000001E-2</v>
      </c>
      <c r="W104" s="9">
        <v>3.1300000000000001E-2</v>
      </c>
      <c r="X104" s="9">
        <v>1.29E-2</v>
      </c>
      <c r="Y104" s="9">
        <v>2.8000000000000004E-3</v>
      </c>
      <c r="Z104" s="45"/>
      <c r="AA104" s="45"/>
      <c r="AB104" s="45"/>
      <c r="AC104" s="47">
        <v>0</v>
      </c>
      <c r="AD104" s="47"/>
      <c r="AE104" s="49"/>
      <c r="AF104" s="9"/>
      <c r="AG104" s="9"/>
      <c r="AH104" s="9"/>
      <c r="AI104" s="9"/>
      <c r="AJ104" s="10"/>
    </row>
    <row r="105" spans="1:36" x14ac:dyDescent="0.25">
      <c r="A105" s="57">
        <v>41548</v>
      </c>
      <c r="B105" s="9">
        <v>4.1599999999999998E-2</v>
      </c>
      <c r="C105" s="9">
        <v>-3.2199999999999999E-2</v>
      </c>
      <c r="D105" s="9">
        <v>-5.7000000000000002E-2</v>
      </c>
      <c r="E105" s="9">
        <v>6.2199999999999998E-2</v>
      </c>
      <c r="F105" s="9">
        <v>8.9099999999999999E-2</v>
      </c>
      <c r="G105" s="9">
        <v>3.5799999999999998E-2</v>
      </c>
      <c r="H105" s="9">
        <v>1.0377000000000001E-2</v>
      </c>
      <c r="I105" s="9">
        <v>3.0352999999999998E-2</v>
      </c>
      <c r="J105" s="9">
        <v>3.9612000000000001E-2</v>
      </c>
      <c r="K105" s="9">
        <v>4.1708999999999996E-2</v>
      </c>
      <c r="L105" s="9">
        <v>4.7572000000000003E-2</v>
      </c>
      <c r="M105" s="9">
        <v>3.7752000000000001E-2</v>
      </c>
      <c r="N105" s="9">
        <v>5.5399999999999998E-2</v>
      </c>
      <c r="O105" s="9">
        <v>3.7100000000000001E-2</v>
      </c>
      <c r="P105" s="9">
        <v>5.5E-2</v>
      </c>
      <c r="Q105" s="9">
        <v>5.45E-2</v>
      </c>
      <c r="R105" s="9">
        <v>2.41E-2</v>
      </c>
      <c r="S105" s="9">
        <v>3.4500000000000003E-2</v>
      </c>
      <c r="T105" s="9">
        <v>4.6300000000000001E-2</v>
      </c>
      <c r="U105" s="9">
        <v>4.1200000000000001E-2</v>
      </c>
      <c r="V105" s="9">
        <v>3.8399999999999997E-2</v>
      </c>
      <c r="W105" s="9">
        <v>4.1799999999999997E-2</v>
      </c>
      <c r="X105" s="9">
        <v>-1.5600000000000001E-2</v>
      </c>
      <c r="Y105" s="9">
        <v>1.26E-2</v>
      </c>
      <c r="Z105" s="45"/>
      <c r="AA105" s="45"/>
      <c r="AB105" s="45"/>
      <c r="AC105" s="47">
        <v>0</v>
      </c>
      <c r="AD105" s="47"/>
      <c r="AE105" s="49"/>
      <c r="AF105" s="9"/>
      <c r="AG105" s="9"/>
      <c r="AH105" s="9"/>
      <c r="AI105" s="9"/>
      <c r="AJ105" s="10"/>
    </row>
    <row r="106" spans="1:36" x14ac:dyDescent="0.25">
      <c r="A106" s="57">
        <v>41518</v>
      </c>
      <c r="B106" s="9">
        <v>-2.7799999999999998E-2</v>
      </c>
      <c r="C106" s="9">
        <v>1.6E-2</v>
      </c>
      <c r="D106" s="9">
        <v>2.3300000000000001E-2</v>
      </c>
      <c r="E106" s="9">
        <v>0.13519999999999999</v>
      </c>
      <c r="F106" s="9">
        <v>0.1113</v>
      </c>
      <c r="G106" s="9">
        <v>0.1925</v>
      </c>
      <c r="H106" s="9">
        <v>6.3852999999999993E-2</v>
      </c>
      <c r="I106" s="9">
        <v>6.3642000000000004E-2</v>
      </c>
      <c r="J106" s="9">
        <v>5.5856000000000003E-2</v>
      </c>
      <c r="K106" s="9">
        <v>4.0536000000000003E-2</v>
      </c>
      <c r="L106" s="9">
        <v>3.1966999999999995E-2</v>
      </c>
      <c r="M106" s="9">
        <v>2.3987999999999999E-2</v>
      </c>
      <c r="N106" s="9">
        <v>7.6200000000000004E-2</v>
      </c>
      <c r="O106" s="9">
        <v>3.3599999999999998E-2</v>
      </c>
      <c r="P106" s="9">
        <v>8.3799999999999999E-2</v>
      </c>
      <c r="Q106" s="9">
        <v>4.1599999999999998E-2</v>
      </c>
      <c r="R106" s="9">
        <v>3.7699999999999997E-2</v>
      </c>
      <c r="S106" s="9">
        <v>7.6600000000000001E-2</v>
      </c>
      <c r="T106" s="9">
        <v>3.1800000000000002E-2</v>
      </c>
      <c r="U106" s="9">
        <v>3.5299999999999998E-2</v>
      </c>
      <c r="V106" s="9">
        <v>5.21E-2</v>
      </c>
      <c r="W106" s="9">
        <v>3.7699999999999997E-2</v>
      </c>
      <c r="X106" s="9">
        <v>2.8999999999999998E-2</v>
      </c>
      <c r="Y106" s="9">
        <v>-1.23E-2</v>
      </c>
      <c r="Z106" s="45"/>
      <c r="AA106" s="45"/>
      <c r="AB106" s="45"/>
      <c r="AC106" s="47">
        <v>0</v>
      </c>
      <c r="AD106" s="47"/>
      <c r="AE106" s="49"/>
      <c r="AF106" s="9"/>
      <c r="AG106" s="9"/>
      <c r="AH106" s="9"/>
      <c r="AI106" s="9"/>
      <c r="AJ106" s="10"/>
    </row>
    <row r="107" spans="1:36" x14ac:dyDescent="0.25">
      <c r="A107" s="58">
        <v>41487</v>
      </c>
      <c r="B107" s="9">
        <v>0.13159999999999999</v>
      </c>
      <c r="C107" s="9">
        <v>-6.0600000000000001E-2</v>
      </c>
      <c r="D107" s="9">
        <v>8.6300000000000002E-2</v>
      </c>
      <c r="E107" s="9">
        <v>-3.8899999999999997E-2</v>
      </c>
      <c r="F107" s="9">
        <v>-7.1999999999999995E-2</v>
      </c>
      <c r="G107" s="9">
        <v>3.6499999999999998E-2</v>
      </c>
      <c r="H107" s="9">
        <v>-1.0754999999999999E-2</v>
      </c>
      <c r="I107" s="9">
        <v>-3.4896999999999997E-2</v>
      </c>
      <c r="J107" s="9">
        <v>-3.8674E-2</v>
      </c>
      <c r="K107" s="9">
        <v>-1.7701000000000001E-2</v>
      </c>
      <c r="L107" s="9">
        <v>-3.1157000000000001E-2</v>
      </c>
      <c r="M107" s="9">
        <v>-4.3392999999999994E-2</v>
      </c>
      <c r="N107" s="9">
        <v>9.4999999999999998E-3</v>
      </c>
      <c r="O107" s="9">
        <v>-8.6999999999999994E-3</v>
      </c>
      <c r="P107" s="9">
        <v>-2.5100000000000001E-2</v>
      </c>
      <c r="Q107" s="9">
        <v>-4.4299999999999999E-2</v>
      </c>
      <c r="R107" s="9">
        <v>-6.8099999999999994E-2</v>
      </c>
      <c r="S107" s="9">
        <v>-6.9099999999999995E-2</v>
      </c>
      <c r="T107" s="9">
        <v>-0.03</v>
      </c>
      <c r="U107" s="9">
        <v>-3.0200000000000001E-2</v>
      </c>
      <c r="V107" s="9">
        <v>-2.3099999999999999E-2</v>
      </c>
      <c r="W107" s="9">
        <v>-2.7099999999999999E-2</v>
      </c>
      <c r="X107" s="9">
        <v>2.5999999999999999E-3</v>
      </c>
      <c r="Y107" s="9">
        <v>-2.6800000000000001E-2</v>
      </c>
      <c r="Z107" s="45"/>
      <c r="AA107" s="45"/>
      <c r="AB107" s="45"/>
      <c r="AC107" s="47">
        <v>0</v>
      </c>
      <c r="AD107" s="47"/>
      <c r="AE107" s="49"/>
      <c r="AF107" s="9"/>
      <c r="AG107" s="9"/>
      <c r="AH107" s="9"/>
      <c r="AI107" s="9"/>
      <c r="AJ107" s="10"/>
    </row>
    <row r="108" spans="1:36" x14ac:dyDescent="0.25">
      <c r="A108" s="57">
        <v>41456</v>
      </c>
      <c r="B108" s="9">
        <v>7.8E-2</v>
      </c>
      <c r="C108" s="9">
        <v>2.06E-2</v>
      </c>
      <c r="D108" s="9">
        <v>0.1167</v>
      </c>
      <c r="E108" s="9">
        <v>0.1205</v>
      </c>
      <c r="F108" s="9">
        <v>9.0999999999999998E-2</v>
      </c>
      <c r="G108" s="9">
        <v>0.11310000000000001</v>
      </c>
      <c r="H108" s="9">
        <v>7.4201000000000003E-2</v>
      </c>
      <c r="I108" s="9">
        <v>7.0946999999999996E-2</v>
      </c>
      <c r="J108" s="9">
        <v>7.8963999999999993E-2</v>
      </c>
      <c r="K108" s="9">
        <v>5.6090000000000001E-2</v>
      </c>
      <c r="L108" s="9">
        <v>4.9284000000000001E-2</v>
      </c>
      <c r="M108" s="9">
        <v>6.270400000000001E-2</v>
      </c>
      <c r="N108" s="9">
        <v>3.0099999999999998E-2</v>
      </c>
      <c r="O108" s="9">
        <v>5.6599999999999998E-2</v>
      </c>
      <c r="P108" s="9">
        <v>6.5600000000000006E-2</v>
      </c>
      <c r="Q108" s="9">
        <v>-2.8299999999999999E-2</v>
      </c>
      <c r="R108" s="9">
        <v>1.26E-2</v>
      </c>
      <c r="S108" s="9">
        <v>4.1399999999999999E-2</v>
      </c>
      <c r="T108" s="9">
        <v>5.1700000000000003E-2</v>
      </c>
      <c r="U108" s="9">
        <v>5.3600000000000002E-2</v>
      </c>
      <c r="V108" s="9">
        <v>4.7199999999999999E-2</v>
      </c>
      <c r="W108" s="9">
        <v>5.6500000000000002E-2</v>
      </c>
      <c r="X108" s="9">
        <v>1.8700000000000001E-2</v>
      </c>
      <c r="Y108" s="9">
        <v>5.6999999999999993E-3</v>
      </c>
      <c r="Z108" s="45"/>
      <c r="AA108" s="45"/>
      <c r="AB108" s="45"/>
      <c r="AC108" s="47">
        <v>0</v>
      </c>
      <c r="AD108" s="47"/>
      <c r="AE108" s="49"/>
      <c r="AF108" s="9"/>
      <c r="AG108" s="9"/>
      <c r="AH108" s="9"/>
      <c r="AI108" s="9"/>
      <c r="AJ108" s="10"/>
    </row>
    <row r="109" spans="1:36" x14ac:dyDescent="0.25">
      <c r="A109" s="57">
        <v>41426</v>
      </c>
      <c r="B109" s="9">
        <v>-0.25480000000000003</v>
      </c>
      <c r="C109" s="9">
        <v>-8.1299999999999997E-2</v>
      </c>
      <c r="D109" s="9">
        <v>-3.9899999999999998E-2</v>
      </c>
      <c r="E109" s="9">
        <v>-3.61E-2</v>
      </c>
      <c r="F109" s="9">
        <v>-4.7500000000000001E-2</v>
      </c>
      <c r="G109" s="9">
        <v>2.5000000000000001E-2</v>
      </c>
      <c r="H109" s="9">
        <v>-2.5369999999999998E-3</v>
      </c>
      <c r="I109" s="9">
        <v>3.4289999999999998E-3</v>
      </c>
      <c r="J109" s="9">
        <v>-1.1020000000000001E-3</v>
      </c>
      <c r="K109" s="9">
        <v>-1.7687999999999999E-2</v>
      </c>
      <c r="L109" s="9">
        <v>-4.0339999999999994E-3</v>
      </c>
      <c r="M109" s="9">
        <v>-1.805E-2</v>
      </c>
      <c r="N109" s="9">
        <v>-5.28E-2</v>
      </c>
      <c r="O109" s="9">
        <v>-4.5999999999999999E-2</v>
      </c>
      <c r="P109" s="9">
        <v>-3.8800000000000001E-2</v>
      </c>
      <c r="Q109" s="9">
        <v>-1.4800000000000001E-2</v>
      </c>
      <c r="R109" s="9">
        <v>-3.85E-2</v>
      </c>
      <c r="S109" s="9">
        <v>-3.7199999999999997E-2</v>
      </c>
      <c r="T109" s="9">
        <v>-1.34E-2</v>
      </c>
      <c r="U109" s="9">
        <v>-1.4E-2</v>
      </c>
      <c r="V109" s="9">
        <v>-3.2199999999999999E-2</v>
      </c>
      <c r="W109" s="9">
        <v>-1.2E-2</v>
      </c>
      <c r="X109" s="9">
        <v>1.32E-2</v>
      </c>
      <c r="Y109" s="9">
        <v>5.0000000000000001E-4</v>
      </c>
      <c r="Z109" s="45"/>
      <c r="AA109" s="45"/>
      <c r="AB109" s="45"/>
      <c r="AC109" s="47">
        <v>0</v>
      </c>
      <c r="AD109" s="47"/>
      <c r="AE109" s="49"/>
      <c r="AF109" s="9"/>
      <c r="AG109" s="9"/>
      <c r="AH109" s="9"/>
      <c r="AI109" s="9"/>
      <c r="AJ109" s="10"/>
    </row>
    <row r="110" spans="1:36" x14ac:dyDescent="0.25">
      <c r="A110" s="57">
        <v>41395</v>
      </c>
      <c r="B110" s="9">
        <v>8.1600000000000006E-2</v>
      </c>
      <c r="C110" s="9">
        <v>3.1699999999999999E-2</v>
      </c>
      <c r="D110" s="9">
        <v>-0.1774</v>
      </c>
      <c r="E110" s="9">
        <v>5.5999999999999999E-3</v>
      </c>
      <c r="F110" s="9">
        <v>3.56E-2</v>
      </c>
      <c r="G110" s="9">
        <v>8.6800000000000002E-2</v>
      </c>
      <c r="H110" s="9">
        <v>0.05</v>
      </c>
      <c r="I110" s="9">
        <v>5.3960999999999995E-2</v>
      </c>
      <c r="J110" s="9">
        <v>5.2232000000000001E-2</v>
      </c>
      <c r="K110" s="9">
        <v>1.9519999999999999E-2</v>
      </c>
      <c r="L110" s="9">
        <v>1.4421E-2</v>
      </c>
      <c r="M110" s="9">
        <v>7.0615999999999998E-2</v>
      </c>
      <c r="N110" s="9">
        <v>-0.1313</v>
      </c>
      <c r="O110" s="9">
        <v>-1.03E-2</v>
      </c>
      <c r="P110" s="9">
        <v>2.6700000000000002E-2</v>
      </c>
      <c r="Q110" s="9">
        <v>1.2E-2</v>
      </c>
      <c r="R110" s="9">
        <v>-5.5399999999999998E-2</v>
      </c>
      <c r="S110" s="9">
        <v>-6.3E-2</v>
      </c>
      <c r="T110" s="9">
        <v>2.3599999999999999E-2</v>
      </c>
      <c r="U110" s="9">
        <v>2.1299999999999999E-2</v>
      </c>
      <c r="V110" s="9">
        <v>-4.4999999999999997E-3</v>
      </c>
      <c r="W110" s="9">
        <v>2.7999999999999997E-2</v>
      </c>
      <c r="X110" s="9">
        <v>1.72E-2</v>
      </c>
      <c r="Y110" s="9">
        <v>2.6699999999999998E-2</v>
      </c>
      <c r="Z110" s="45"/>
      <c r="AA110" s="45"/>
      <c r="AB110" s="45"/>
      <c r="AC110" s="47">
        <v>0</v>
      </c>
      <c r="AD110" s="47"/>
      <c r="AE110" s="49"/>
      <c r="AF110" s="9"/>
      <c r="AG110" s="9"/>
      <c r="AH110" s="9"/>
      <c r="AI110" s="9"/>
      <c r="AJ110" s="10"/>
    </row>
    <row r="111" spans="1:36" x14ac:dyDescent="0.25">
      <c r="A111" s="57">
        <v>41365</v>
      </c>
      <c r="B111" s="9">
        <v>-0.32950000000000002</v>
      </c>
      <c r="C111" s="9">
        <v>-5.04E-2</v>
      </c>
      <c r="D111" s="9">
        <v>5.3699999999999998E-2</v>
      </c>
      <c r="E111" s="9">
        <v>-3.0499999999999999E-2</v>
      </c>
      <c r="F111" s="9">
        <v>-4.8500000000000001E-2</v>
      </c>
      <c r="G111" s="9">
        <v>-7.2800000000000004E-2</v>
      </c>
      <c r="H111" s="9">
        <v>-8.0660000000000003E-3</v>
      </c>
      <c r="I111" s="9">
        <v>-8.5629999999999994E-3</v>
      </c>
      <c r="J111" s="9">
        <v>-1.2570000000000001E-3</v>
      </c>
      <c r="K111" s="9">
        <v>1.8592000000000001E-2</v>
      </c>
      <c r="L111" s="9">
        <v>1.2658000000000001E-2</v>
      </c>
      <c r="M111" s="9">
        <v>2.1745999999999998E-2</v>
      </c>
      <c r="N111" s="9">
        <v>3.9199999999999999E-2</v>
      </c>
      <c r="O111" s="9">
        <v>-1.72E-2</v>
      </c>
      <c r="P111" s="9">
        <v>4.0899999999999999E-2</v>
      </c>
      <c r="Q111" s="9">
        <v>5.6800000000000003E-2</v>
      </c>
      <c r="R111" s="9">
        <v>-0.03</v>
      </c>
      <c r="S111" s="9">
        <v>3.44E-2</v>
      </c>
      <c r="T111" s="9">
        <v>1.9199999999999998E-2</v>
      </c>
      <c r="U111" s="9">
        <v>1.5900000000000001E-2</v>
      </c>
      <c r="V111" s="9">
        <v>2.58E-2</v>
      </c>
      <c r="W111" s="9">
        <v>1.55E-2</v>
      </c>
      <c r="X111" s="9">
        <v>-2.3599999999999999E-2</v>
      </c>
      <c r="Y111" s="9">
        <v>5.0000000000000001E-3</v>
      </c>
      <c r="Z111" s="45"/>
      <c r="AA111" s="45"/>
      <c r="AB111" s="45"/>
      <c r="AC111" s="47">
        <v>0</v>
      </c>
      <c r="AD111" s="47"/>
      <c r="AE111" s="49"/>
      <c r="AF111" s="9"/>
      <c r="AG111" s="9"/>
      <c r="AH111" s="9"/>
      <c r="AI111" s="9"/>
      <c r="AJ111" s="10"/>
    </row>
    <row r="112" spans="1:36" x14ac:dyDescent="0.25">
      <c r="A112" s="57">
        <v>41334</v>
      </c>
      <c r="B112" s="9">
        <v>-2.7900000000000001E-2</v>
      </c>
      <c r="C112" s="9">
        <v>6.2100000000000002E-2</v>
      </c>
      <c r="D112" s="9">
        <v>-9.1600000000000001E-2</v>
      </c>
      <c r="E112" s="9">
        <v>3.8699999999999998E-2</v>
      </c>
      <c r="F112" s="9">
        <v>-8.2000000000000007E-3</v>
      </c>
      <c r="G112" s="9">
        <v>0.1341</v>
      </c>
      <c r="H112" s="9">
        <v>5.2465000000000005E-2</v>
      </c>
      <c r="I112" s="9">
        <v>4.5655000000000001E-2</v>
      </c>
      <c r="J112" s="9">
        <v>4.5190000000000001E-2</v>
      </c>
      <c r="K112" s="9">
        <v>3.7579000000000001E-2</v>
      </c>
      <c r="L112" s="9">
        <v>4.0514999999999995E-2</v>
      </c>
      <c r="M112" s="9">
        <v>4.0298E-2</v>
      </c>
      <c r="N112" s="9">
        <v>6.0000000000000001E-3</v>
      </c>
      <c r="O112" s="9">
        <v>1.03E-2</v>
      </c>
      <c r="P112" s="9">
        <v>-8.0999999999999996E-3</v>
      </c>
      <c r="Q112" s="9">
        <v>2.3900000000000001E-2</v>
      </c>
      <c r="R112" s="9">
        <v>4.58E-2</v>
      </c>
      <c r="S112" s="9">
        <v>2.1999999999999999E-2</v>
      </c>
      <c r="T112" s="9">
        <v>3.7999999999999999E-2</v>
      </c>
      <c r="U112" s="9">
        <v>3.7699999999999997E-2</v>
      </c>
      <c r="V112" s="9">
        <v>1.72E-2</v>
      </c>
      <c r="W112" s="9">
        <v>4.0300000000000002E-2</v>
      </c>
      <c r="X112" s="9">
        <v>8.3000000000000001E-3</v>
      </c>
      <c r="Y112" s="9">
        <v>-2.3E-3</v>
      </c>
      <c r="Z112" s="45"/>
      <c r="AA112" s="45"/>
      <c r="AB112" s="45"/>
      <c r="AC112" s="47">
        <v>0</v>
      </c>
      <c r="AD112" s="47"/>
      <c r="AE112" s="49"/>
      <c r="AF112" s="9"/>
      <c r="AG112" s="9"/>
      <c r="AH112" s="9"/>
      <c r="AI112" s="9"/>
      <c r="AJ112" s="10"/>
    </row>
    <row r="113" spans="1:36" x14ac:dyDescent="0.25">
      <c r="A113" s="57">
        <v>41306</v>
      </c>
      <c r="B113" s="9">
        <v>-4.6300000000000001E-2</v>
      </c>
      <c r="C113" s="9">
        <v>-6.7999999999999996E-3</v>
      </c>
      <c r="D113" s="9">
        <v>-3.3E-3</v>
      </c>
      <c r="E113" s="9">
        <v>-5.2400000000000002E-2</v>
      </c>
      <c r="F113" s="9">
        <v>-4.2099999999999999E-2</v>
      </c>
      <c r="G113" s="9">
        <v>-0.2571</v>
      </c>
      <c r="H113" s="9">
        <v>1.0005999999999999E-2</v>
      </c>
      <c r="I113" s="9">
        <v>8.2839999999999997E-3</v>
      </c>
      <c r="J113" s="9">
        <v>1.2431000000000001E-2</v>
      </c>
      <c r="K113" s="9">
        <v>1.3662000000000001E-2</v>
      </c>
      <c r="L113" s="9">
        <v>1.3737999999999998E-2</v>
      </c>
      <c r="M113" s="9">
        <v>1.3179000000000001E-2</v>
      </c>
      <c r="N113" s="9">
        <v>2.9100000000000001E-2</v>
      </c>
      <c r="O113" s="9">
        <v>-2.2499999999999999E-2</v>
      </c>
      <c r="P113" s="9">
        <v>-4.0500000000000001E-2</v>
      </c>
      <c r="Q113" s="9">
        <v>1.18E-2</v>
      </c>
      <c r="R113" s="9">
        <v>-3.1199999999999999E-2</v>
      </c>
      <c r="S113" s="9">
        <v>-8.0000000000000002E-3</v>
      </c>
      <c r="T113" s="9">
        <v>1.2800000000000001E-2</v>
      </c>
      <c r="U113" s="9">
        <v>1.0800000000000001E-2</v>
      </c>
      <c r="V113" s="9">
        <v>-1E-3</v>
      </c>
      <c r="W113" s="9">
        <v>1.29E-2</v>
      </c>
      <c r="X113" s="9">
        <v>-3.3E-3</v>
      </c>
      <c r="Y113" s="9">
        <v>1E-3</v>
      </c>
      <c r="Z113" s="45"/>
      <c r="AA113" s="45"/>
      <c r="AB113" s="45"/>
      <c r="AC113" s="47">
        <v>0</v>
      </c>
      <c r="AD113" s="47"/>
      <c r="AE113" s="49"/>
      <c r="AF113" s="9"/>
      <c r="AG113" s="9"/>
      <c r="AH113" s="9"/>
      <c r="AI113" s="9"/>
      <c r="AJ113" s="10"/>
    </row>
    <row r="114" spans="1:36" x14ac:dyDescent="0.25">
      <c r="A114" s="57">
        <v>41275</v>
      </c>
      <c r="B114" s="9">
        <v>-8.8200000000000001E-2</v>
      </c>
      <c r="C114" s="9">
        <v>6.0100000000000001E-2</v>
      </c>
      <c r="D114" s="9">
        <v>7.4399999999999994E-2</v>
      </c>
      <c r="E114" s="9">
        <v>3.5999999999999997E-2</v>
      </c>
      <c r="F114" s="9">
        <v>5.3800000000000001E-2</v>
      </c>
      <c r="G114" s="9">
        <v>0.1656</v>
      </c>
      <c r="H114" s="9">
        <v>6.8951999999999999E-2</v>
      </c>
      <c r="I114" s="9">
        <v>6.3319E-2</v>
      </c>
      <c r="J114" s="9">
        <v>5.7771999999999997E-2</v>
      </c>
      <c r="K114" s="9">
        <v>4.4785000000000005E-2</v>
      </c>
      <c r="L114" s="9">
        <v>6.0922000000000004E-2</v>
      </c>
      <c r="M114" s="9">
        <v>7.4908000000000002E-2</v>
      </c>
      <c r="N114" s="9">
        <v>3.9E-2</v>
      </c>
      <c r="O114" s="9">
        <v>1.6500000000000001E-2</v>
      </c>
      <c r="P114" s="9">
        <v>4.0899999999999999E-2</v>
      </c>
      <c r="Q114" s="9">
        <v>-4.4900000000000002E-2</v>
      </c>
      <c r="R114" s="9">
        <v>4.3799999999999999E-2</v>
      </c>
      <c r="S114" s="9">
        <v>5.7999999999999996E-3</v>
      </c>
      <c r="T114" s="9">
        <v>5.1200000000000002E-2</v>
      </c>
      <c r="U114" s="9">
        <v>5.3900000000000003E-2</v>
      </c>
      <c r="V114" s="9">
        <v>4.6199999999999998E-2</v>
      </c>
      <c r="W114" s="9">
        <v>5.57E-2</v>
      </c>
      <c r="X114" s="9">
        <v>3.0999999999999999E-3</v>
      </c>
      <c r="Y114" s="9">
        <v>9.4999999999999998E-3</v>
      </c>
      <c r="Z114" s="45"/>
      <c r="AA114" s="45"/>
      <c r="AB114" s="45"/>
      <c r="AC114" s="47">
        <v>0</v>
      </c>
      <c r="AD114" s="47"/>
      <c r="AE114" s="49"/>
      <c r="AF114" s="9"/>
      <c r="AG114" s="9"/>
      <c r="AH114" s="9"/>
      <c r="AI114" s="9"/>
      <c r="AJ114" s="10"/>
    </row>
    <row r="115" spans="1:36" x14ac:dyDescent="0.25">
      <c r="A115" s="57">
        <v>41244</v>
      </c>
      <c r="B115" s="9">
        <v>1.4E-2</v>
      </c>
      <c r="C115" s="9">
        <v>7.7999999999999996E-3</v>
      </c>
      <c r="D115" s="9">
        <v>0.13850000000000001</v>
      </c>
      <c r="E115" s="9">
        <v>5.7700000000000001E-2</v>
      </c>
      <c r="F115" s="9">
        <v>0.1229</v>
      </c>
      <c r="G115" s="9">
        <v>0.2797</v>
      </c>
      <c r="H115" s="9">
        <v>2.6429000000000001E-2</v>
      </c>
      <c r="I115" s="9">
        <v>3.5247000000000001E-2</v>
      </c>
      <c r="J115" s="9">
        <v>4.4718000000000001E-2</v>
      </c>
      <c r="K115" s="9">
        <v>-1.908E-3</v>
      </c>
      <c r="L115" s="9">
        <v>1.2364E-2</v>
      </c>
      <c r="M115" s="9">
        <v>5.0321999999999999E-2</v>
      </c>
      <c r="N115" s="9">
        <v>4.2700000000000002E-2</v>
      </c>
      <c r="O115" s="9">
        <v>2.3699999999999999E-2</v>
      </c>
      <c r="P115" s="9">
        <v>5.0200000000000002E-2</v>
      </c>
      <c r="Q115" s="9">
        <v>3.9899999999999998E-2</v>
      </c>
      <c r="R115" s="9">
        <v>5.1200000000000002E-2</v>
      </c>
      <c r="S115" s="9">
        <v>3.7400000000000003E-2</v>
      </c>
      <c r="T115" s="9">
        <v>8.9999999999999993E-3</v>
      </c>
      <c r="U115" s="9">
        <v>9.1999999999999998E-3</v>
      </c>
      <c r="V115" s="9">
        <v>2.29E-2</v>
      </c>
      <c r="W115" s="9">
        <v>1.18E-2</v>
      </c>
      <c r="X115" s="9">
        <v>1.52E-2</v>
      </c>
      <c r="Y115" s="9">
        <v>3.5299999999999998E-2</v>
      </c>
      <c r="Z115" s="45"/>
      <c r="AA115" s="45"/>
      <c r="AB115" s="45"/>
      <c r="AC115" s="47">
        <v>1E-4</v>
      </c>
      <c r="AD115" s="47"/>
      <c r="AE115" s="49"/>
      <c r="AF115" s="9"/>
      <c r="AG115" s="9"/>
      <c r="AH115" s="9"/>
      <c r="AI115" s="9"/>
      <c r="AJ115" s="10"/>
    </row>
    <row r="116" spans="1:36" x14ac:dyDescent="0.25">
      <c r="A116" s="57">
        <v>41214</v>
      </c>
      <c r="B116" s="9">
        <v>-0.14249999999999999</v>
      </c>
      <c r="C116" s="9">
        <v>-1.8599999999999998E-2</v>
      </c>
      <c r="D116" s="9">
        <v>-4.8099999999999997E-2</v>
      </c>
      <c r="E116" s="9">
        <v>2.5700000000000001E-2</v>
      </c>
      <c r="F116" s="9">
        <v>4.7300000000000002E-2</v>
      </c>
      <c r="G116" s="9">
        <v>3.2399999999999998E-2</v>
      </c>
      <c r="H116" s="9">
        <v>1.0431999999999999E-2</v>
      </c>
      <c r="I116" s="9">
        <v>1.0422000000000001E-2</v>
      </c>
      <c r="J116" s="9">
        <v>8.3230000000000005E-3</v>
      </c>
      <c r="K116" s="9">
        <v>1.1265000000000001E-2</v>
      </c>
      <c r="L116" s="9">
        <v>2.9809999999999997E-3</v>
      </c>
      <c r="M116" s="9">
        <v>-3.2500000000000003E-3</v>
      </c>
      <c r="N116" s="9">
        <v>1.5900000000000001E-2</v>
      </c>
      <c r="O116" s="9">
        <v>-1.3299999999999999E-2</v>
      </c>
      <c r="P116" s="9">
        <v>2.53E-2</v>
      </c>
      <c r="Q116" s="9">
        <v>-1.8700000000000001E-2</v>
      </c>
      <c r="R116" s="9">
        <v>2.64E-2</v>
      </c>
      <c r="S116" s="9">
        <v>1.4200000000000001E-2</v>
      </c>
      <c r="T116" s="9">
        <v>5.7000000000000002E-3</v>
      </c>
      <c r="U116" s="9">
        <v>4.7000000000000002E-3</v>
      </c>
      <c r="V116" s="9">
        <v>1.09E-2</v>
      </c>
      <c r="W116" s="9">
        <v>7.8000000000000005E-3</v>
      </c>
      <c r="X116" s="9">
        <v>6.0999999999999995E-3</v>
      </c>
      <c r="Y116" s="9">
        <v>-8.3000000000000001E-3</v>
      </c>
      <c r="Z116" s="45"/>
      <c r="AA116" s="45"/>
      <c r="AB116" s="45"/>
      <c r="AC116" s="47">
        <v>1E-4</v>
      </c>
      <c r="AD116" s="47"/>
      <c r="AE116" s="49"/>
      <c r="AF116" s="9"/>
      <c r="AG116" s="9"/>
      <c r="AH116" s="9"/>
      <c r="AI116" s="9"/>
      <c r="AJ116" s="10"/>
    </row>
    <row r="117" spans="1:36" x14ac:dyDescent="0.25">
      <c r="A117" s="57">
        <v>41183</v>
      </c>
      <c r="B117" s="9">
        <v>-3.0099999999999998E-2</v>
      </c>
      <c r="C117" s="9">
        <v>-6.2300000000000001E-2</v>
      </c>
      <c r="D117" s="9">
        <v>3.78E-2</v>
      </c>
      <c r="E117" s="9">
        <v>7.6E-3</v>
      </c>
      <c r="F117" s="9">
        <v>-3.8699999999999998E-2</v>
      </c>
      <c r="G117" s="9">
        <v>-0.14080000000000001</v>
      </c>
      <c r="H117" s="9">
        <v>-4.0502000000000003E-2</v>
      </c>
      <c r="I117" s="9">
        <v>-1.3611E-2</v>
      </c>
      <c r="J117" s="9">
        <v>-8.9170000000000013E-3</v>
      </c>
      <c r="K117" s="9">
        <v>-2.4804E-2</v>
      </c>
      <c r="L117" s="9">
        <v>-1.8024999999999999E-2</v>
      </c>
      <c r="M117" s="9">
        <v>1.4886999999999999E-2</v>
      </c>
      <c r="N117" s="9">
        <v>3.32E-2</v>
      </c>
      <c r="O117" s="9">
        <v>0</v>
      </c>
      <c r="P117" s="9">
        <v>1.6400000000000001E-2</v>
      </c>
      <c r="Q117" s="9">
        <v>2.6700000000000002E-2</v>
      </c>
      <c r="R117" s="9">
        <v>2.0999999999999999E-3</v>
      </c>
      <c r="S117" s="9">
        <v>-5.1999999999999998E-3</v>
      </c>
      <c r="T117" s="9">
        <v>-1.8200000000000001E-2</v>
      </c>
      <c r="U117" s="9">
        <v>-1.9199999999999998E-2</v>
      </c>
      <c r="V117" s="9">
        <v>-6.8999999999999999E-3</v>
      </c>
      <c r="W117" s="9">
        <v>-1.7600000000000001E-2</v>
      </c>
      <c r="X117" s="9">
        <v>-1.1699999999999999E-2</v>
      </c>
      <c r="Y117" s="9">
        <v>3.56E-2</v>
      </c>
      <c r="Z117" s="45"/>
      <c r="AA117" s="45"/>
      <c r="AB117" s="45"/>
      <c r="AC117" s="47">
        <v>1E-4</v>
      </c>
      <c r="AD117" s="47"/>
      <c r="AE117" s="49"/>
      <c r="AF117" s="9"/>
      <c r="AG117" s="9"/>
      <c r="AH117" s="9"/>
      <c r="AI117" s="9"/>
      <c r="AJ117" s="10"/>
    </row>
    <row r="118" spans="1:36" x14ac:dyDescent="0.25">
      <c r="A118" s="57">
        <v>41153</v>
      </c>
      <c r="B118" s="9">
        <v>8.4099999999999994E-2</v>
      </c>
      <c r="C118" s="9">
        <v>6.4699999999999994E-2</v>
      </c>
      <c r="D118" s="9">
        <v>0.15970000000000001</v>
      </c>
      <c r="E118" s="9">
        <v>6.2300000000000001E-2</v>
      </c>
      <c r="F118" s="9">
        <v>2.3099999999999999E-2</v>
      </c>
      <c r="G118" s="9">
        <v>3.9199999999999999E-2</v>
      </c>
      <c r="H118" s="9">
        <v>3.3367000000000001E-2</v>
      </c>
      <c r="I118" s="9">
        <v>3.5249000000000003E-2</v>
      </c>
      <c r="J118" s="9">
        <v>4.1452000000000003E-2</v>
      </c>
      <c r="K118" s="9">
        <v>1.9059E-2</v>
      </c>
      <c r="L118" s="9">
        <v>3.2069E-2</v>
      </c>
      <c r="M118" s="9">
        <v>4.2660000000000003E-2</v>
      </c>
      <c r="N118" s="9">
        <v>1.3599999999999999E-2</v>
      </c>
      <c r="O118" s="9">
        <v>3.5999999999999997E-2</v>
      </c>
      <c r="P118" s="9">
        <v>6.3600000000000004E-2</v>
      </c>
      <c r="Q118" s="9">
        <v>3.3999999999999998E-3</v>
      </c>
      <c r="R118" s="9">
        <v>6.5299999999999997E-2</v>
      </c>
      <c r="S118" s="9">
        <v>2.1299999999999999E-2</v>
      </c>
      <c r="T118" s="9">
        <v>2.5399999999999999E-2</v>
      </c>
      <c r="U118" s="9">
        <v>2.4199999999999999E-2</v>
      </c>
      <c r="V118" s="9">
        <v>3.0200000000000001E-2</v>
      </c>
      <c r="W118" s="9">
        <v>2.7300000000000001E-2</v>
      </c>
      <c r="X118" s="9">
        <v>5.4000000000000003E-3</v>
      </c>
      <c r="Y118" s="9">
        <v>1.5800000000000002E-2</v>
      </c>
      <c r="Z118" s="45"/>
      <c r="AA118" s="45"/>
      <c r="AB118" s="45"/>
      <c r="AC118" s="47">
        <v>1E-4</v>
      </c>
      <c r="AD118" s="47"/>
      <c r="AE118" s="49"/>
      <c r="AF118" s="9"/>
      <c r="AG118" s="9"/>
      <c r="AH118" s="9"/>
      <c r="AI118" s="9"/>
      <c r="AJ118" s="10"/>
    </row>
    <row r="119" spans="1:36" x14ac:dyDescent="0.25">
      <c r="A119" s="57">
        <v>41122</v>
      </c>
      <c r="B119" s="9">
        <v>0.1777</v>
      </c>
      <c r="C119" s="9">
        <v>-1.4E-3</v>
      </c>
      <c r="D119" s="9">
        <v>-3.0800000000000001E-2</v>
      </c>
      <c r="E119" s="9">
        <v>0.1132</v>
      </c>
      <c r="F119" s="9">
        <v>8.3000000000000001E-3</v>
      </c>
      <c r="G119" s="9">
        <v>9.64E-2</v>
      </c>
      <c r="H119" s="9">
        <v>3.3288000000000005E-2</v>
      </c>
      <c r="I119" s="9">
        <v>3.1605000000000001E-2</v>
      </c>
      <c r="J119" s="9">
        <v>3.7339999999999998E-2</v>
      </c>
      <c r="K119" s="9">
        <v>2.3709999999999998E-2</v>
      </c>
      <c r="L119" s="9">
        <v>1.8574999999999998E-2</v>
      </c>
      <c r="M119" s="9">
        <v>4.5644999999999998E-2</v>
      </c>
      <c r="N119" s="9">
        <v>1.2500000000000001E-2</v>
      </c>
      <c r="O119" s="9">
        <v>4.5999999999999999E-2</v>
      </c>
      <c r="P119" s="9">
        <v>0.05</v>
      </c>
      <c r="Q119" s="9">
        <v>8.9999999999999993E-3</v>
      </c>
      <c r="R119" s="9">
        <v>-1.2200000000000001E-2</v>
      </c>
      <c r="S119" s="9">
        <v>-8.0000000000000004E-4</v>
      </c>
      <c r="T119" s="9">
        <v>2.5100000000000001E-2</v>
      </c>
      <c r="U119" s="9">
        <v>2.2100000000000002E-2</v>
      </c>
      <c r="V119" s="9">
        <v>2.0299999999999999E-2</v>
      </c>
      <c r="W119" s="9">
        <v>2.5499999999999998E-2</v>
      </c>
      <c r="X119" s="9">
        <v>4.7999999999999996E-3</v>
      </c>
      <c r="Y119" s="9">
        <v>1.3000000000000001E-2</v>
      </c>
      <c r="Z119" s="45"/>
      <c r="AA119" s="45"/>
      <c r="AB119" s="45"/>
      <c r="AC119" s="47">
        <v>1E-4</v>
      </c>
      <c r="AD119" s="47"/>
      <c r="AE119" s="49"/>
      <c r="AF119" s="9"/>
      <c r="AG119" s="9"/>
      <c r="AH119" s="9"/>
      <c r="AI119" s="9"/>
      <c r="AJ119" s="10"/>
    </row>
    <row r="120" spans="1:36" x14ac:dyDescent="0.25">
      <c r="A120" s="57">
        <v>41091</v>
      </c>
      <c r="B120" s="9">
        <v>-0.125</v>
      </c>
      <c r="C120" s="9">
        <v>2E-3</v>
      </c>
      <c r="D120" s="9">
        <v>-1.1599999999999999E-2</v>
      </c>
      <c r="E120" s="9">
        <v>7.4000000000000003E-3</v>
      </c>
      <c r="F120" s="9">
        <v>6.0999999999999999E-2</v>
      </c>
      <c r="G120" s="9">
        <v>-7.6100000000000001E-2</v>
      </c>
      <c r="H120" s="9">
        <v>-3.2480000000000002E-2</v>
      </c>
      <c r="I120" s="9">
        <v>-9.1820000000000009E-3</v>
      </c>
      <c r="J120" s="9">
        <v>-1.7278000000000002E-2</v>
      </c>
      <c r="K120" s="9">
        <v>1.2861000000000001E-2</v>
      </c>
      <c r="L120" s="9">
        <v>1.4542999999999999E-2</v>
      </c>
      <c r="M120" s="9">
        <v>-4.6689999999999995E-3</v>
      </c>
      <c r="N120" s="9">
        <v>6.0900000000000003E-2</v>
      </c>
      <c r="O120" s="9">
        <v>1.7399999999999999E-2</v>
      </c>
      <c r="P120" s="9">
        <v>2.07E-2</v>
      </c>
      <c r="Q120" s="9">
        <v>9.1000000000000004E-3</v>
      </c>
      <c r="R120" s="9">
        <v>1.12E-2</v>
      </c>
      <c r="S120" s="9">
        <v>6.6600000000000006E-2</v>
      </c>
      <c r="T120" s="9">
        <v>1.18E-2</v>
      </c>
      <c r="U120" s="9">
        <v>8.8000000000000005E-3</v>
      </c>
      <c r="V120" s="9">
        <v>1.0699999999999999E-2</v>
      </c>
      <c r="W120" s="9">
        <v>7.9000000000000008E-3</v>
      </c>
      <c r="X120" s="9">
        <v>-2.7200000000000002E-2</v>
      </c>
      <c r="Y120" s="9">
        <v>-1.1999999999999999E-3</v>
      </c>
      <c r="Z120" s="45"/>
      <c r="AA120" s="45"/>
      <c r="AB120" s="45"/>
      <c r="AC120" s="47">
        <v>0</v>
      </c>
      <c r="AD120" s="47"/>
      <c r="AE120" s="49"/>
      <c r="AF120" s="9"/>
      <c r="AG120" s="9"/>
      <c r="AH120" s="9"/>
      <c r="AI120" s="9"/>
      <c r="AJ120" s="10"/>
    </row>
    <row r="121" spans="1:36" x14ac:dyDescent="0.25">
      <c r="A121" s="57">
        <v>41061</v>
      </c>
      <c r="B121" s="9">
        <v>-3.8100000000000002E-2</v>
      </c>
      <c r="C121" s="9">
        <v>1.3899999999999999E-2</v>
      </c>
      <c r="D121" s="9">
        <v>0.18940000000000001</v>
      </c>
      <c r="E121" s="9">
        <v>1.78E-2</v>
      </c>
      <c r="F121" s="9">
        <v>0.13109999999999999</v>
      </c>
      <c r="G121" s="9">
        <v>-3.44E-2</v>
      </c>
      <c r="H121" s="9">
        <v>5.7121999999999999E-2</v>
      </c>
      <c r="I121" s="9">
        <v>4.1919999999999999E-2</v>
      </c>
      <c r="J121" s="9">
        <v>4.7211999999999997E-2</v>
      </c>
      <c r="K121" s="9">
        <v>2.9386000000000002E-2</v>
      </c>
      <c r="L121" s="9">
        <v>4.6669999999999996E-2</v>
      </c>
      <c r="M121" s="9">
        <v>5.1039000000000001E-2</v>
      </c>
      <c r="N121" s="9">
        <v>7.4499999999999997E-2</v>
      </c>
      <c r="O121" s="9">
        <v>2.9100000000000001E-2</v>
      </c>
      <c r="P121" s="9">
        <v>4.5699999999999998E-2</v>
      </c>
      <c r="Q121" s="9">
        <v>3.4799999999999998E-2</v>
      </c>
      <c r="R121" s="9">
        <v>0.1384</v>
      </c>
      <c r="S121" s="9">
        <v>7.4300000000000005E-2</v>
      </c>
      <c r="T121" s="9">
        <v>4.0500000000000001E-2</v>
      </c>
      <c r="U121" s="9">
        <v>3.78E-2</v>
      </c>
      <c r="V121" s="9">
        <v>4.5400000000000003E-2</v>
      </c>
      <c r="W121" s="9">
        <v>3.8900000000000004E-2</v>
      </c>
      <c r="X121" s="9">
        <v>6.4000000000000003E-3</v>
      </c>
      <c r="Y121" s="9">
        <v>5.8999999999999999E-3</v>
      </c>
      <c r="Z121" s="45"/>
      <c r="AA121" s="45"/>
      <c r="AB121" s="45"/>
      <c r="AC121" s="47">
        <v>0</v>
      </c>
      <c r="AD121" s="47"/>
      <c r="AE121" s="49"/>
      <c r="AF121" s="9"/>
      <c r="AG121" s="9"/>
      <c r="AH121" s="9"/>
      <c r="AI121" s="9"/>
      <c r="AJ121" s="10"/>
    </row>
    <row r="122" spans="1:36" x14ac:dyDescent="0.25">
      <c r="A122" s="57">
        <v>41030</v>
      </c>
      <c r="B122" s="9">
        <v>-2.8899999999999999E-2</v>
      </c>
      <c r="C122" s="9">
        <v>-6.4399999999999999E-2</v>
      </c>
      <c r="D122" s="9">
        <v>-1.0500000000000001E-2</v>
      </c>
      <c r="E122" s="9">
        <v>-0.1106</v>
      </c>
      <c r="F122" s="9">
        <v>-0.12989999999999999</v>
      </c>
      <c r="G122" s="9">
        <v>-0.12280000000000001</v>
      </c>
      <c r="H122" s="9">
        <v>-6.5456E-2</v>
      </c>
      <c r="I122" s="9">
        <v>-6.3139000000000001E-2</v>
      </c>
      <c r="J122" s="9">
        <v>-6.2257999999999994E-2</v>
      </c>
      <c r="K122" s="9">
        <v>-5.4778E-2</v>
      </c>
      <c r="L122" s="9">
        <v>-5.9581000000000002E-2</v>
      </c>
      <c r="M122" s="9">
        <v>-7.9205999999999999E-2</v>
      </c>
      <c r="N122" s="9">
        <v>-0.12920000000000001</v>
      </c>
      <c r="O122" s="9">
        <v>-0.1072</v>
      </c>
      <c r="P122" s="9">
        <v>-0.1353</v>
      </c>
      <c r="Q122" s="9">
        <v>-4.3400000000000001E-2</v>
      </c>
      <c r="R122" s="9">
        <v>-0.11899999999999999</v>
      </c>
      <c r="S122" s="9">
        <v>-0.1038</v>
      </c>
      <c r="T122" s="9">
        <v>-6.0100000000000001E-2</v>
      </c>
      <c r="U122" s="9">
        <v>-6.4199999999999993E-2</v>
      </c>
      <c r="V122" s="9">
        <v>-9.3399999999999997E-2</v>
      </c>
      <c r="W122" s="9">
        <v>-6.1900000000000004E-2</v>
      </c>
      <c r="X122" s="9">
        <v>8.9999999999999998E-4</v>
      </c>
      <c r="Y122" s="9">
        <v>-1.06E-2</v>
      </c>
      <c r="Z122" s="45"/>
      <c r="AA122" s="45"/>
      <c r="AB122" s="45"/>
      <c r="AC122" s="48">
        <v>1E-4</v>
      </c>
      <c r="AD122" s="48"/>
      <c r="AE122" s="49"/>
      <c r="AF122" s="9"/>
      <c r="AG122" s="9"/>
      <c r="AH122" s="9"/>
      <c r="AI122" s="9"/>
      <c r="AJ122" s="10"/>
    </row>
    <row r="123" spans="1:36" x14ac:dyDescent="0.25">
      <c r="A123" s="57">
        <v>41000</v>
      </c>
      <c r="B123" s="9">
        <v>-7.0099999999999996E-2</v>
      </c>
      <c r="C123" s="9">
        <v>-7.4999999999999997E-3</v>
      </c>
      <c r="D123" s="9">
        <v>-2.3599999999999999E-2</v>
      </c>
      <c r="E123" s="9">
        <v>-7.9000000000000001E-2</v>
      </c>
      <c r="F123" s="9">
        <v>4.2200000000000001E-2</v>
      </c>
      <c r="G123" s="9">
        <v>-0.48680000000000001</v>
      </c>
      <c r="H123" s="9">
        <v>-1.4485E-2</v>
      </c>
      <c r="I123" s="9">
        <v>-2.0546999999999999E-2</v>
      </c>
      <c r="J123" s="9">
        <v>-9.0320000000000001E-3</v>
      </c>
      <c r="K123" s="9">
        <v>-4.6839999999999998E-3</v>
      </c>
      <c r="L123" s="9">
        <v>-1.4790000000000001E-3</v>
      </c>
      <c r="M123" s="9">
        <v>-2.5548999999999999E-2</v>
      </c>
      <c r="N123" s="9">
        <v>1.4E-2</v>
      </c>
      <c r="O123" s="9">
        <v>6.9999999999999999E-4</v>
      </c>
      <c r="P123" s="9">
        <v>-3.1800000000000002E-2</v>
      </c>
      <c r="Q123" s="9">
        <v>-6.1999999999999998E-3</v>
      </c>
      <c r="R123" s="9">
        <v>-1.09E-2</v>
      </c>
      <c r="S123" s="9">
        <v>8.5000000000000006E-3</v>
      </c>
      <c r="T123" s="9">
        <v>-6.7000000000000002E-3</v>
      </c>
      <c r="U123" s="9">
        <v>-8.2000000000000007E-3</v>
      </c>
      <c r="V123" s="9">
        <v>-1.37E-2</v>
      </c>
      <c r="W123" s="9">
        <v>-8.5000000000000006E-3</v>
      </c>
      <c r="X123" s="9">
        <v>-4.0999999999999995E-3</v>
      </c>
      <c r="Y123" s="9">
        <v>-7.7000000000000002E-3</v>
      </c>
      <c r="Z123" s="45"/>
      <c r="AA123" s="45"/>
      <c r="AB123" s="45"/>
      <c r="AC123" s="48">
        <v>0</v>
      </c>
      <c r="AD123" s="48"/>
      <c r="AE123" s="49"/>
      <c r="AF123" s="9"/>
      <c r="AG123" s="9"/>
      <c r="AH123" s="9"/>
      <c r="AI123" s="9"/>
      <c r="AJ123" s="10"/>
    </row>
    <row r="124" spans="1:36" x14ac:dyDescent="0.25">
      <c r="A124" s="57">
        <v>40969</v>
      </c>
      <c r="B124" s="9">
        <v>-8.9099999999999999E-2</v>
      </c>
      <c r="C124" s="9">
        <v>6.0600000000000001E-2</v>
      </c>
      <c r="D124" s="9">
        <v>-0.12740000000000001</v>
      </c>
      <c r="E124" s="9">
        <v>1.1299999999999999E-2</v>
      </c>
      <c r="F124" s="9">
        <v>-1.17E-2</v>
      </c>
      <c r="G124" s="9">
        <v>8.3099999999999993E-2</v>
      </c>
      <c r="H124" s="9">
        <v>2.4247000000000001E-2</v>
      </c>
      <c r="I124" s="9">
        <v>2.8320999999999999E-2</v>
      </c>
      <c r="J124" s="9">
        <v>3.0369999999999998E-2</v>
      </c>
      <c r="K124" s="9">
        <v>3.7054999999999998E-2</v>
      </c>
      <c r="L124" s="9">
        <v>1.2390000000000002E-2</v>
      </c>
      <c r="M124" s="9">
        <v>5.3323999999999996E-2</v>
      </c>
      <c r="N124" s="9">
        <v>-1.01E-2</v>
      </c>
      <c r="O124" s="9">
        <v>-2.3400000000000001E-2</v>
      </c>
      <c r="P124" s="9">
        <v>1.44E-2</v>
      </c>
      <c r="Q124" s="9">
        <v>-4.7999999999999996E-3</v>
      </c>
      <c r="R124" s="9">
        <v>5.3600000000000002E-2</v>
      </c>
      <c r="S124" s="9">
        <v>0</v>
      </c>
      <c r="T124" s="9">
        <v>3.2099999999999997E-2</v>
      </c>
      <c r="U124" s="9">
        <v>2.8899999999999999E-2</v>
      </c>
      <c r="V124" s="9">
        <v>3.0000000000000001E-3</v>
      </c>
      <c r="W124" s="9">
        <v>3.1099999999999999E-2</v>
      </c>
      <c r="X124" s="9">
        <v>-6.6E-3</v>
      </c>
      <c r="Y124" s="9">
        <v>1.1200000000000002E-2</v>
      </c>
      <c r="Z124" s="45"/>
      <c r="AA124" s="45"/>
      <c r="AB124" s="45"/>
      <c r="AC124" s="48">
        <v>0</v>
      </c>
      <c r="AD124" s="48"/>
      <c r="AE124" s="49"/>
      <c r="AF124" s="9"/>
      <c r="AG124" s="9"/>
      <c r="AH124" s="9"/>
      <c r="AI124" s="9"/>
      <c r="AJ124" s="10"/>
    </row>
    <row r="125" spans="1:36" x14ac:dyDescent="0.25">
      <c r="A125" s="57">
        <v>40940</v>
      </c>
      <c r="B125" s="9">
        <v>-2.8000000000000001E-2</v>
      </c>
      <c r="C125" s="9">
        <v>2.53E-2</v>
      </c>
      <c r="D125" s="9">
        <v>-9.5699999999999993E-2</v>
      </c>
      <c r="E125" s="9">
        <v>5.7500000000000002E-2</v>
      </c>
      <c r="F125" s="9">
        <v>8.1600000000000006E-2</v>
      </c>
      <c r="G125" s="9">
        <v>-0.25059999999999999</v>
      </c>
      <c r="H125" s="9">
        <v>3.4318000000000001E-2</v>
      </c>
      <c r="I125" s="9">
        <v>2.3807000000000002E-2</v>
      </c>
      <c r="J125" s="9">
        <v>2.9239999999999999E-2</v>
      </c>
      <c r="K125" s="9">
        <v>4.6268999999999998E-2</v>
      </c>
      <c r="L125" s="9">
        <v>3.6861000000000005E-2</v>
      </c>
      <c r="M125" s="9">
        <v>5.9893999999999996E-2</v>
      </c>
      <c r="N125" s="9">
        <v>1.41E-2</v>
      </c>
      <c r="O125" s="9">
        <v>3.2399999999999998E-2</v>
      </c>
      <c r="P125" s="9">
        <v>7.5899999999999995E-2</v>
      </c>
      <c r="Q125" s="9">
        <v>3.9699999999999999E-2</v>
      </c>
      <c r="R125" s="9">
        <v>2.01E-2</v>
      </c>
      <c r="S125" s="9">
        <v>4.1200000000000001E-2</v>
      </c>
      <c r="T125" s="9">
        <v>4.3400000000000001E-2</v>
      </c>
      <c r="U125" s="9">
        <v>4.0300000000000002E-2</v>
      </c>
      <c r="V125" s="9">
        <v>4.8399999999999999E-2</v>
      </c>
      <c r="W125" s="9">
        <v>4.4199999999999996E-2</v>
      </c>
      <c r="X125" s="9">
        <v>-1.8600000000000002E-2</v>
      </c>
      <c r="Y125" s="9">
        <v>4.3E-3</v>
      </c>
      <c r="Z125" s="45"/>
      <c r="AA125" s="45"/>
      <c r="AB125" s="45"/>
      <c r="AC125" s="48">
        <v>0</v>
      </c>
      <c r="AD125" s="48"/>
      <c r="AE125" s="49"/>
      <c r="AF125" s="9"/>
      <c r="AG125" s="9"/>
      <c r="AH125" s="9"/>
      <c r="AI125" s="9"/>
      <c r="AJ125" s="10"/>
    </row>
    <row r="126" spans="1:36" x14ac:dyDescent="0.25">
      <c r="A126" s="57">
        <v>40909</v>
      </c>
      <c r="B126" s="9">
        <v>8.8700000000000001E-2</v>
      </c>
      <c r="C126" s="9">
        <v>4.7399999999999998E-2</v>
      </c>
      <c r="D126" s="9">
        <v>0.123</v>
      </c>
      <c r="E126" s="9">
        <v>2.8400000000000002E-2</v>
      </c>
      <c r="F126" s="9">
        <v>-6.3600000000000004E-2</v>
      </c>
      <c r="G126" s="9">
        <v>9.1999999999999998E-3</v>
      </c>
      <c r="H126" s="9">
        <v>8.2653000000000004E-2</v>
      </c>
      <c r="I126" s="9">
        <v>6.8025000000000002E-2</v>
      </c>
      <c r="J126" s="9">
        <v>5.9273999999999993E-2</v>
      </c>
      <c r="K126" s="9">
        <v>5.4951999999999994E-2</v>
      </c>
      <c r="L126" s="9">
        <v>3.3547E-2</v>
      </c>
      <c r="M126" s="9">
        <v>5.9611999999999998E-2</v>
      </c>
      <c r="N126" s="9">
        <v>9.2399999999999996E-2</v>
      </c>
      <c r="O126" s="9">
        <v>5.6800000000000003E-2</v>
      </c>
      <c r="P126" s="9">
        <v>0.10979999999999999</v>
      </c>
      <c r="Q126" s="9">
        <v>5.2999999999999999E-2</v>
      </c>
      <c r="R126" s="9">
        <v>8.2000000000000003E-2</v>
      </c>
      <c r="S126" s="9">
        <v>0.1431</v>
      </c>
      <c r="T126" s="9">
        <v>4.6399999999999997E-2</v>
      </c>
      <c r="U126" s="9">
        <v>4.9200000000000001E-2</v>
      </c>
      <c r="V126" s="9">
        <v>6.0499999999999998E-2</v>
      </c>
      <c r="W126" s="9">
        <v>5.0499999999999996E-2</v>
      </c>
      <c r="X126" s="9">
        <v>2.06E-2</v>
      </c>
      <c r="Y126" s="9">
        <v>-9.3999999999999986E-3</v>
      </c>
      <c r="Z126" s="45"/>
      <c r="AA126" s="45"/>
      <c r="AB126" s="45"/>
      <c r="AC126" s="48">
        <v>0</v>
      </c>
      <c r="AD126" s="48"/>
      <c r="AE126" s="49"/>
      <c r="AF126" s="9"/>
      <c r="AG126" s="9"/>
      <c r="AH126" s="9"/>
      <c r="AI126" s="9"/>
      <c r="AJ126" s="10"/>
    </row>
    <row r="127" spans="1:36" x14ac:dyDescent="0.25">
      <c r="A127" s="57">
        <v>40878</v>
      </c>
      <c r="B127" s="9">
        <v>-0.1444</v>
      </c>
      <c r="C127" s="9">
        <v>-2.1899999999999999E-2</v>
      </c>
      <c r="D127" s="9">
        <v>-1.0800000000000001E-2</v>
      </c>
      <c r="E127" s="9">
        <v>-5.7200000000000001E-2</v>
      </c>
      <c r="F127" s="9">
        <v>1.4500000000000001E-2</v>
      </c>
      <c r="G127" s="9">
        <v>-9.4000000000000004E-3</v>
      </c>
      <c r="H127" s="9">
        <v>-5.5989999999999998E-3</v>
      </c>
      <c r="I127" s="9">
        <v>7.9379999999999989E-3</v>
      </c>
      <c r="J127" s="9">
        <v>1.1427E-2</v>
      </c>
      <c r="K127" s="9">
        <v>-1.2690000000000002E-3</v>
      </c>
      <c r="L127" s="9">
        <v>1.9074000000000001E-2</v>
      </c>
      <c r="M127" s="9">
        <v>1.3848000000000001E-2</v>
      </c>
      <c r="N127" s="9">
        <v>-5.0200000000000002E-2</v>
      </c>
      <c r="O127" s="9">
        <v>-1.8499999999999999E-2</v>
      </c>
      <c r="P127" s="9">
        <v>-6.83E-2</v>
      </c>
      <c r="Q127" s="9">
        <v>-1.4E-2</v>
      </c>
      <c r="R127" s="9">
        <v>-1.6799999999999999E-2</v>
      </c>
      <c r="S127" s="9">
        <v>-5.6300000000000003E-2</v>
      </c>
      <c r="T127" s="9">
        <v>1.0200000000000001E-2</v>
      </c>
      <c r="U127" s="9">
        <v>6.7999999999999996E-3</v>
      </c>
      <c r="V127" s="9">
        <v>-4.4000000000000003E-3</v>
      </c>
      <c r="W127" s="9">
        <v>7.4000000000000003E-3</v>
      </c>
      <c r="X127" s="9">
        <v>-6.0000000000000001E-3</v>
      </c>
      <c r="Y127" s="9">
        <v>1.61E-2</v>
      </c>
      <c r="Z127" s="45"/>
      <c r="AA127" s="45"/>
      <c r="AB127" s="45"/>
      <c r="AC127" s="48">
        <v>0</v>
      </c>
      <c r="AD127" s="48"/>
      <c r="AE127" s="49"/>
      <c r="AF127" s="9"/>
      <c r="AG127" s="9"/>
      <c r="AH127" s="9"/>
      <c r="AI127" s="9"/>
      <c r="AJ127" s="10"/>
    </row>
    <row r="128" spans="1:36" x14ac:dyDescent="0.25">
      <c r="A128" s="57">
        <v>40848</v>
      </c>
      <c r="B128" s="9">
        <v>7.1300000000000002E-2</v>
      </c>
      <c r="C128" s="9">
        <v>2.23E-2</v>
      </c>
      <c r="D128" s="9">
        <v>6.3E-3</v>
      </c>
      <c r="E128" s="9">
        <v>-3.39E-2</v>
      </c>
      <c r="F128" s="9">
        <v>-2.6700000000000002E-2</v>
      </c>
      <c r="G128" s="9">
        <v>9.1700000000000004E-2</v>
      </c>
      <c r="H128" s="9">
        <v>-1.8436999999999999E-2</v>
      </c>
      <c r="I128" s="9">
        <v>-2.5019999999999999E-3</v>
      </c>
      <c r="J128" s="9">
        <v>-1.946E-3</v>
      </c>
      <c r="K128" s="9">
        <v>-5.9099999999999995E-4</v>
      </c>
      <c r="L128" s="9">
        <v>9.0060000000000001E-3</v>
      </c>
      <c r="M128" s="9">
        <v>-2.6343000000000002E-2</v>
      </c>
      <c r="N128" s="9">
        <v>-2.0199999999999999E-2</v>
      </c>
      <c r="O128" s="9">
        <v>-2.76E-2</v>
      </c>
      <c r="P128" s="9">
        <v>-2.69E-2</v>
      </c>
      <c r="Q128" s="9">
        <v>1.15E-2</v>
      </c>
      <c r="R128" s="9">
        <v>-4.4999999999999997E-3</v>
      </c>
      <c r="S128" s="9">
        <v>-3.9199999999999999E-2</v>
      </c>
      <c r="T128" s="9">
        <v>-4.1000000000000003E-3</v>
      </c>
      <c r="U128" s="9">
        <v>-6.1999999999999998E-3</v>
      </c>
      <c r="V128" s="9">
        <v>-3.2899999999999999E-2</v>
      </c>
      <c r="W128" s="9">
        <v>-2.8000000000000004E-3</v>
      </c>
      <c r="X128" s="9">
        <v>-1.7000000000000001E-3</v>
      </c>
      <c r="Y128" s="9">
        <v>-4.5999999999999999E-3</v>
      </c>
      <c r="Z128" s="45"/>
      <c r="AA128" s="45"/>
      <c r="AB128" s="45"/>
      <c r="AC128" s="48">
        <v>0</v>
      </c>
      <c r="AD128" s="48"/>
      <c r="AE128" s="49"/>
      <c r="AF128" s="9"/>
      <c r="AG128" s="9"/>
      <c r="AH128" s="9"/>
      <c r="AI128" s="9"/>
      <c r="AJ128" s="10"/>
    </row>
    <row r="129" spans="1:36" x14ac:dyDescent="0.25">
      <c r="A129" s="57">
        <v>40817</v>
      </c>
      <c r="B129" s="9">
        <v>6.1199999999999997E-2</v>
      </c>
      <c r="C129" s="9">
        <v>5.5800000000000002E-2</v>
      </c>
      <c r="D129" s="9">
        <v>0.29759999999999998</v>
      </c>
      <c r="E129" s="9">
        <v>0.1691</v>
      </c>
      <c r="F129" s="9">
        <v>0.15989999999999999</v>
      </c>
      <c r="G129" s="9">
        <v>-1.7500000000000002E-2</v>
      </c>
      <c r="H129" s="9">
        <v>0.15673899999999999</v>
      </c>
      <c r="I129" s="9">
        <v>0.15534599999999998</v>
      </c>
      <c r="J129" s="9">
        <v>0.13167000000000001</v>
      </c>
      <c r="K129" s="9">
        <v>9.8277000000000003E-2</v>
      </c>
      <c r="L129" s="9">
        <v>0.120613</v>
      </c>
      <c r="M129" s="9">
        <v>0.12576299999999999</v>
      </c>
      <c r="N129" s="9">
        <v>0.18340000000000001</v>
      </c>
      <c r="O129" s="9">
        <v>0.1079</v>
      </c>
      <c r="P129" s="9">
        <v>0.16039999999999999</v>
      </c>
      <c r="Q129" s="9">
        <v>0.1386</v>
      </c>
      <c r="R129" s="9">
        <v>0.12859999999999999</v>
      </c>
      <c r="S129" s="9">
        <v>0.11360000000000001</v>
      </c>
      <c r="T129" s="9">
        <v>0.1091</v>
      </c>
      <c r="U129" s="9">
        <v>0.113</v>
      </c>
      <c r="V129" s="9">
        <v>0.10539999999999999</v>
      </c>
      <c r="W129" s="9">
        <v>0.11349999999999999</v>
      </c>
      <c r="X129" s="9">
        <v>3.3000000000000002E-2</v>
      </c>
      <c r="Y129" s="9">
        <v>1.1999999999999999E-3</v>
      </c>
      <c r="Z129" s="45"/>
      <c r="AA129" s="45"/>
      <c r="AB129" s="45"/>
      <c r="AC129" s="48">
        <v>0</v>
      </c>
      <c r="AD129" s="48"/>
      <c r="AE129" s="49"/>
      <c r="AF129" s="9"/>
      <c r="AG129" s="9"/>
      <c r="AH129" s="9"/>
      <c r="AI129" s="9"/>
      <c r="AJ129" s="10"/>
    </row>
    <row r="130" spans="1:36" x14ac:dyDescent="0.25">
      <c r="A130" s="42"/>
      <c r="B130" s="12"/>
      <c r="C130" s="12"/>
      <c r="D130" s="12"/>
      <c r="E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48"/>
      <c r="AD130" s="10"/>
      <c r="AE130" s="49"/>
      <c r="AF130" s="9"/>
      <c r="AG130" s="9"/>
      <c r="AH130" s="9"/>
      <c r="AI130" s="9"/>
      <c r="AJ130" s="10"/>
    </row>
    <row r="131" spans="1:36" x14ac:dyDescent="0.25">
      <c r="A131" s="42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10"/>
      <c r="AE131" s="49"/>
      <c r="AJ131" s="10"/>
    </row>
    <row r="132" spans="1:36" ht="13" x14ac:dyDescent="0.3">
      <c r="A132" s="29" t="s">
        <v>22</v>
      </c>
      <c r="B132" s="12"/>
      <c r="C132" s="12"/>
      <c r="D132" s="12"/>
      <c r="E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0"/>
      <c r="AD132" s="10"/>
      <c r="AE132" s="49"/>
      <c r="AJ132" s="10"/>
    </row>
    <row r="133" spans="1:36" x14ac:dyDescent="0.25">
      <c r="A133" s="17">
        <f>A10</f>
        <v>44440</v>
      </c>
      <c r="B133" s="9">
        <f>B10-$AC10</f>
        <v>-0.10059999999999999</v>
      </c>
      <c r="C133" s="9">
        <f t="shared" ref="C133:V133" si="0">C10-$AC10</f>
        <v>-0.01</v>
      </c>
      <c r="D133" s="9">
        <f t="shared" si="0"/>
        <v>-4.4499999999999998E-2</v>
      </c>
      <c r="E133" s="9">
        <f t="shared" si="0"/>
        <v>-7.4999999999999997E-3</v>
      </c>
      <c r="F133" s="9">
        <f t="shared" si="0"/>
        <v>-0.16370000000000001</v>
      </c>
      <c r="G133" s="9">
        <f t="shared" si="0"/>
        <v>-0.1056</v>
      </c>
      <c r="H133" s="9">
        <f t="shared" si="0"/>
        <v>-4.3442000000000001E-2</v>
      </c>
      <c r="I133" s="9">
        <f t="shared" si="0"/>
        <v>-3.4686000000000002E-2</v>
      </c>
      <c r="J133" s="9">
        <f t="shared" si="0"/>
        <v>6.4049999999999992E-3</v>
      </c>
      <c r="K133" s="9">
        <f t="shared" si="0"/>
        <v>-5.4526000000000005E-2</v>
      </c>
      <c r="L133" s="9">
        <f t="shared" si="0"/>
        <v>-3.8598E-2</v>
      </c>
      <c r="M133" s="9">
        <f t="shared" si="0"/>
        <v>-2.526E-3</v>
      </c>
      <c r="N133" s="9">
        <f t="shared" si="0"/>
        <v>-4.24E-2</v>
      </c>
      <c r="O133" s="9">
        <f t="shared" si="0"/>
        <v>-2.7900000000000001E-2</v>
      </c>
      <c r="P133" s="9">
        <f t="shared" si="0"/>
        <v>-5.8099999999999999E-2</v>
      </c>
      <c r="Q133" s="9">
        <f t="shared" si="0"/>
        <v>-4.5199999999999997E-2</v>
      </c>
      <c r="R133" s="9">
        <f t="shared" si="0"/>
        <v>-5.5800000000000002E-2</v>
      </c>
      <c r="S133" s="9">
        <f t="shared" si="0"/>
        <v>-1.43E-2</v>
      </c>
      <c r="T133" s="9">
        <f t="shared" si="0"/>
        <v>-4.65E-2</v>
      </c>
      <c r="U133" s="9">
        <f t="shared" si="0"/>
        <v>-4.58E-2</v>
      </c>
      <c r="V133" s="9">
        <f t="shared" si="0"/>
        <v>-4.1399999999999999E-2</v>
      </c>
      <c r="W133" s="7"/>
      <c r="X133" s="7"/>
      <c r="Y133" s="7"/>
      <c r="Z133" s="7"/>
      <c r="AA133" s="7"/>
      <c r="AB133" s="7"/>
      <c r="AC133" s="10"/>
      <c r="AD133" s="10"/>
      <c r="AE133" s="49"/>
      <c r="AJ133" s="10"/>
    </row>
    <row r="134" spans="1:36" x14ac:dyDescent="0.25">
      <c r="A134" s="17">
        <f t="shared" ref="A134:A197" si="1">A11</f>
        <v>44409</v>
      </c>
      <c r="B134" s="9">
        <f t="shared" ref="B134:V134" si="2">B11-$AC11</f>
        <v>-7.3999999999999996E-2</v>
      </c>
      <c r="C134" s="9">
        <f t="shared" si="2"/>
        <v>7.1999999999999998E-3</v>
      </c>
      <c r="D134" s="9">
        <f t="shared" si="2"/>
        <v>-4.0899999999999999E-2</v>
      </c>
      <c r="E134" s="9">
        <f t="shared" si="2"/>
        <v>5.9499999999999997E-2</v>
      </c>
      <c r="F134" s="9">
        <f t="shared" si="2"/>
        <v>-3.1E-2</v>
      </c>
      <c r="G134" s="9">
        <f t="shared" si="2"/>
        <v>0.19500000000000001</v>
      </c>
      <c r="H134" s="9">
        <f t="shared" si="2"/>
        <v>2.3911999999999999E-2</v>
      </c>
      <c r="I134" s="9">
        <f t="shared" si="2"/>
        <v>1.5124E-2</v>
      </c>
      <c r="J134" s="9">
        <f t="shared" si="2"/>
        <v>2.6680000000000002E-2</v>
      </c>
      <c r="K134" s="9">
        <f t="shared" si="2"/>
        <v>3.5666999999999997E-2</v>
      </c>
      <c r="L134" s="9">
        <f t="shared" si="2"/>
        <v>1.4121999999999999E-2</v>
      </c>
      <c r="M134" s="9">
        <f t="shared" si="2"/>
        <v>3.0371000000000002E-2</v>
      </c>
      <c r="N134" s="9">
        <f t="shared" si="2"/>
        <v>5.7999999999999996E-3</v>
      </c>
      <c r="O134" s="9">
        <f t="shared" si="2"/>
        <v>2.9999999999999997E-4</v>
      </c>
      <c r="P134" s="9">
        <f t="shared" si="2"/>
        <v>1.2500000000000001E-2</v>
      </c>
      <c r="Q134" s="9">
        <f t="shared" si="2"/>
        <v>7.4899999999999994E-2</v>
      </c>
      <c r="R134" s="9">
        <f t="shared" si="2"/>
        <v>4.2599999999999999E-2</v>
      </c>
      <c r="S134" s="9">
        <f t="shared" si="2"/>
        <v>-1.66E-2</v>
      </c>
      <c r="T134" s="9">
        <f t="shared" si="2"/>
        <v>2.98E-2</v>
      </c>
      <c r="U134" s="9">
        <f t="shared" si="2"/>
        <v>2.7400000000000001E-2</v>
      </c>
      <c r="V134" s="9">
        <f t="shared" si="2"/>
        <v>2.35E-2</v>
      </c>
      <c r="W134" s="7"/>
      <c r="X134" s="7"/>
      <c r="Y134" s="7"/>
      <c r="Z134" s="7"/>
      <c r="AA134" s="7"/>
      <c r="AB134" s="7"/>
      <c r="AC134" s="10"/>
      <c r="AD134" s="10"/>
      <c r="AE134" s="49"/>
      <c r="AJ134" s="10"/>
    </row>
    <row r="135" spans="1:36" x14ac:dyDescent="0.25">
      <c r="A135" s="17">
        <f t="shared" si="1"/>
        <v>44378</v>
      </c>
      <c r="B135" s="9">
        <f t="shared" ref="B135:V135" si="3">B12-$AC12</f>
        <v>5.2699999999999997E-2</v>
      </c>
      <c r="C135" s="9">
        <f t="shared" si="3"/>
        <v>-3.8399999999999997E-2</v>
      </c>
      <c r="D135" s="9">
        <f t="shared" si="3"/>
        <v>-2.8E-3</v>
      </c>
      <c r="E135" s="9">
        <f t="shared" si="3"/>
        <v>-1.9199999999999998E-2</v>
      </c>
      <c r="F135" s="9">
        <f t="shared" si="3"/>
        <v>-5.11E-2</v>
      </c>
      <c r="G135" s="9">
        <f t="shared" si="3"/>
        <v>-6.8400000000000002E-2</v>
      </c>
      <c r="H135" s="9">
        <f t="shared" si="3"/>
        <v>-5.5593000000000004E-2</v>
      </c>
      <c r="I135" s="9">
        <f t="shared" si="3"/>
        <v>-1.8623000000000001E-2</v>
      </c>
      <c r="J135" s="9">
        <f t="shared" si="3"/>
        <v>-3.6520000000000004E-2</v>
      </c>
      <c r="K135" s="9">
        <f t="shared" si="3"/>
        <v>3.1047999999999999E-2</v>
      </c>
      <c r="L135" s="9">
        <f t="shared" si="3"/>
        <v>-9.9000000000000008E-5</v>
      </c>
      <c r="M135" s="9">
        <f t="shared" si="3"/>
        <v>-2.3E-2</v>
      </c>
      <c r="N135" s="9">
        <f t="shared" si="3"/>
        <v>-8.0999999999999996E-3</v>
      </c>
      <c r="O135" s="9">
        <f t="shared" si="3"/>
        <v>1.6000000000000001E-3</v>
      </c>
      <c r="P135" s="9">
        <f t="shared" si="3"/>
        <v>-2.3E-3</v>
      </c>
      <c r="Q135" s="9">
        <f t="shared" si="3"/>
        <v>-3.3300000000000003E-2</v>
      </c>
      <c r="R135" s="9">
        <f t="shared" si="3"/>
        <v>2.1499999999999998E-2</v>
      </c>
      <c r="S135" s="9">
        <f t="shared" si="3"/>
        <v>1.0800000000000001E-2</v>
      </c>
      <c r="T135" s="9">
        <f t="shared" si="3"/>
        <v>2.4400000000000002E-2</v>
      </c>
      <c r="U135" s="9">
        <f t="shared" si="3"/>
        <v>1.6199999999999999E-2</v>
      </c>
      <c r="V135" s="9">
        <f t="shared" si="3"/>
        <v>4.7999999999999996E-3</v>
      </c>
      <c r="W135" s="9"/>
      <c r="X135" s="9"/>
      <c r="Y135" s="9"/>
      <c r="Z135" s="9"/>
      <c r="AA135" s="9"/>
      <c r="AB135" s="9"/>
      <c r="AE135" s="49"/>
    </row>
    <row r="136" spans="1:36" x14ac:dyDescent="0.25">
      <c r="A136" s="17">
        <f t="shared" si="1"/>
        <v>44348</v>
      </c>
      <c r="B136" s="9">
        <f t="shared" ref="B136:V136" si="4">B13-$AC13</f>
        <v>-0.14119999999999999</v>
      </c>
      <c r="C136" s="9">
        <f t="shared" si="4"/>
        <v>1.9800000000000002E-2</v>
      </c>
      <c r="D136" s="9">
        <f t="shared" si="4"/>
        <v>-5.9200000000000003E-2</v>
      </c>
      <c r="E136" s="9">
        <f t="shared" si="4"/>
        <v>-2.9499999999999998E-2</v>
      </c>
      <c r="F136" s="9">
        <f t="shared" si="4"/>
        <v>0.10100000000000001</v>
      </c>
      <c r="G136" s="9">
        <f t="shared" si="4"/>
        <v>-4.3E-3</v>
      </c>
      <c r="H136" s="9">
        <f t="shared" si="4"/>
        <v>5.6058000000000004E-2</v>
      </c>
      <c r="I136" s="9">
        <f t="shared" si="4"/>
        <v>4.4000000000000003E-3</v>
      </c>
      <c r="J136" s="9">
        <f t="shared" si="4"/>
        <v>-1.0979000000000001E-2</v>
      </c>
      <c r="K136" s="9">
        <f t="shared" si="4"/>
        <v>4.8188000000000002E-2</v>
      </c>
      <c r="L136" s="9">
        <f t="shared" si="4"/>
        <v>-1.2594000000000001E-2</v>
      </c>
      <c r="M136" s="9">
        <f t="shared" si="4"/>
        <v>-4.0035999999999995E-2</v>
      </c>
      <c r="N136" s="9">
        <f t="shared" si="4"/>
        <v>-1.44E-2</v>
      </c>
      <c r="O136" s="9">
        <f t="shared" si="4"/>
        <v>-9.7000000000000003E-3</v>
      </c>
      <c r="P136" s="9">
        <f t="shared" si="4"/>
        <v>-1.61E-2</v>
      </c>
      <c r="Q136" s="9">
        <f t="shared" si="4"/>
        <v>-3.7199999999999997E-2</v>
      </c>
      <c r="R136" s="9">
        <f t="shared" si="4"/>
        <v>5.4999999999999997E-3</v>
      </c>
      <c r="S136" s="9">
        <f t="shared" si="4"/>
        <v>-2.3300000000000001E-2</v>
      </c>
      <c r="T136" s="9">
        <f t="shared" si="4"/>
        <v>2.24E-2</v>
      </c>
      <c r="U136" s="9">
        <f t="shared" si="4"/>
        <v>2.4400000000000002E-2</v>
      </c>
      <c r="V136" s="9">
        <f t="shared" si="4"/>
        <v>1.03E-2</v>
      </c>
      <c r="W136" s="9"/>
      <c r="X136" s="9"/>
      <c r="Y136" s="9"/>
      <c r="Z136" s="9"/>
      <c r="AA136" s="9"/>
      <c r="AB136" s="9"/>
      <c r="AE136" s="49"/>
    </row>
    <row r="137" spans="1:36" x14ac:dyDescent="0.25">
      <c r="A137" s="17">
        <f t="shared" si="1"/>
        <v>44317</v>
      </c>
      <c r="B137" s="9">
        <f t="shared" ref="B137:V137" si="5">B14-$AC14</f>
        <v>0.15659999999999999</v>
      </c>
      <c r="C137" s="9">
        <f t="shared" si="5"/>
        <v>2.47E-2</v>
      </c>
      <c r="D137" s="9">
        <f t="shared" si="5"/>
        <v>8.5099999999999995E-2</v>
      </c>
      <c r="E137" s="9">
        <f t="shared" si="5"/>
        <v>-1.5599999999999999E-2</v>
      </c>
      <c r="F137" s="9">
        <f t="shared" si="5"/>
        <v>5.4800000000000001E-2</v>
      </c>
      <c r="G137" s="9">
        <f t="shared" si="5"/>
        <v>0.24340000000000001</v>
      </c>
      <c r="H137" s="9">
        <f t="shared" si="5"/>
        <v>-1.6786000000000002E-2</v>
      </c>
      <c r="I137" s="9">
        <f t="shared" si="5"/>
        <v>1.4607000000000002E-2</v>
      </c>
      <c r="J137" s="9">
        <f t="shared" si="5"/>
        <v>5.9173000000000003E-2</v>
      </c>
      <c r="K137" s="9">
        <f t="shared" si="5"/>
        <v>-9.9810000000000003E-3</v>
      </c>
      <c r="L137" s="9">
        <f t="shared" si="5"/>
        <v>2.0470000000000002E-2</v>
      </c>
      <c r="M137" s="9">
        <f t="shared" si="5"/>
        <v>5.4814999999999996E-2</v>
      </c>
      <c r="N137" s="9">
        <f t="shared" si="5"/>
        <v>3.32E-2</v>
      </c>
      <c r="O137" s="9">
        <f t="shared" si="5"/>
        <v>6.3500000000000001E-2</v>
      </c>
      <c r="P137" s="9">
        <f t="shared" si="5"/>
        <v>3.3500000000000002E-2</v>
      </c>
      <c r="Q137" s="9">
        <f t="shared" si="5"/>
        <v>-1.44E-2</v>
      </c>
      <c r="R137" s="9">
        <f t="shared" si="5"/>
        <v>5.8299999999999998E-2</v>
      </c>
      <c r="S137" s="9">
        <f t="shared" si="5"/>
        <v>6.3E-3</v>
      </c>
      <c r="T137" s="9">
        <f t="shared" si="5"/>
        <v>6.6E-3</v>
      </c>
      <c r="U137" s="9">
        <f t="shared" si="5"/>
        <v>2.8999999999999998E-3</v>
      </c>
      <c r="V137" s="9">
        <f t="shared" si="5"/>
        <v>1.3299999999999999E-2</v>
      </c>
      <c r="W137" s="9"/>
      <c r="X137" s="9"/>
      <c r="Y137" s="9"/>
      <c r="Z137" s="9"/>
      <c r="AA137" s="9"/>
      <c r="AB137" s="9"/>
      <c r="AE137" s="49"/>
    </row>
    <row r="138" spans="1:36" x14ac:dyDescent="0.25">
      <c r="A138" s="17">
        <f t="shared" si="1"/>
        <v>44287</v>
      </c>
      <c r="B138" s="9">
        <f t="shared" ref="B138:V138" si="6">B15-$AC15</f>
        <v>7.3099999999999998E-2</v>
      </c>
      <c r="C138" s="9">
        <f t="shared" si="6"/>
        <v>6.4699999999999994E-2</v>
      </c>
      <c r="D138" s="9">
        <f t="shared" si="6"/>
        <v>3.1199999999999999E-2</v>
      </c>
      <c r="E138" s="9">
        <f t="shared" si="6"/>
        <v>1.29E-2</v>
      </c>
      <c r="F138" s="9">
        <f t="shared" si="6"/>
        <v>0.39729999999999999</v>
      </c>
      <c r="G138" s="9">
        <f t="shared" si="6"/>
        <v>-8.0299999999999996E-2</v>
      </c>
      <c r="H138" s="9">
        <f t="shared" si="6"/>
        <v>2.6364000000000002E-2</v>
      </c>
      <c r="I138" s="9">
        <f t="shared" si="6"/>
        <v>1.5088999999999998E-2</v>
      </c>
      <c r="J138" s="9">
        <f t="shared" si="6"/>
        <v>1.4033E-2</v>
      </c>
      <c r="K138" s="9">
        <f t="shared" si="6"/>
        <v>6.0823000000000002E-2</v>
      </c>
      <c r="L138" s="9">
        <f t="shared" si="6"/>
        <v>3.3527999999999995E-2</v>
      </c>
      <c r="M138" s="9">
        <f t="shared" si="6"/>
        <v>5.4489000000000003E-2</v>
      </c>
      <c r="N138" s="9">
        <f t="shared" si="6"/>
        <v>4.3999999999999997E-2</v>
      </c>
      <c r="O138" s="9">
        <f t="shared" si="6"/>
        <v>4.58E-2</v>
      </c>
      <c r="P138" s="9">
        <f t="shared" si="6"/>
        <v>3.5299999999999998E-2</v>
      </c>
      <c r="Q138" s="9">
        <f t="shared" si="6"/>
        <v>2.58E-2</v>
      </c>
      <c r="R138" s="9">
        <f t="shared" si="6"/>
        <v>3.7199999999999997E-2</v>
      </c>
      <c r="S138" s="9">
        <f t="shared" si="6"/>
        <v>2.18E-2</v>
      </c>
      <c r="T138" s="9">
        <f t="shared" si="6"/>
        <v>5.2900000000000003E-2</v>
      </c>
      <c r="U138" s="9">
        <f t="shared" si="6"/>
        <v>5.0599999999999999E-2</v>
      </c>
      <c r="V138" s="9">
        <f t="shared" si="6"/>
        <v>4.2000000000000003E-2</v>
      </c>
      <c r="W138" s="9"/>
      <c r="X138" s="9"/>
      <c r="Y138" s="9"/>
      <c r="Z138" s="9"/>
      <c r="AA138" s="9"/>
      <c r="AB138" s="9"/>
      <c r="AE138" s="49"/>
    </row>
    <row r="139" spans="1:36" x14ac:dyDescent="0.25">
      <c r="A139" s="17">
        <f t="shared" si="1"/>
        <v>44256</v>
      </c>
      <c r="B139" s="9">
        <f t="shared" ref="B139:V139" si="7">B16-$AC16</f>
        <v>6.0900000000000003E-2</v>
      </c>
      <c r="C139" s="9">
        <f t="shared" si="7"/>
        <v>0.1205</v>
      </c>
      <c r="D139" s="9">
        <f t="shared" si="7"/>
        <v>2.0899999999999998E-2</v>
      </c>
      <c r="E139" s="9">
        <f t="shared" si="7"/>
        <v>6.1899999999999997E-2</v>
      </c>
      <c r="F139" s="9">
        <f t="shared" si="7"/>
        <v>0.19570000000000001</v>
      </c>
      <c r="G139" s="9">
        <f t="shared" si="7"/>
        <v>-5.0799999999999998E-2</v>
      </c>
      <c r="H139" s="9">
        <f t="shared" si="7"/>
        <v>-2.7868E-2</v>
      </c>
      <c r="I139" s="9">
        <f t="shared" si="7"/>
        <v>2.9925999999999998E-2</v>
      </c>
      <c r="J139" s="9">
        <f t="shared" si="7"/>
        <v>7.1546999999999999E-2</v>
      </c>
      <c r="K139" s="9">
        <f t="shared" si="7"/>
        <v>2.3241999999999999E-2</v>
      </c>
      <c r="L139" s="9">
        <f t="shared" si="7"/>
        <v>5.0553999999999995E-2</v>
      </c>
      <c r="M139" s="9">
        <f t="shared" si="7"/>
        <v>7.2110999999999995E-2</v>
      </c>
      <c r="N139" s="9">
        <f t="shared" si="7"/>
        <v>1.14E-2</v>
      </c>
      <c r="O139" s="9">
        <f t="shared" si="7"/>
        <v>5.8400000000000001E-2</v>
      </c>
      <c r="P139" s="9">
        <f t="shared" si="7"/>
        <v>4.4699999999999997E-2</v>
      </c>
      <c r="Q139" s="9">
        <f t="shared" si="7"/>
        <v>-3.7000000000000002E-3</v>
      </c>
      <c r="R139" s="9">
        <f t="shared" si="7"/>
        <v>7.8E-2</v>
      </c>
      <c r="S139" s="9">
        <f t="shared" si="7"/>
        <v>6.1199999999999997E-2</v>
      </c>
      <c r="T139" s="9">
        <f t="shared" si="7"/>
        <v>4.53E-2</v>
      </c>
      <c r="U139" s="9">
        <f t="shared" si="7"/>
        <v>3.3399999999999999E-2</v>
      </c>
      <c r="V139" s="9">
        <f t="shared" si="7"/>
        <v>2.3800000000000002E-2</v>
      </c>
      <c r="W139" s="9"/>
      <c r="X139" s="9"/>
      <c r="Y139" s="9"/>
      <c r="Z139" s="9"/>
      <c r="AA139" s="9"/>
      <c r="AB139" s="9"/>
      <c r="AE139" s="49"/>
    </row>
    <row r="140" spans="1:36" x14ac:dyDescent="0.25">
      <c r="A140" s="17">
        <f t="shared" si="1"/>
        <v>44228</v>
      </c>
      <c r="B140" s="9">
        <f t="shared" ref="B140:V140" si="8">B17-$AC17</f>
        <v>-0.16139999999999999</v>
      </c>
      <c r="C140" s="9">
        <f t="shared" si="8"/>
        <v>1.2200000000000001E-2</v>
      </c>
      <c r="D140" s="9">
        <f t="shared" si="8"/>
        <v>-2.24E-2</v>
      </c>
      <c r="E140" s="9">
        <f t="shared" si="8"/>
        <v>2.9499999999999998E-2</v>
      </c>
      <c r="F140" s="9">
        <f t="shared" si="8"/>
        <v>-1.3299999999999999E-2</v>
      </c>
      <c r="G140" s="9">
        <f t="shared" si="8"/>
        <v>0.18629999999999999</v>
      </c>
      <c r="H140" s="9">
        <f t="shared" si="8"/>
        <v>5.6811999999999994E-2</v>
      </c>
      <c r="I140" s="9">
        <f t="shared" si="8"/>
        <v>9.4822000000000004E-2</v>
      </c>
      <c r="J140" s="9">
        <f t="shared" si="8"/>
        <v>9.2948000000000003E-2</v>
      </c>
      <c r="K140" s="9">
        <f t="shared" si="8"/>
        <v>3.552E-3</v>
      </c>
      <c r="L140" s="9">
        <f t="shared" si="8"/>
        <v>6.9165000000000004E-2</v>
      </c>
      <c r="M140" s="9">
        <f t="shared" si="8"/>
        <v>0.11108900000000001</v>
      </c>
      <c r="N140" s="9">
        <f t="shared" si="8"/>
        <v>3.2000000000000001E-2</v>
      </c>
      <c r="O140" s="9">
        <f t="shared" si="8"/>
        <v>5.1299999999999998E-2</v>
      </c>
      <c r="P140" s="9">
        <f t="shared" si="8"/>
        <v>1.7500000000000002E-2</v>
      </c>
      <c r="Q140" s="9">
        <f t="shared" si="8"/>
        <v>5.4999999999999997E-3</v>
      </c>
      <c r="R140" s="9">
        <f t="shared" si="8"/>
        <v>1.17E-2</v>
      </c>
      <c r="S140" s="9">
        <f t="shared" si="8"/>
        <v>2.46E-2</v>
      </c>
      <c r="T140" s="9">
        <f t="shared" si="8"/>
        <v>2.7799999999999998E-2</v>
      </c>
      <c r="U140" s="9">
        <f t="shared" si="8"/>
        <v>3.0499999999999999E-2</v>
      </c>
      <c r="V140" s="9">
        <f t="shared" si="8"/>
        <v>2.4899999999999999E-2</v>
      </c>
      <c r="W140" s="9"/>
      <c r="X140" s="9"/>
      <c r="Y140" s="9"/>
      <c r="Z140" s="9"/>
      <c r="AA140" s="9"/>
      <c r="AB140" s="9"/>
      <c r="AE140" s="49"/>
    </row>
    <row r="141" spans="1:36" x14ac:dyDescent="0.25">
      <c r="A141" s="17">
        <f t="shared" si="1"/>
        <v>44197</v>
      </c>
      <c r="B141" s="9">
        <f t="shared" ref="B141:V141" si="9">B18-$AC18</f>
        <v>-1.8100000000000002E-2</v>
      </c>
      <c r="C141" s="9">
        <f t="shared" si="9"/>
        <v>-5.3800000000000001E-2</v>
      </c>
      <c r="D141" s="9">
        <f t="shared" si="9"/>
        <v>-0.16220000000000001</v>
      </c>
      <c r="E141" s="9">
        <f t="shared" si="9"/>
        <v>7.7399999999999997E-2</v>
      </c>
      <c r="F141" s="9">
        <f t="shared" si="9"/>
        <v>-8.8599999999999998E-2</v>
      </c>
      <c r="G141" s="9">
        <f t="shared" si="9"/>
        <v>-0.22339999999999999</v>
      </c>
      <c r="H141" s="9">
        <f t="shared" si="9"/>
        <v>5.4900999999999998E-2</v>
      </c>
      <c r="I141" s="9">
        <f t="shared" si="9"/>
        <v>5.2188999999999999E-2</v>
      </c>
      <c r="J141" s="9">
        <f t="shared" si="9"/>
        <v>0.10186500000000001</v>
      </c>
      <c r="K141" s="9">
        <f t="shared" si="9"/>
        <v>-5.986E-3</v>
      </c>
      <c r="L141" s="9">
        <f t="shared" si="9"/>
        <v>-5.6189999999999999E-3</v>
      </c>
      <c r="M141" s="9">
        <f t="shared" si="9"/>
        <v>6.9440000000000005E-3</v>
      </c>
      <c r="N141" s="9">
        <f t="shared" si="9"/>
        <v>-8.3999999999999995E-3</v>
      </c>
      <c r="O141" s="9">
        <f t="shared" si="9"/>
        <v>-7.7999999999999996E-3</v>
      </c>
      <c r="P141" s="9">
        <f t="shared" si="9"/>
        <v>-9.7999999999999997E-3</v>
      </c>
      <c r="Q141" s="9">
        <f t="shared" si="9"/>
        <v>-6.08E-2</v>
      </c>
      <c r="R141" s="9">
        <f t="shared" si="9"/>
        <v>-6.5100000000000005E-2</v>
      </c>
      <c r="S141" s="9">
        <f t="shared" si="9"/>
        <v>2.8E-3</v>
      </c>
      <c r="T141" s="9">
        <f t="shared" si="9"/>
        <v>-1.0200000000000001E-2</v>
      </c>
      <c r="U141" s="9">
        <f t="shared" si="9"/>
        <v>-4.0000000000000001E-3</v>
      </c>
      <c r="V141" s="9">
        <f t="shared" si="9"/>
        <v>-4.1999999999999997E-3</v>
      </c>
      <c r="W141" s="9"/>
      <c r="X141" s="9"/>
      <c r="Y141" s="9"/>
      <c r="Z141" s="9"/>
      <c r="AA141" s="9"/>
      <c r="AB141" s="9"/>
      <c r="AE141" s="49"/>
    </row>
    <row r="142" spans="1:36" x14ac:dyDescent="0.25">
      <c r="A142" s="17">
        <f t="shared" si="1"/>
        <v>44166</v>
      </c>
      <c r="B142" s="9">
        <f t="shared" ref="B142:V142" si="10">B19-$AC19</f>
        <v>-1.5699999999999999E-2</v>
      </c>
      <c r="C142" s="9">
        <f t="shared" si="10"/>
        <v>1.9E-2</v>
      </c>
      <c r="D142" s="9">
        <f t="shared" si="10"/>
        <v>0.2928</v>
      </c>
      <c r="E142" s="9">
        <f t="shared" si="10"/>
        <v>7.51E-2</v>
      </c>
      <c r="F142" s="9">
        <f t="shared" si="10"/>
        <v>2.7300000000000001E-2</v>
      </c>
      <c r="G142" s="9">
        <f t="shared" si="10"/>
        <v>-6.5700000000000008E-2</v>
      </c>
      <c r="H142" s="9">
        <f t="shared" si="10"/>
        <v>0.12551100000000001</v>
      </c>
      <c r="I142" s="9">
        <f t="shared" si="10"/>
        <v>8.0114999999999992E-2</v>
      </c>
      <c r="J142" s="9">
        <f t="shared" si="10"/>
        <v>8.381799999999999E-2</v>
      </c>
      <c r="K142" s="9">
        <f t="shared" si="10"/>
        <v>4.4400999999999996E-2</v>
      </c>
      <c r="L142" s="9">
        <f t="shared" si="10"/>
        <v>4.2909000000000003E-2</v>
      </c>
      <c r="M142" s="9">
        <f t="shared" si="10"/>
        <v>5.7510999999999993E-2</v>
      </c>
      <c r="N142" s="9">
        <f t="shared" si="10"/>
        <v>6.2799999999999995E-2</v>
      </c>
      <c r="O142" s="9">
        <f t="shared" si="10"/>
        <v>3.1099999999999999E-2</v>
      </c>
      <c r="P142" s="9">
        <f t="shared" si="10"/>
        <v>5.2199999999999996E-2</v>
      </c>
      <c r="Q142" s="9">
        <f t="shared" si="10"/>
        <v>3.85E-2</v>
      </c>
      <c r="R142" s="9">
        <f t="shared" si="10"/>
        <v>7.17E-2</v>
      </c>
      <c r="S142" s="9">
        <f t="shared" si="10"/>
        <v>3.2399999999999998E-2</v>
      </c>
      <c r="T142" s="9">
        <f t="shared" si="10"/>
        <v>3.6899999999999995E-2</v>
      </c>
      <c r="U142" s="9">
        <f t="shared" si="10"/>
        <v>4.3299999999999998E-2</v>
      </c>
      <c r="V142" s="9">
        <f t="shared" si="10"/>
        <v>4.6599999999999996E-2</v>
      </c>
      <c r="W142" s="9"/>
      <c r="X142" s="9"/>
      <c r="Y142" s="9"/>
      <c r="Z142" s="9"/>
      <c r="AA142" s="9"/>
      <c r="AB142" s="9"/>
      <c r="AE142" s="49"/>
    </row>
    <row r="143" spans="1:36" x14ac:dyDescent="0.25">
      <c r="A143" s="17">
        <f t="shared" si="1"/>
        <v>44136</v>
      </c>
      <c r="B143" s="9">
        <f t="shared" ref="B143:V143" si="11">B20-$AC20</f>
        <v>-0.13099999999999998</v>
      </c>
      <c r="C143" s="9">
        <f t="shared" si="11"/>
        <v>0.1207</v>
      </c>
      <c r="D143" s="9">
        <f t="shared" si="11"/>
        <v>9.8299999999999998E-2</v>
      </c>
      <c r="E143" s="9">
        <f t="shared" si="11"/>
        <v>3.78E-2</v>
      </c>
      <c r="F143" s="9">
        <f t="shared" si="11"/>
        <v>0.26090000000000002</v>
      </c>
      <c r="G143" s="9">
        <f t="shared" si="11"/>
        <v>0.56200000000000006</v>
      </c>
      <c r="H143" s="9">
        <f t="shared" si="11"/>
        <v>0.22895799999999999</v>
      </c>
      <c r="I143" s="9">
        <f t="shared" si="11"/>
        <v>0.17596500000000001</v>
      </c>
      <c r="J143" s="9">
        <f t="shared" si="11"/>
        <v>0.19447999999999999</v>
      </c>
      <c r="K143" s="9">
        <f t="shared" si="11"/>
        <v>0.104548</v>
      </c>
      <c r="L143" s="9">
        <f t="shared" si="11"/>
        <v>0.14366899999999999</v>
      </c>
      <c r="M143" s="9">
        <f t="shared" si="11"/>
        <v>0.181671</v>
      </c>
      <c r="N143" s="9">
        <f t="shared" si="11"/>
        <v>0.14910000000000001</v>
      </c>
      <c r="O143" s="9">
        <f t="shared" si="11"/>
        <v>0.14380000000000001</v>
      </c>
      <c r="P143" s="9">
        <f t="shared" si="11"/>
        <v>0.1628</v>
      </c>
      <c r="Q143" s="9">
        <f t="shared" si="11"/>
        <v>9.3399999999999997E-2</v>
      </c>
      <c r="R143" s="9">
        <f t="shared" si="11"/>
        <v>0.1875</v>
      </c>
      <c r="S143" s="9">
        <f t="shared" si="11"/>
        <v>0.1729</v>
      </c>
      <c r="T143" s="9">
        <f t="shared" si="11"/>
        <v>0.10869999999999999</v>
      </c>
      <c r="U143" s="9">
        <f t="shared" si="11"/>
        <v>0.1202</v>
      </c>
      <c r="V143" s="9">
        <f t="shared" si="11"/>
        <v>0.1236</v>
      </c>
      <c r="W143" s="9"/>
      <c r="X143" s="9"/>
      <c r="Y143" s="9"/>
      <c r="Z143" s="9"/>
      <c r="AA143" s="9"/>
      <c r="AB143" s="9"/>
      <c r="AE143" s="49"/>
    </row>
    <row r="144" spans="1:36" x14ac:dyDescent="0.25">
      <c r="A144" s="17">
        <f t="shared" si="1"/>
        <v>44105</v>
      </c>
      <c r="B144" s="9">
        <f t="shared" ref="B144:V144" si="12">B21-$AC21</f>
        <v>-4.9100000000000005E-2</v>
      </c>
      <c r="C144" s="9">
        <f t="shared" si="12"/>
        <v>-8.2400000000000001E-2</v>
      </c>
      <c r="D144" s="9">
        <f t="shared" si="12"/>
        <v>-8.0999999999999996E-3</v>
      </c>
      <c r="E144" s="9">
        <f t="shared" si="12"/>
        <v>-7.6499999999999999E-2</v>
      </c>
      <c r="F144" s="9">
        <f t="shared" si="12"/>
        <v>2.9000000000000001E-2</v>
      </c>
      <c r="G144" s="9">
        <f t="shared" si="12"/>
        <v>-9.8100000000000007E-2</v>
      </c>
      <c r="H144" s="9">
        <f t="shared" si="12"/>
        <v>7.605999999999999E-3</v>
      </c>
      <c r="I144" s="9">
        <f t="shared" si="12"/>
        <v>2.5649000000000002E-2</v>
      </c>
      <c r="J144" s="9">
        <f t="shared" si="12"/>
        <v>6.1808000000000002E-2</v>
      </c>
      <c r="K144" s="9">
        <f t="shared" si="12"/>
        <v>-2.8840999999999999E-2</v>
      </c>
      <c r="L144" s="9">
        <f t="shared" si="12"/>
        <v>-8.6239999999999997E-3</v>
      </c>
      <c r="M144" s="9">
        <f t="shared" si="12"/>
        <v>1.8000000000000004E-4</v>
      </c>
      <c r="N144" s="9">
        <f t="shared" si="12"/>
        <v>2.4000000000000002E-3</v>
      </c>
      <c r="O144" s="9">
        <f t="shared" si="12"/>
        <v>-3.44E-2</v>
      </c>
      <c r="P144" s="9">
        <f t="shared" si="12"/>
        <v>-9.7900000000000001E-2</v>
      </c>
      <c r="Q144" s="9">
        <f t="shared" si="12"/>
        <v>-3.1800000000000002E-2</v>
      </c>
      <c r="R144" s="9">
        <f t="shared" si="12"/>
        <v>2.3900000000000001E-2</v>
      </c>
      <c r="S144" s="9">
        <f t="shared" si="12"/>
        <v>-3.7000000000000005E-2</v>
      </c>
      <c r="T144" s="9">
        <f t="shared" si="12"/>
        <v>-2.4999999999999998E-2</v>
      </c>
      <c r="U144" s="9">
        <f t="shared" si="12"/>
        <v>-2.2499999999999999E-2</v>
      </c>
      <c r="V144" s="9">
        <f t="shared" si="12"/>
        <v>-2.3199999999999998E-2</v>
      </c>
      <c r="W144" s="9"/>
      <c r="X144" s="9"/>
      <c r="Y144" s="9"/>
      <c r="Z144" s="9"/>
      <c r="AA144" s="9"/>
      <c r="AB144" s="9"/>
      <c r="AE144" s="49"/>
    </row>
    <row r="145" spans="1:31" x14ac:dyDescent="0.25">
      <c r="A145" s="17">
        <f t="shared" si="1"/>
        <v>44075</v>
      </c>
      <c r="B145" s="9">
        <f t="shared" ref="B145:V145" si="13">B22-$AC22</f>
        <v>-5.2000000000000005E-2</v>
      </c>
      <c r="C145" s="9">
        <f t="shared" si="13"/>
        <v>-1.3399999999999999E-2</v>
      </c>
      <c r="D145" s="9">
        <f t="shared" si="13"/>
        <v>1.9800000000000002E-2</v>
      </c>
      <c r="E145" s="9">
        <f t="shared" si="13"/>
        <v>3.1000000000000003E-3</v>
      </c>
      <c r="F145" s="9">
        <f t="shared" si="13"/>
        <v>-6.5000000000000006E-3</v>
      </c>
      <c r="G145" s="9">
        <f t="shared" si="13"/>
        <v>-0.36030000000000001</v>
      </c>
      <c r="H145" s="9">
        <f t="shared" si="13"/>
        <v>-6.672E-3</v>
      </c>
      <c r="I145" s="9">
        <f t="shared" si="13"/>
        <v>-4.4467000000000007E-2</v>
      </c>
      <c r="J145" s="9">
        <f t="shared" si="13"/>
        <v>-5.8065000000000005E-2</v>
      </c>
      <c r="K145" s="9">
        <f t="shared" si="13"/>
        <v>-4.1735000000000001E-2</v>
      </c>
      <c r="L145" s="9">
        <f t="shared" si="13"/>
        <v>-2.5413999999999999E-2</v>
      </c>
      <c r="M145" s="9">
        <f t="shared" si="13"/>
        <v>-4.2757999999999997E-2</v>
      </c>
      <c r="N145" s="9">
        <f t="shared" si="13"/>
        <v>-5.16E-2</v>
      </c>
      <c r="O145" s="9">
        <f t="shared" si="13"/>
        <v>-4.5400000000000003E-2</v>
      </c>
      <c r="P145" s="9">
        <f t="shared" si="13"/>
        <v>-3.2300000000000002E-2</v>
      </c>
      <c r="Q145" s="9">
        <f t="shared" si="13"/>
        <v>-1.29E-2</v>
      </c>
      <c r="R145" s="9">
        <f t="shared" si="13"/>
        <v>1.3600000000000001E-2</v>
      </c>
      <c r="S145" s="9">
        <f t="shared" si="13"/>
        <v>-1.7899999999999999E-2</v>
      </c>
      <c r="T145" s="9">
        <f t="shared" si="13"/>
        <v>-3.7500000000000006E-2</v>
      </c>
      <c r="U145" s="9">
        <f t="shared" si="13"/>
        <v>-3.6900000000000002E-2</v>
      </c>
      <c r="V145" s="9">
        <f t="shared" si="13"/>
        <v>-3.2400000000000005E-2</v>
      </c>
      <c r="W145" s="9"/>
      <c r="X145" s="9"/>
      <c r="Y145" s="9"/>
      <c r="Z145" s="9"/>
      <c r="AA145" s="9"/>
      <c r="AB145" s="9"/>
      <c r="AE145" s="49"/>
    </row>
    <row r="146" spans="1:31" x14ac:dyDescent="0.25">
      <c r="A146" s="17">
        <f t="shared" si="1"/>
        <v>44044</v>
      </c>
      <c r="B146" s="9">
        <f t="shared" ref="B146:V146" si="14">B23-$AC23</f>
        <v>2.81E-2</v>
      </c>
      <c r="C146" s="9">
        <f t="shared" si="14"/>
        <v>1.6199999999999999E-2</v>
      </c>
      <c r="D146" s="9">
        <f t="shared" si="14"/>
        <v>9.06E-2</v>
      </c>
      <c r="E146" s="9">
        <f t="shared" si="14"/>
        <v>9.1700000000000004E-2</v>
      </c>
      <c r="F146" s="9">
        <f t="shared" si="14"/>
        <v>0.11259999999999999</v>
      </c>
      <c r="G146" s="9">
        <f t="shared" si="14"/>
        <v>-0.10440000000000001</v>
      </c>
      <c r="H146" s="9">
        <f t="shared" si="14"/>
        <v>7.1160000000000001E-2</v>
      </c>
      <c r="I146" s="9">
        <f t="shared" si="14"/>
        <v>4.4595999999999997E-2</v>
      </c>
      <c r="J146" s="9">
        <f t="shared" si="14"/>
        <v>5.4212999999999997E-2</v>
      </c>
      <c r="K146" s="9">
        <f t="shared" si="14"/>
        <v>9.4513999999999987E-2</v>
      </c>
      <c r="L146" s="9">
        <f t="shared" si="14"/>
        <v>3.0203000000000001E-2</v>
      </c>
      <c r="M146" s="9">
        <f t="shared" si="14"/>
        <v>5.3076999999999999E-2</v>
      </c>
      <c r="N146" s="9">
        <f t="shared" si="14"/>
        <v>4.41E-2</v>
      </c>
      <c r="O146" s="9">
        <f t="shared" si="14"/>
        <v>5.1199999999999996E-2</v>
      </c>
      <c r="P146" s="9">
        <f t="shared" si="14"/>
        <v>6.54E-2</v>
      </c>
      <c r="Q146" s="9">
        <f t="shared" si="14"/>
        <v>-2.87E-2</v>
      </c>
      <c r="R146" s="9">
        <f t="shared" si="14"/>
        <v>1.1600000000000001E-2</v>
      </c>
      <c r="S146" s="9">
        <f t="shared" si="14"/>
        <v>2.3E-2</v>
      </c>
      <c r="T146" s="9">
        <f t="shared" si="14"/>
        <v>6.9699999999999998E-2</v>
      </c>
      <c r="U146" s="9">
        <f t="shared" si="14"/>
        <v>6.9999999999999993E-2</v>
      </c>
      <c r="V146" s="9">
        <f t="shared" si="14"/>
        <v>6.0399999999999995E-2</v>
      </c>
      <c r="W146" s="9"/>
      <c r="X146" s="9"/>
      <c r="Y146" s="9"/>
      <c r="Z146" s="9"/>
      <c r="AA146" s="9"/>
      <c r="AB146" s="9"/>
      <c r="AE146" s="49"/>
    </row>
    <row r="147" spans="1:31" x14ac:dyDescent="0.25">
      <c r="A147" s="17">
        <f t="shared" si="1"/>
        <v>44013</v>
      </c>
      <c r="B147" s="9">
        <f t="shared" ref="B147:V147" si="15">B24-$AC24</f>
        <v>7.3099999999999998E-2</v>
      </c>
      <c r="C147" s="9">
        <f t="shared" si="15"/>
        <v>1.7899999999999999E-2</v>
      </c>
      <c r="D147" s="9">
        <f t="shared" si="15"/>
        <v>-1.89E-2</v>
      </c>
      <c r="E147" s="9">
        <f t="shared" si="15"/>
        <v>7.7899999999999997E-2</v>
      </c>
      <c r="F147" s="9">
        <f t="shared" si="15"/>
        <v>6.6699999999999995E-2</v>
      </c>
      <c r="G147" s="9">
        <f t="shared" si="15"/>
        <v>8.3400000000000002E-2</v>
      </c>
      <c r="H147" s="9">
        <f t="shared" si="15"/>
        <v>2.0025000000000001E-2</v>
      </c>
      <c r="I147" s="9">
        <f t="shared" si="15"/>
        <v>2.8238000000000003E-2</v>
      </c>
      <c r="J147" s="9">
        <f t="shared" si="15"/>
        <v>2.5805999999999999E-2</v>
      </c>
      <c r="K147" s="9">
        <f t="shared" si="15"/>
        <v>7.2755E-2</v>
      </c>
      <c r="L147" s="9">
        <f t="shared" si="15"/>
        <v>3.3263999999999995E-2</v>
      </c>
      <c r="M147" s="9">
        <f t="shared" si="15"/>
        <v>3.6438999999999999E-2</v>
      </c>
      <c r="N147" s="9">
        <f t="shared" si="15"/>
        <v>3.3099999999999997E-2</v>
      </c>
      <c r="O147" s="9">
        <f t="shared" si="15"/>
        <v>5.5199999999999999E-2</v>
      </c>
      <c r="P147" s="9">
        <f t="shared" si="15"/>
        <v>4.1999999999999996E-2</v>
      </c>
      <c r="Q147" s="9">
        <f t="shared" si="15"/>
        <v>8.3199999999999996E-2</v>
      </c>
      <c r="R147" s="9">
        <f t="shared" si="15"/>
        <v>2.0300000000000002E-2</v>
      </c>
      <c r="S147" s="9">
        <f t="shared" si="15"/>
        <v>-7.6E-3</v>
      </c>
      <c r="T147" s="9">
        <f t="shared" si="15"/>
        <v>5.8799999999999998E-2</v>
      </c>
      <c r="U147" s="9">
        <f t="shared" si="15"/>
        <v>5.5199999999999999E-2</v>
      </c>
      <c r="V147" s="9">
        <f t="shared" si="15"/>
        <v>4.7999999999999994E-2</v>
      </c>
      <c r="W147" s="9"/>
      <c r="X147" s="9"/>
      <c r="Y147" s="9"/>
      <c r="Z147" s="9"/>
      <c r="AA147" s="9"/>
      <c r="AB147" s="9"/>
      <c r="AE147" s="49"/>
    </row>
    <row r="148" spans="1:31" x14ac:dyDescent="0.25">
      <c r="A148" s="17">
        <f t="shared" si="1"/>
        <v>43983</v>
      </c>
      <c r="B148" s="9">
        <f t="shared" ref="B148:V148" si="16">B25-$AC25</f>
        <v>0.1227</v>
      </c>
      <c r="C148" s="9">
        <f t="shared" si="16"/>
        <v>-3.32E-2</v>
      </c>
      <c r="D148" s="9">
        <f t="shared" si="16"/>
        <v>-9.2300000000000007E-2</v>
      </c>
      <c r="E148" s="9">
        <f t="shared" si="16"/>
        <v>7.2399999999999992E-2</v>
      </c>
      <c r="F148" s="9">
        <f t="shared" si="16"/>
        <v>-0.112</v>
      </c>
      <c r="G148" s="9">
        <f t="shared" si="16"/>
        <v>0.14080000000000001</v>
      </c>
      <c r="H148" s="9">
        <f t="shared" si="16"/>
        <v>5.2938999999999993E-2</v>
      </c>
      <c r="I148" s="9">
        <f t="shared" si="16"/>
        <v>2.5048999999999998E-2</v>
      </c>
      <c r="J148" s="9">
        <f t="shared" si="16"/>
        <v>3.6287999999999994E-2</v>
      </c>
      <c r="K148" s="9">
        <f t="shared" si="16"/>
        <v>3.5229999999999997E-2</v>
      </c>
      <c r="L148" s="9">
        <f t="shared" si="16"/>
        <v>-1.2665999999999998E-2</v>
      </c>
      <c r="M148" s="9">
        <f t="shared" si="16"/>
        <v>1.1052000000000001E-2</v>
      </c>
      <c r="N148" s="9">
        <f t="shared" si="16"/>
        <v>8.2599999999999993E-2</v>
      </c>
      <c r="O148" s="9">
        <f t="shared" si="16"/>
        <v>3.9599999999999996E-2</v>
      </c>
      <c r="P148" s="9">
        <f t="shared" si="16"/>
        <v>6.1899999999999997E-2</v>
      </c>
      <c r="Q148" s="9">
        <f t="shared" si="16"/>
        <v>2.6000000000000002E-2</v>
      </c>
      <c r="R148" s="9">
        <f t="shared" si="16"/>
        <v>3.5000000000000001E-3</v>
      </c>
      <c r="S148" s="9">
        <f t="shared" si="16"/>
        <v>4.0999999999999995E-2</v>
      </c>
      <c r="T148" s="9">
        <f t="shared" si="16"/>
        <v>1.77E-2</v>
      </c>
      <c r="U148" s="9">
        <f t="shared" si="16"/>
        <v>2.1299999999999999E-2</v>
      </c>
      <c r="V148" s="9">
        <f t="shared" si="16"/>
        <v>2.9700000000000001E-2</v>
      </c>
      <c r="W148" s="9"/>
      <c r="X148" s="9"/>
      <c r="Y148" s="9"/>
      <c r="Z148" s="9"/>
      <c r="AA148" s="9"/>
      <c r="AB148" s="9"/>
      <c r="AE148" s="49"/>
    </row>
    <row r="149" spans="1:31" x14ac:dyDescent="0.25">
      <c r="A149" s="17">
        <f t="shared" si="1"/>
        <v>43952</v>
      </c>
      <c r="B149" s="9">
        <f t="shared" ref="B149:V149" si="17">B26-$AC26</f>
        <v>-6.4200000000000007E-2</v>
      </c>
      <c r="C149" s="9">
        <f t="shared" si="17"/>
        <v>7.6E-3</v>
      </c>
      <c r="D149" s="9">
        <f t="shared" si="17"/>
        <v>-8.5400000000000004E-2</v>
      </c>
      <c r="E149" s="9">
        <f t="shared" si="17"/>
        <v>0.19140000000000001</v>
      </c>
      <c r="F149" s="9">
        <f t="shared" si="17"/>
        <v>0.1027</v>
      </c>
      <c r="G149" s="9">
        <f t="shared" si="17"/>
        <v>0.31240000000000001</v>
      </c>
      <c r="H149" s="9">
        <f t="shared" si="17"/>
        <v>0.11203800000000001</v>
      </c>
      <c r="I149" s="9">
        <f t="shared" si="17"/>
        <v>4.7412999999999997E-2</v>
      </c>
      <c r="J149" s="9">
        <f t="shared" si="17"/>
        <v>4.3074000000000001E-2</v>
      </c>
      <c r="K149" s="9">
        <f t="shared" si="17"/>
        <v>6.0453999999999994E-2</v>
      </c>
      <c r="L149" s="9">
        <f t="shared" si="17"/>
        <v>3.5157999999999995E-2</v>
      </c>
      <c r="M149" s="9">
        <f t="shared" si="17"/>
        <v>3.3415E-2</v>
      </c>
      <c r="N149" s="9">
        <f t="shared" si="17"/>
        <v>5.9799999999999999E-2</v>
      </c>
      <c r="O149" s="9">
        <f t="shared" si="17"/>
        <v>3.5299999999999998E-2</v>
      </c>
      <c r="P149" s="9">
        <f t="shared" si="17"/>
        <v>9.3600000000000003E-2</v>
      </c>
      <c r="Q149" s="9">
        <f t="shared" si="17"/>
        <v>6.5699999999999995E-2</v>
      </c>
      <c r="R149" s="9">
        <f t="shared" si="17"/>
        <v>8.9399999999999993E-2</v>
      </c>
      <c r="S149" s="9">
        <f t="shared" si="17"/>
        <v>-1.52E-2</v>
      </c>
      <c r="T149" s="9">
        <f t="shared" si="17"/>
        <v>4.7500000000000001E-2</v>
      </c>
      <c r="U149" s="9">
        <f t="shared" si="17"/>
        <v>5.16E-2</v>
      </c>
      <c r="V149" s="9">
        <f t="shared" si="17"/>
        <v>4.36E-2</v>
      </c>
      <c r="W149" s="9"/>
      <c r="X149" s="9"/>
      <c r="Y149" s="9"/>
      <c r="Z149" s="9"/>
      <c r="AA149" s="9"/>
      <c r="AB149" s="9"/>
      <c r="AE149" s="49"/>
    </row>
    <row r="150" spans="1:31" x14ac:dyDescent="0.25">
      <c r="A150" s="17">
        <f t="shared" si="1"/>
        <v>43922</v>
      </c>
      <c r="B150" s="9">
        <f t="shared" ref="B150:V150" si="18">B27-$AC27</f>
        <v>0.40339999999999998</v>
      </c>
      <c r="C150" s="9">
        <f t="shared" si="18"/>
        <v>0.13189999999999999</v>
      </c>
      <c r="D150" s="9">
        <f t="shared" si="18"/>
        <v>0.27279999999999999</v>
      </c>
      <c r="E150" s="9">
        <f t="shared" si="18"/>
        <v>9.9000000000000005E-2</v>
      </c>
      <c r="F150" s="9">
        <f t="shared" si="18"/>
        <v>-7.7600000000000002E-2</v>
      </c>
      <c r="G150" s="9">
        <f t="shared" si="18"/>
        <v>-7.9100000000000004E-2</v>
      </c>
      <c r="H150" s="9">
        <f t="shared" si="18"/>
        <v>0.183999</v>
      </c>
      <c r="I150" s="9">
        <f t="shared" si="18"/>
        <v>0.128664</v>
      </c>
      <c r="J150" s="9">
        <f t="shared" si="18"/>
        <v>0.15872700000000001</v>
      </c>
      <c r="K150" s="9">
        <f t="shared" si="18"/>
        <v>0.14380000000000001</v>
      </c>
      <c r="L150" s="9">
        <f t="shared" si="18"/>
        <v>0.10809300000000001</v>
      </c>
      <c r="M150" s="9">
        <f t="shared" si="18"/>
        <v>0.145451</v>
      </c>
      <c r="N150" s="9">
        <f t="shared" si="18"/>
        <v>9.6500000000000002E-2</v>
      </c>
      <c r="O150" s="9">
        <f t="shared" si="18"/>
        <v>0.11119999999999999</v>
      </c>
      <c r="P150" s="9">
        <f t="shared" si="18"/>
        <v>9.7799999999999998E-2</v>
      </c>
      <c r="Q150" s="9">
        <f t="shared" si="18"/>
        <v>1.5100000000000001E-2</v>
      </c>
      <c r="R150" s="9">
        <f t="shared" si="18"/>
        <v>3.2500000000000001E-2</v>
      </c>
      <c r="S150" s="9">
        <f t="shared" si="18"/>
        <v>6.7400000000000002E-2</v>
      </c>
      <c r="T150" s="9">
        <f t="shared" si="18"/>
        <v>0.127</v>
      </c>
      <c r="U150" s="9">
        <f t="shared" si="18"/>
        <v>0.13139999999999999</v>
      </c>
      <c r="V150" s="9">
        <f t="shared" si="18"/>
        <v>0.1066</v>
      </c>
      <c r="W150" s="9"/>
      <c r="X150" s="9"/>
      <c r="Y150" s="9"/>
      <c r="Z150" s="9"/>
      <c r="AA150" s="9"/>
      <c r="AB150" s="9"/>
      <c r="AE150" s="49"/>
    </row>
    <row r="151" spans="1:31" x14ac:dyDescent="0.25">
      <c r="A151" s="17">
        <f t="shared" si="1"/>
        <v>43891</v>
      </c>
      <c r="B151" s="9">
        <f t="shared" ref="B151:V151" si="19">B28-$AC28</f>
        <v>-3.8699999999999998E-2</v>
      </c>
      <c r="C151" s="9">
        <f t="shared" si="19"/>
        <v>-0.1489</v>
      </c>
      <c r="D151" s="9">
        <f t="shared" si="19"/>
        <v>-0.14230000000000001</v>
      </c>
      <c r="E151" s="9">
        <f t="shared" si="19"/>
        <v>-0.18390000000000001</v>
      </c>
      <c r="F151" s="9">
        <f t="shared" si="19"/>
        <v>-0.38419999999999999</v>
      </c>
      <c r="G151" s="9">
        <f t="shared" si="19"/>
        <v>-0.4793</v>
      </c>
      <c r="H151" s="9">
        <f t="shared" si="19"/>
        <v>-0.189142</v>
      </c>
      <c r="I151" s="9">
        <f t="shared" si="19"/>
        <v>-0.214753</v>
      </c>
      <c r="J151" s="9">
        <f t="shared" si="19"/>
        <v>-0.28552099999999997</v>
      </c>
      <c r="K151" s="9">
        <f t="shared" si="19"/>
        <v>-9.1206000000000009E-2</v>
      </c>
      <c r="L151" s="9">
        <f t="shared" si="19"/>
        <v>-0.17633400000000002</v>
      </c>
      <c r="M151" s="9">
        <f t="shared" si="19"/>
        <v>-0.27516299999999999</v>
      </c>
      <c r="N151" s="9">
        <f t="shared" si="19"/>
        <v>-0.2288</v>
      </c>
      <c r="O151" s="9">
        <f t="shared" si="19"/>
        <v>-0.2092</v>
      </c>
      <c r="P151" s="9">
        <f t="shared" si="19"/>
        <v>-0.182</v>
      </c>
      <c r="Q151" s="9">
        <f t="shared" si="19"/>
        <v>-9.0300000000000005E-2</v>
      </c>
      <c r="R151" s="9">
        <f t="shared" si="19"/>
        <v>-0.31999999999999995</v>
      </c>
      <c r="S151" s="9">
        <f t="shared" si="19"/>
        <v>-0.2064</v>
      </c>
      <c r="T151" s="9">
        <f t="shared" si="19"/>
        <v>-0.12640000000000001</v>
      </c>
      <c r="U151" s="9">
        <f t="shared" si="19"/>
        <v>-0.1406</v>
      </c>
      <c r="V151" s="9">
        <f t="shared" si="19"/>
        <v>-0.14510000000000001</v>
      </c>
      <c r="W151" s="9"/>
      <c r="X151" s="9"/>
      <c r="Y151" s="9"/>
      <c r="Z151" s="9"/>
      <c r="AA151" s="9"/>
      <c r="AB151" s="9"/>
      <c r="AE151" s="49"/>
    </row>
    <row r="152" spans="1:31" x14ac:dyDescent="0.25">
      <c r="A152" s="17">
        <f t="shared" si="1"/>
        <v>43862</v>
      </c>
      <c r="B152" s="9">
        <f t="shared" ref="B152:V152" si="20">B29-$AC29</f>
        <v>3.0800000000000001E-2</v>
      </c>
      <c r="C152" s="9">
        <f t="shared" si="20"/>
        <v>-8.4400000000000003E-2</v>
      </c>
      <c r="D152" s="9">
        <f t="shared" si="20"/>
        <v>-0.1696</v>
      </c>
      <c r="E152" s="9">
        <f t="shared" si="20"/>
        <v>-0.13059999999999999</v>
      </c>
      <c r="F152" s="9">
        <f t="shared" si="20"/>
        <v>-0.15590000000000001</v>
      </c>
      <c r="G152" s="9">
        <f t="shared" si="20"/>
        <v>-0.15030000000000002</v>
      </c>
      <c r="H152" s="9">
        <f t="shared" si="20"/>
        <v>-6.3263E-2</v>
      </c>
      <c r="I152" s="9">
        <f t="shared" si="20"/>
        <v>-8.7440000000000018E-2</v>
      </c>
      <c r="J152" s="9">
        <f t="shared" si="20"/>
        <v>-0.10165700000000001</v>
      </c>
      <c r="K152" s="9">
        <f t="shared" si="20"/>
        <v>-7.1674000000000002E-2</v>
      </c>
      <c r="L152" s="9">
        <f t="shared" si="20"/>
        <v>-0.10269100000000002</v>
      </c>
      <c r="M152" s="9">
        <f t="shared" si="20"/>
        <v>-0.109044</v>
      </c>
      <c r="N152" s="9">
        <f t="shared" si="20"/>
        <v>-9.7300000000000011E-2</v>
      </c>
      <c r="O152" s="9">
        <f t="shared" si="20"/>
        <v>-7.1300000000000002E-2</v>
      </c>
      <c r="P152" s="9">
        <f t="shared" si="20"/>
        <v>-8.2200000000000009E-2</v>
      </c>
      <c r="Q152" s="9">
        <f t="shared" si="20"/>
        <v>-5.1900000000000002E-2</v>
      </c>
      <c r="R152" s="9">
        <f t="shared" si="20"/>
        <v>-9.3700000000000006E-2</v>
      </c>
      <c r="S152" s="9">
        <f t="shared" si="20"/>
        <v>-4.7500000000000001E-2</v>
      </c>
      <c r="T152" s="9">
        <f t="shared" si="20"/>
        <v>-8.0400000000000013E-2</v>
      </c>
      <c r="U152" s="9">
        <f t="shared" si="20"/>
        <v>-8.4600000000000009E-2</v>
      </c>
      <c r="V152" s="9">
        <f t="shared" si="20"/>
        <v>-8.270000000000001E-2</v>
      </c>
      <c r="W152" s="9"/>
      <c r="X152" s="9"/>
      <c r="Y152" s="9"/>
      <c r="Z152" s="9"/>
      <c r="AA152" s="9"/>
      <c r="AB152" s="9"/>
      <c r="AE152" s="49"/>
    </row>
    <row r="153" spans="1:31" x14ac:dyDescent="0.25">
      <c r="A153" s="17">
        <f t="shared" si="1"/>
        <v>43831</v>
      </c>
      <c r="B153" s="9">
        <f t="shared" ref="B153:V153" si="21">B30-$AC30</f>
        <v>-5.1000000000000004E-3</v>
      </c>
      <c r="C153" s="9">
        <f t="shared" si="21"/>
        <v>7.1000000000000008E-2</v>
      </c>
      <c r="D153" s="9">
        <f t="shared" si="21"/>
        <v>-0.10779999999999999</v>
      </c>
      <c r="E153" s="9">
        <f t="shared" si="21"/>
        <v>-5.4100000000000002E-2</v>
      </c>
      <c r="F153" s="9">
        <f t="shared" si="21"/>
        <v>-5.33E-2</v>
      </c>
      <c r="G153" s="9">
        <f t="shared" si="21"/>
        <v>-0.19039999999999999</v>
      </c>
      <c r="H153" s="9">
        <f t="shared" si="21"/>
        <v>-1.9477999999999999E-2</v>
      </c>
      <c r="I153" s="9">
        <f t="shared" si="21"/>
        <v>-4.3614E-2</v>
      </c>
      <c r="J153" s="9">
        <f t="shared" si="21"/>
        <v>-8.3543999999999993E-2</v>
      </c>
      <c r="K153" s="9">
        <f t="shared" si="21"/>
        <v>1.5516000000000002E-2</v>
      </c>
      <c r="L153" s="9">
        <f t="shared" si="21"/>
        <v>-2.2959E-2</v>
      </c>
      <c r="M153" s="9">
        <f t="shared" si="21"/>
        <v>-4.5305000000000005E-2</v>
      </c>
      <c r="N153" s="9">
        <f t="shared" si="21"/>
        <v>-1.8099999999999998E-2</v>
      </c>
      <c r="O153" s="9">
        <f t="shared" si="21"/>
        <v>-8.6999999999999994E-3</v>
      </c>
      <c r="P153" s="9">
        <f t="shared" si="21"/>
        <v>-3.09E-2</v>
      </c>
      <c r="Q153" s="9">
        <f t="shared" si="21"/>
        <v>-6.0200000000000004E-2</v>
      </c>
      <c r="R153" s="9">
        <f t="shared" si="21"/>
        <v>1.7100000000000001E-2</v>
      </c>
      <c r="S153" s="9">
        <f t="shared" si="21"/>
        <v>-5.3100000000000001E-2</v>
      </c>
      <c r="T153" s="9">
        <f t="shared" si="21"/>
        <v>-1.6999999999999999E-3</v>
      </c>
      <c r="U153" s="9">
        <f t="shared" si="21"/>
        <v>-3.0999999999999999E-3</v>
      </c>
      <c r="V153" s="9">
        <f t="shared" si="21"/>
        <v>-1.44E-2</v>
      </c>
      <c r="W153" s="9"/>
      <c r="X153" s="9"/>
      <c r="Y153" s="9"/>
      <c r="Z153" s="9"/>
      <c r="AA153" s="9"/>
      <c r="AB153" s="9"/>
      <c r="AE153" s="49"/>
    </row>
    <row r="154" spans="1:31" x14ac:dyDescent="0.25">
      <c r="A154" s="17">
        <f t="shared" si="1"/>
        <v>43800</v>
      </c>
      <c r="B154" s="9">
        <f t="shared" ref="B154:V154" si="22">B31-$AC31</f>
        <v>0.1052</v>
      </c>
      <c r="C154" s="9">
        <f t="shared" si="22"/>
        <v>-4.4000000000000003E-3</v>
      </c>
      <c r="D154" s="9">
        <f t="shared" si="22"/>
        <v>2.7999999999999995E-3</v>
      </c>
      <c r="E154" s="9">
        <f t="shared" si="22"/>
        <v>6.8000000000000005E-3</v>
      </c>
      <c r="F154" s="9">
        <f t="shared" si="22"/>
        <v>6.7900000000000002E-2</v>
      </c>
      <c r="G154" s="9">
        <f t="shared" si="22"/>
        <v>0.20359999999999998</v>
      </c>
      <c r="H154" s="9">
        <f t="shared" si="22"/>
        <v>2.6237999999999997E-2</v>
      </c>
      <c r="I154" s="9">
        <f t="shared" si="22"/>
        <v>4.2346000000000002E-2</v>
      </c>
      <c r="J154" s="9">
        <f t="shared" si="22"/>
        <v>4.6417E-2</v>
      </c>
      <c r="K154" s="9">
        <f t="shared" si="22"/>
        <v>2.6159999999999996E-2</v>
      </c>
      <c r="L154" s="9">
        <f t="shared" si="22"/>
        <v>2.5334000000000002E-2</v>
      </c>
      <c r="M154" s="9">
        <f t="shared" si="22"/>
        <v>4.1847000000000002E-2</v>
      </c>
      <c r="N154" s="9">
        <f t="shared" si="22"/>
        <v>1.03E-2</v>
      </c>
      <c r="O154" s="9">
        <f t="shared" si="22"/>
        <v>2.0700000000000003E-2</v>
      </c>
      <c r="P154" s="9">
        <f t="shared" si="22"/>
        <v>1.4500000000000001E-2</v>
      </c>
      <c r="Q154" s="9">
        <f t="shared" si="22"/>
        <v>4.5100000000000001E-2</v>
      </c>
      <c r="R154" s="9">
        <f t="shared" si="22"/>
        <v>4.3299999999999998E-2</v>
      </c>
      <c r="S154" s="9">
        <f t="shared" si="22"/>
        <v>2.9400000000000003E-2</v>
      </c>
      <c r="T154" s="9">
        <f t="shared" si="22"/>
        <v>2.76E-2</v>
      </c>
      <c r="U154" s="9">
        <f t="shared" si="22"/>
        <v>2.5700000000000001E-2</v>
      </c>
      <c r="V154" s="9">
        <f t="shared" si="22"/>
        <v>3.2300000000000002E-2</v>
      </c>
      <c r="W154" s="9"/>
      <c r="X154" s="9"/>
      <c r="Y154" s="9"/>
      <c r="Z154" s="9"/>
      <c r="AA154" s="9"/>
      <c r="AB154" s="9"/>
      <c r="AE154" s="49"/>
    </row>
    <row r="155" spans="1:31" x14ac:dyDescent="0.25">
      <c r="A155" s="17">
        <f t="shared" si="1"/>
        <v>43770</v>
      </c>
      <c r="B155" s="9">
        <f t="shared" ref="B155:V155" si="23">B32-$AC32</f>
        <v>-3.0699999999999998E-2</v>
      </c>
      <c r="C155" s="9">
        <f t="shared" si="23"/>
        <v>1.6300000000000002E-2</v>
      </c>
      <c r="D155" s="9">
        <f t="shared" si="23"/>
        <v>8.1499999999999989E-2</v>
      </c>
      <c r="E155" s="9">
        <f t="shared" si="23"/>
        <v>0.11499999999999999</v>
      </c>
      <c r="F155" s="9">
        <f t="shared" si="23"/>
        <v>-8.3999999999999995E-3</v>
      </c>
      <c r="G155" s="9">
        <f t="shared" si="23"/>
        <v>2.5500000000000002E-2</v>
      </c>
      <c r="H155" s="9">
        <f t="shared" si="23"/>
        <v>5.9512000000000002E-2</v>
      </c>
      <c r="I155" s="9">
        <f t="shared" si="23"/>
        <v>3.1466000000000001E-2</v>
      </c>
      <c r="J155" s="9">
        <f t="shared" si="23"/>
        <v>3.4546E-2</v>
      </c>
      <c r="K155" s="9">
        <f t="shared" si="23"/>
        <v>4.2749999999999996E-2</v>
      </c>
      <c r="L155" s="9">
        <f t="shared" si="23"/>
        <v>3.1343000000000003E-2</v>
      </c>
      <c r="M155" s="9">
        <f t="shared" si="23"/>
        <v>2.7344999999999998E-2</v>
      </c>
      <c r="N155" s="9">
        <f t="shared" si="23"/>
        <v>1.21E-2</v>
      </c>
      <c r="O155" s="9">
        <f t="shared" si="23"/>
        <v>2.8299999999999999E-2</v>
      </c>
      <c r="P155" s="9">
        <f t="shared" si="23"/>
        <v>1.2500000000000001E-2</v>
      </c>
      <c r="Q155" s="9">
        <f t="shared" si="23"/>
        <v>-2.18E-2</v>
      </c>
      <c r="R155" s="9">
        <f t="shared" si="23"/>
        <v>-1.9E-2</v>
      </c>
      <c r="S155" s="9">
        <f t="shared" si="23"/>
        <v>-1.0699999999999999E-2</v>
      </c>
      <c r="T155" s="9">
        <f t="shared" si="23"/>
        <v>3.5000000000000003E-2</v>
      </c>
      <c r="U155" s="9">
        <f t="shared" si="23"/>
        <v>3.4500000000000003E-2</v>
      </c>
      <c r="V155" s="9">
        <f t="shared" si="23"/>
        <v>2.1500000000000002E-2</v>
      </c>
      <c r="W155" s="9"/>
      <c r="X155" s="9"/>
      <c r="Y155" s="9"/>
      <c r="Z155" s="9"/>
      <c r="AA155" s="9"/>
      <c r="AB155" s="9"/>
      <c r="AE155" s="49"/>
    </row>
    <row r="156" spans="1:31" x14ac:dyDescent="0.25">
      <c r="A156" s="17">
        <f t="shared" si="1"/>
        <v>43739</v>
      </c>
      <c r="B156" s="9">
        <f t="shared" ref="B156:V156" si="24">B33-$AC33</f>
        <v>1.9999999999999987E-4</v>
      </c>
      <c r="C156" s="9">
        <f t="shared" si="24"/>
        <v>-8.1900000000000001E-2</v>
      </c>
      <c r="D156" s="9">
        <f t="shared" si="24"/>
        <v>2.2000000000000001E-3</v>
      </c>
      <c r="E156" s="9">
        <f t="shared" si="24"/>
        <v>7.5799999999999992E-2</v>
      </c>
      <c r="F156" s="9">
        <f t="shared" si="24"/>
        <v>0.12839999999999999</v>
      </c>
      <c r="G156" s="9">
        <f t="shared" si="24"/>
        <v>1.0400000000000001E-2</v>
      </c>
      <c r="H156" s="9">
        <f t="shared" si="24"/>
        <v>4.3324000000000001E-2</v>
      </c>
      <c r="I156" s="9">
        <f t="shared" si="24"/>
        <v>2.3592999999999999E-2</v>
      </c>
      <c r="J156" s="9">
        <f t="shared" si="24"/>
        <v>4.9069999999999999E-3</v>
      </c>
      <c r="K156" s="9">
        <f t="shared" si="24"/>
        <v>2.4645999999999998E-2</v>
      </c>
      <c r="L156" s="9">
        <f t="shared" si="24"/>
        <v>1.4316000000000001E-2</v>
      </c>
      <c r="M156" s="9">
        <f t="shared" si="24"/>
        <v>2.4492E-2</v>
      </c>
      <c r="N156" s="9">
        <f t="shared" si="24"/>
        <v>1.11E-2</v>
      </c>
      <c r="O156" s="9">
        <f t="shared" si="24"/>
        <v>-5.7000000000000002E-3</v>
      </c>
      <c r="P156" s="9">
        <f t="shared" si="24"/>
        <v>5.9400000000000001E-2</v>
      </c>
      <c r="Q156" s="9">
        <f t="shared" si="24"/>
        <v>8.2000000000000007E-3</v>
      </c>
      <c r="R156" s="9">
        <f t="shared" si="24"/>
        <v>3.5699999999999996E-2</v>
      </c>
      <c r="S156" s="9">
        <f t="shared" si="24"/>
        <v>4.6300000000000001E-2</v>
      </c>
      <c r="T156" s="9">
        <f t="shared" si="24"/>
        <v>2.06E-2</v>
      </c>
      <c r="U156" s="9">
        <f t="shared" si="24"/>
        <v>1.84E-2</v>
      </c>
      <c r="V156" s="9">
        <f t="shared" si="24"/>
        <v>2.5499999999999998E-2</v>
      </c>
      <c r="W156" s="9"/>
      <c r="X156" s="9"/>
      <c r="Y156" s="9"/>
      <c r="Z156" s="9"/>
      <c r="AA156" s="9"/>
      <c r="AB156" s="9"/>
      <c r="AE156" s="49"/>
    </row>
    <row r="157" spans="1:31" x14ac:dyDescent="0.25">
      <c r="A157" s="17">
        <f t="shared" si="1"/>
        <v>43709</v>
      </c>
      <c r="B157" s="9">
        <f t="shared" ref="B157:V157" si="25">B34-$AC34</f>
        <v>-0.10769999999999999</v>
      </c>
      <c r="C157" s="9">
        <f t="shared" si="25"/>
        <v>7.1199999999999999E-2</v>
      </c>
      <c r="D157" s="9">
        <f t="shared" si="25"/>
        <v>1.8000000000000002E-2</v>
      </c>
      <c r="E157" s="9">
        <f t="shared" si="25"/>
        <v>7.1900000000000006E-2</v>
      </c>
      <c r="F157" s="9">
        <f t="shared" si="25"/>
        <v>0.10450000000000001</v>
      </c>
      <c r="G157" s="9">
        <f t="shared" si="25"/>
        <v>7.8800000000000009E-2</v>
      </c>
      <c r="H157" s="9">
        <f t="shared" si="25"/>
        <v>-2.6005999999999998E-2</v>
      </c>
      <c r="I157" s="9">
        <f t="shared" si="25"/>
        <v>3.7690999999999995E-2</v>
      </c>
      <c r="J157" s="9">
        <f t="shared" si="25"/>
        <v>5.4187999999999993E-2</v>
      </c>
      <c r="K157" s="9">
        <f t="shared" si="25"/>
        <v>1.4109999999999999E-3</v>
      </c>
      <c r="L157" s="9">
        <f t="shared" si="25"/>
        <v>3.5759999999999993E-2</v>
      </c>
      <c r="M157" s="9">
        <f t="shared" si="25"/>
        <v>5.7863999999999999E-2</v>
      </c>
      <c r="N157" s="9">
        <f t="shared" si="25"/>
        <v>2.4500000000000001E-2</v>
      </c>
      <c r="O157" s="9">
        <f t="shared" si="25"/>
        <v>2.3400000000000001E-2</v>
      </c>
      <c r="P157" s="9">
        <f t="shared" si="25"/>
        <v>2.3300000000000001E-2</v>
      </c>
      <c r="Q157" s="9">
        <f t="shared" si="25"/>
        <v>-4.3E-3</v>
      </c>
      <c r="R157" s="9">
        <f t="shared" si="25"/>
        <v>2.7300000000000001E-2</v>
      </c>
      <c r="S157" s="9">
        <f t="shared" si="25"/>
        <v>1.4000000000000002E-2</v>
      </c>
      <c r="T157" s="9">
        <f t="shared" si="25"/>
        <v>1.77E-2</v>
      </c>
      <c r="U157" s="9">
        <f t="shared" si="25"/>
        <v>1.38E-2</v>
      </c>
      <c r="V157" s="9">
        <f t="shared" si="25"/>
        <v>1.7899999999999999E-2</v>
      </c>
      <c r="W157" s="9"/>
      <c r="X157" s="9"/>
      <c r="Y157" s="9"/>
      <c r="Z157" s="9"/>
      <c r="AA157" s="9"/>
      <c r="AB157" s="9"/>
      <c r="AE157" s="49"/>
    </row>
    <row r="158" spans="1:31" x14ac:dyDescent="0.25">
      <c r="A158" s="17">
        <f t="shared" si="1"/>
        <v>43678</v>
      </c>
      <c r="B158" s="9">
        <f t="shared" ref="B158:V158" si="26">B35-$AC35</f>
        <v>0.19260000000000002</v>
      </c>
      <c r="C158" s="9">
        <f t="shared" si="26"/>
        <v>-7.640000000000001E-2</v>
      </c>
      <c r="D158" s="9">
        <f t="shared" si="26"/>
        <v>-9.5399999999999999E-2</v>
      </c>
      <c r="E158" s="9">
        <f t="shared" si="26"/>
        <v>-8.9200000000000002E-2</v>
      </c>
      <c r="F158" s="9">
        <f t="shared" si="26"/>
        <v>-7.2099999999999997E-2</v>
      </c>
      <c r="G158" s="9">
        <f t="shared" si="26"/>
        <v>-0.48120000000000002</v>
      </c>
      <c r="H158" s="9">
        <f t="shared" si="26"/>
        <v>-4.3304999999999996E-2</v>
      </c>
      <c r="I158" s="9">
        <f t="shared" si="26"/>
        <v>-6.0573000000000002E-2</v>
      </c>
      <c r="J158" s="9">
        <f t="shared" si="26"/>
        <v>-8.2675999999999999E-2</v>
      </c>
      <c r="K158" s="9">
        <f t="shared" si="26"/>
        <v>-1.1796000000000001E-2</v>
      </c>
      <c r="L158" s="9">
        <f t="shared" si="26"/>
        <v>-3.3871999999999992E-2</v>
      </c>
      <c r="M158" s="9">
        <f t="shared" si="26"/>
        <v>-7.1359000000000006E-2</v>
      </c>
      <c r="N158" s="9">
        <f t="shared" si="26"/>
        <v>-3.4199999999999994E-2</v>
      </c>
      <c r="O158" s="9">
        <f t="shared" si="26"/>
        <v>-8.6E-3</v>
      </c>
      <c r="P158" s="9">
        <f t="shared" si="26"/>
        <v>-2.29E-2</v>
      </c>
      <c r="Q158" s="9">
        <f t="shared" si="26"/>
        <v>-3.5199999999999995E-2</v>
      </c>
      <c r="R158" s="9">
        <f t="shared" si="26"/>
        <v>4.1999999999999997E-3</v>
      </c>
      <c r="S158" s="9">
        <f t="shared" si="26"/>
        <v>-5.6599999999999998E-2</v>
      </c>
      <c r="T158" s="9">
        <f t="shared" si="26"/>
        <v>-1.83E-2</v>
      </c>
      <c r="U158" s="9">
        <f t="shared" si="26"/>
        <v>-2.3900000000000001E-2</v>
      </c>
      <c r="V158" s="9">
        <f t="shared" si="26"/>
        <v>-2.6100000000000002E-2</v>
      </c>
      <c r="W158" s="9"/>
      <c r="X158" s="9"/>
      <c r="Y158" s="9"/>
      <c r="Z158" s="9"/>
      <c r="AA158" s="9"/>
      <c r="AB158" s="9"/>
      <c r="AE158" s="49"/>
    </row>
    <row r="159" spans="1:31" x14ac:dyDescent="0.25">
      <c r="A159" s="17">
        <f t="shared" si="1"/>
        <v>43647</v>
      </c>
      <c r="B159" s="9">
        <f t="shared" ref="B159:V159" si="27">B36-$AC36</f>
        <v>2.9400000000000003E-2</v>
      </c>
      <c r="C159" s="9">
        <f t="shared" si="27"/>
        <v>7.3099999999999998E-2</v>
      </c>
      <c r="D159" s="9">
        <f t="shared" si="27"/>
        <v>5.4900000000000004E-2</v>
      </c>
      <c r="E159" s="9">
        <f t="shared" si="27"/>
        <v>-8.4999999999999992E-2</v>
      </c>
      <c r="F159" s="9">
        <f t="shared" si="27"/>
        <v>0.1249</v>
      </c>
      <c r="G159" s="9">
        <f t="shared" si="27"/>
        <v>-9.0999999999999998E-2</v>
      </c>
      <c r="H159" s="9">
        <f t="shared" si="27"/>
        <v>-8.8579999999999996E-3</v>
      </c>
      <c r="I159" s="9">
        <f t="shared" si="27"/>
        <v>4.6710000000000007E-3</v>
      </c>
      <c r="J159" s="9">
        <f t="shared" si="27"/>
        <v>-8.6829999999999997E-3</v>
      </c>
      <c r="K159" s="9">
        <f t="shared" si="27"/>
        <v>1.6184E-2</v>
      </c>
      <c r="L159" s="9">
        <f t="shared" si="27"/>
        <v>4.8530000000000005E-3</v>
      </c>
      <c r="M159" s="9">
        <f t="shared" si="27"/>
        <v>2.4330000000000004E-2</v>
      </c>
      <c r="N159" s="9">
        <f t="shared" si="27"/>
        <v>-7.6999999999999994E-3</v>
      </c>
      <c r="O159" s="9">
        <f t="shared" si="27"/>
        <v>-9.9000000000000008E-3</v>
      </c>
      <c r="P159" s="9">
        <f t="shared" si="27"/>
        <v>-4.58E-2</v>
      </c>
      <c r="Q159" s="9">
        <f t="shared" si="27"/>
        <v>-3.0199999999999998E-2</v>
      </c>
      <c r="R159" s="9">
        <f t="shared" si="27"/>
        <v>-5.0499999999999996E-2</v>
      </c>
      <c r="S159" s="9">
        <f t="shared" si="27"/>
        <v>-2.3399999999999997E-2</v>
      </c>
      <c r="T159" s="9">
        <f t="shared" si="27"/>
        <v>1.32E-2</v>
      </c>
      <c r="U159" s="9">
        <f t="shared" si="27"/>
        <v>1.15E-2</v>
      </c>
      <c r="V159" s="9">
        <f t="shared" si="27"/>
        <v>-2.8E-3</v>
      </c>
      <c r="W159" s="9"/>
      <c r="X159" s="9"/>
      <c r="Y159" s="9"/>
      <c r="Z159" s="9"/>
      <c r="AA159" s="9"/>
      <c r="AB159" s="9"/>
      <c r="AE159" s="49"/>
    </row>
    <row r="160" spans="1:31" x14ac:dyDescent="0.25">
      <c r="A160" s="17">
        <f t="shared" si="1"/>
        <v>43617</v>
      </c>
      <c r="B160" s="9">
        <f t="shared" ref="B160:V160" si="28">B37-$AC37</f>
        <v>0.26779999999999998</v>
      </c>
      <c r="C160" s="9">
        <f t="shared" si="28"/>
        <v>8.4100000000000008E-2</v>
      </c>
      <c r="D160" s="9">
        <f t="shared" si="28"/>
        <v>9.1000000000000004E-3</v>
      </c>
      <c r="E160" s="9">
        <f t="shared" si="28"/>
        <v>4.9299999999999997E-2</v>
      </c>
      <c r="F160" s="9">
        <f t="shared" si="28"/>
        <v>-9.3299999999999994E-2</v>
      </c>
      <c r="G160" s="9">
        <f t="shared" si="28"/>
        <v>0.2261</v>
      </c>
      <c r="H160" s="9">
        <f t="shared" si="28"/>
        <v>8.0746999999999999E-2</v>
      </c>
      <c r="I160" s="9">
        <f t="shared" si="28"/>
        <v>7.4037000000000006E-2</v>
      </c>
      <c r="J160" s="9">
        <f t="shared" si="28"/>
        <v>6.2868000000000007E-2</v>
      </c>
      <c r="K160" s="9">
        <f t="shared" si="28"/>
        <v>6.8954000000000001E-2</v>
      </c>
      <c r="L160" s="9">
        <f t="shared" si="28"/>
        <v>6.8455000000000002E-2</v>
      </c>
      <c r="M160" s="9">
        <f t="shared" si="28"/>
        <v>7.2691000000000006E-2</v>
      </c>
      <c r="N160" s="9">
        <f t="shared" si="28"/>
        <v>5.2499999999999998E-2</v>
      </c>
      <c r="O160" s="9">
        <f t="shared" si="28"/>
        <v>5.4699999999999999E-2</v>
      </c>
      <c r="P160" s="9">
        <f t="shared" si="28"/>
        <v>6.7600000000000007E-2</v>
      </c>
      <c r="Q160" s="9">
        <f t="shared" si="28"/>
        <v>1.9400000000000001E-2</v>
      </c>
      <c r="R160" s="9">
        <f t="shared" si="28"/>
        <v>2.9500000000000002E-2</v>
      </c>
      <c r="S160" s="9">
        <f t="shared" si="28"/>
        <v>9.9400000000000002E-2</v>
      </c>
      <c r="T160" s="9">
        <f t="shared" si="28"/>
        <v>6.7799999999999999E-2</v>
      </c>
      <c r="U160" s="9">
        <f t="shared" si="28"/>
        <v>6.6500000000000004E-2</v>
      </c>
      <c r="V160" s="9">
        <f t="shared" si="28"/>
        <v>5.9699999999999996E-2</v>
      </c>
      <c r="W160" s="9"/>
      <c r="X160" s="9"/>
      <c r="Y160" s="9"/>
      <c r="Z160" s="9"/>
      <c r="AA160" s="9"/>
      <c r="AB160" s="9"/>
      <c r="AE160" s="49"/>
    </row>
    <row r="161" spans="1:31" x14ac:dyDescent="0.25">
      <c r="A161" s="17">
        <f t="shared" si="1"/>
        <v>43586</v>
      </c>
      <c r="B161" s="9">
        <f t="shared" ref="B161:V161" si="29">B38-$AC38</f>
        <v>-2.2700000000000001E-2</v>
      </c>
      <c r="C161" s="9">
        <f t="shared" si="29"/>
        <v>-8.5199999999999998E-2</v>
      </c>
      <c r="D161" s="9">
        <f t="shared" si="29"/>
        <v>-9.9900000000000003E-2</v>
      </c>
      <c r="E161" s="9">
        <f t="shared" si="29"/>
        <v>-5.6099999999999997E-2</v>
      </c>
      <c r="F161" s="9">
        <f t="shared" si="29"/>
        <v>-7.690000000000001E-2</v>
      </c>
      <c r="G161" s="9">
        <f t="shared" si="29"/>
        <v>9.4E-2</v>
      </c>
      <c r="H161" s="9">
        <f t="shared" si="29"/>
        <v>-7.3365E-2</v>
      </c>
      <c r="I161" s="9">
        <f t="shared" si="29"/>
        <v>-8.4515000000000007E-2</v>
      </c>
      <c r="J161" s="9">
        <f t="shared" si="29"/>
        <v>-0.10158499999999999</v>
      </c>
      <c r="K161" s="9">
        <f t="shared" si="29"/>
        <v>-6.5797999999999995E-2</v>
      </c>
      <c r="L161" s="9">
        <f t="shared" si="29"/>
        <v>-6.8487000000000006E-2</v>
      </c>
      <c r="M161" s="9">
        <f t="shared" si="29"/>
        <v>-8.4958000000000006E-2</v>
      </c>
      <c r="N161" s="9">
        <f t="shared" si="29"/>
        <v>-6.9999999999999988E-4</v>
      </c>
      <c r="O161" s="9">
        <f t="shared" si="29"/>
        <v>-4.48E-2</v>
      </c>
      <c r="P161" s="9">
        <f t="shared" si="29"/>
        <v>-6.7400000000000002E-2</v>
      </c>
      <c r="Q161" s="9">
        <f t="shared" si="29"/>
        <v>-5.1000000000000004E-3</v>
      </c>
      <c r="R161" s="9">
        <f t="shared" si="29"/>
        <v>-7.2100000000000011E-2</v>
      </c>
      <c r="S161" s="9">
        <f t="shared" si="29"/>
        <v>-9.3600000000000003E-2</v>
      </c>
      <c r="T161" s="9">
        <f t="shared" si="29"/>
        <v>-6.59E-2</v>
      </c>
      <c r="U161" s="9">
        <f t="shared" si="29"/>
        <v>-6.8500000000000005E-2</v>
      </c>
      <c r="V161" s="9">
        <f t="shared" si="29"/>
        <v>-6.3299999999999995E-2</v>
      </c>
      <c r="W161" s="9"/>
      <c r="X161" s="9"/>
      <c r="Y161" s="9"/>
      <c r="Z161" s="9"/>
      <c r="AA161" s="9"/>
      <c r="AB161" s="9"/>
      <c r="AE161" s="49"/>
    </row>
    <row r="162" spans="1:31" x14ac:dyDescent="0.25">
      <c r="A162" s="17">
        <f t="shared" si="1"/>
        <v>43556</v>
      </c>
      <c r="B162" s="9">
        <f t="shared" ref="B162:V162" si="30">B39-$AC39</f>
        <v>-7.400000000000001E-2</v>
      </c>
      <c r="C162" s="9">
        <f t="shared" si="30"/>
        <v>-8.0000000000000002E-3</v>
      </c>
      <c r="D162" s="9">
        <f t="shared" si="30"/>
        <v>-6.6700000000000009E-2</v>
      </c>
      <c r="E162" s="9">
        <f t="shared" si="30"/>
        <v>0.1142</v>
      </c>
      <c r="F162" s="9">
        <f t="shared" si="30"/>
        <v>-8.5300000000000001E-2</v>
      </c>
      <c r="G162" s="9">
        <f t="shared" si="30"/>
        <v>-3.6399999999999995E-2</v>
      </c>
      <c r="H162" s="9">
        <f t="shared" si="30"/>
        <v>2.1020999999999998E-2</v>
      </c>
      <c r="I162" s="9">
        <f t="shared" si="30"/>
        <v>3.7279E-2</v>
      </c>
      <c r="J162" s="9">
        <f t="shared" si="30"/>
        <v>3.1242000000000002E-2</v>
      </c>
      <c r="K162" s="9">
        <f t="shared" si="30"/>
        <v>3.7973E-2</v>
      </c>
      <c r="L162" s="9">
        <f t="shared" si="30"/>
        <v>3.2804000000000007E-2</v>
      </c>
      <c r="M162" s="9">
        <f t="shared" si="30"/>
        <v>7.1070999999999995E-2</v>
      </c>
      <c r="N162" s="9">
        <f t="shared" si="30"/>
        <v>9.4999999999999998E-3</v>
      </c>
      <c r="O162" s="9">
        <f t="shared" si="30"/>
        <v>3.0799999999999998E-2</v>
      </c>
      <c r="P162" s="9">
        <f t="shared" si="30"/>
        <v>6.7699999999999996E-2</v>
      </c>
      <c r="Q162" s="9">
        <f t="shared" si="30"/>
        <v>-9.7999999999999997E-3</v>
      </c>
      <c r="R162" s="9">
        <f t="shared" si="30"/>
        <v>5.6600000000000004E-2</v>
      </c>
      <c r="S162" s="9">
        <f t="shared" si="30"/>
        <v>5.7300000000000004E-2</v>
      </c>
      <c r="T162" s="9">
        <f t="shared" si="30"/>
        <v>3.8800000000000001E-2</v>
      </c>
      <c r="U162" s="9">
        <f t="shared" si="30"/>
        <v>3.6600000000000001E-2</v>
      </c>
      <c r="V162" s="9">
        <f t="shared" si="30"/>
        <v>2.9099999999999997E-2</v>
      </c>
      <c r="W162" s="9"/>
      <c r="X162" s="9"/>
      <c r="Y162" s="9"/>
      <c r="Z162" s="9"/>
      <c r="AA162" s="9"/>
      <c r="AB162" s="9"/>
      <c r="AE162" s="49"/>
    </row>
    <row r="163" spans="1:31" x14ac:dyDescent="0.25">
      <c r="A163" s="17">
        <f t="shared" si="1"/>
        <v>43525</v>
      </c>
      <c r="B163" s="9">
        <f t="shared" ref="B163:V163" si="31">B40-$AC40</f>
        <v>8.2400000000000001E-2</v>
      </c>
      <c r="C163" s="9">
        <f t="shared" si="31"/>
        <v>1.9599999999999999E-2</v>
      </c>
      <c r="D163" s="9">
        <f t="shared" si="31"/>
        <v>-0.15210000000000001</v>
      </c>
      <c r="E163" s="9">
        <f t="shared" si="31"/>
        <v>-1.7299999999999999E-2</v>
      </c>
      <c r="F163" s="9">
        <f t="shared" si="31"/>
        <v>-5.5E-2</v>
      </c>
      <c r="G163" s="9">
        <f t="shared" si="31"/>
        <v>-1.11E-2</v>
      </c>
      <c r="H163" s="9">
        <f t="shared" si="31"/>
        <v>-8.660000000000001E-3</v>
      </c>
      <c r="I163" s="9">
        <f t="shared" si="31"/>
        <v>-3.0404E-2</v>
      </c>
      <c r="J163" s="9">
        <f t="shared" si="31"/>
        <v>-4.2734999999999995E-2</v>
      </c>
      <c r="K163" s="9">
        <f t="shared" si="31"/>
        <v>2.5798999999999999E-2</v>
      </c>
      <c r="L163" s="9">
        <f t="shared" si="31"/>
        <v>2.7680000000000005E-3</v>
      </c>
      <c r="M163" s="9">
        <f t="shared" si="31"/>
        <v>-2.1057999999999997E-2</v>
      </c>
      <c r="N163" s="9">
        <f t="shared" si="31"/>
        <v>9.3999999999999986E-3</v>
      </c>
      <c r="O163" s="9">
        <f t="shared" si="31"/>
        <v>-9.4000000000000004E-3</v>
      </c>
      <c r="P163" s="9">
        <f t="shared" si="31"/>
        <v>-1.5799999999999998E-2</v>
      </c>
      <c r="Q163" s="9">
        <f t="shared" si="31"/>
        <v>-2.2199999999999998E-2</v>
      </c>
      <c r="R163" s="9">
        <f t="shared" si="31"/>
        <v>-1.2000000000000001E-3</v>
      </c>
      <c r="S163" s="9">
        <f t="shared" si="31"/>
        <v>9.1999999999999998E-3</v>
      </c>
      <c r="T163" s="9">
        <f t="shared" si="31"/>
        <v>1.6200000000000003E-2</v>
      </c>
      <c r="U163" s="9">
        <f t="shared" si="31"/>
        <v>1.0999999999999999E-2</v>
      </c>
      <c r="V163" s="9">
        <f t="shared" si="31"/>
        <v>7.0000000000000001E-3</v>
      </c>
      <c r="W163" s="9"/>
      <c r="X163" s="9"/>
      <c r="Y163" s="9"/>
      <c r="Z163" s="9"/>
      <c r="AA163" s="9"/>
      <c r="AB163" s="9"/>
      <c r="AE163" s="49"/>
    </row>
    <row r="164" spans="1:31" x14ac:dyDescent="0.25">
      <c r="A164" s="17">
        <f t="shared" si="1"/>
        <v>43497</v>
      </c>
      <c r="B164" s="9">
        <f t="shared" ref="B164:V164" si="32">B41-$AC41</f>
        <v>-5.74E-2</v>
      </c>
      <c r="C164" s="9">
        <f t="shared" si="32"/>
        <v>3.7499999999999999E-2</v>
      </c>
      <c r="D164" s="9">
        <f t="shared" si="32"/>
        <v>-3.0999999999999999E-3</v>
      </c>
      <c r="E164" s="9">
        <f t="shared" si="32"/>
        <v>-6.8999999999999999E-3</v>
      </c>
      <c r="F164" s="9">
        <f t="shared" si="32"/>
        <v>-6.8099999999999994E-2</v>
      </c>
      <c r="G164" s="9">
        <f t="shared" si="32"/>
        <v>-0.13699999999999998</v>
      </c>
      <c r="H164" s="9">
        <f t="shared" si="32"/>
        <v>6.2620000000000009E-2</v>
      </c>
      <c r="I164" s="9">
        <f t="shared" si="32"/>
        <v>4.8725999999999998E-2</v>
      </c>
      <c r="J164" s="9">
        <f t="shared" si="32"/>
        <v>3.4210999999999998E-2</v>
      </c>
      <c r="K164" s="9">
        <f t="shared" si="32"/>
        <v>3.5517999999999994E-2</v>
      </c>
      <c r="L164" s="9">
        <f t="shared" si="32"/>
        <v>3.8459999999999994E-2</v>
      </c>
      <c r="M164" s="9">
        <f t="shared" si="32"/>
        <v>1.0262E-2</v>
      </c>
      <c r="N164" s="9">
        <f t="shared" si="32"/>
        <v>3.1699999999999999E-2</v>
      </c>
      <c r="O164" s="9">
        <f t="shared" si="32"/>
        <v>2.7800000000000002E-2</v>
      </c>
      <c r="P164" s="9">
        <f t="shared" si="32"/>
        <v>1.72E-2</v>
      </c>
      <c r="Q164" s="9">
        <f t="shared" si="32"/>
        <v>-8.3000000000000001E-3</v>
      </c>
      <c r="R164" s="9">
        <f t="shared" si="32"/>
        <v>-3.3800000000000004E-2</v>
      </c>
      <c r="S164" s="9">
        <f t="shared" si="32"/>
        <v>-5.5999999999999999E-3</v>
      </c>
      <c r="T164" s="9">
        <f t="shared" si="32"/>
        <v>3.0599999999999999E-2</v>
      </c>
      <c r="U164" s="9">
        <f t="shared" si="32"/>
        <v>3.1099999999999999E-2</v>
      </c>
      <c r="V164" s="9">
        <f t="shared" si="32"/>
        <v>2.3300000000000001E-2</v>
      </c>
      <c r="W164" s="9"/>
      <c r="X164" s="9"/>
      <c r="Y164" s="9"/>
      <c r="Z164" s="9"/>
      <c r="AA164" s="9"/>
      <c r="AB164" s="9"/>
      <c r="AE164" s="49"/>
    </row>
    <row r="165" spans="1:31" x14ac:dyDescent="0.25">
      <c r="A165" s="17">
        <f t="shared" si="1"/>
        <v>43466</v>
      </c>
      <c r="B165" s="9">
        <f t="shared" ref="B165:V165" si="33">B42-$AC42</f>
        <v>-1.32E-2</v>
      </c>
      <c r="C165" s="9">
        <f t="shared" si="33"/>
        <v>0.1804</v>
      </c>
      <c r="D165" s="9">
        <f t="shared" si="33"/>
        <v>3.7200000000000004E-2</v>
      </c>
      <c r="E165" s="9">
        <f t="shared" si="33"/>
        <v>1.47E-2</v>
      </c>
      <c r="F165" s="9">
        <f t="shared" si="33"/>
        <v>-7.7000000000000002E-3</v>
      </c>
      <c r="G165" s="9">
        <f t="shared" si="33"/>
        <v>0.219</v>
      </c>
      <c r="H165" s="9">
        <f t="shared" si="33"/>
        <v>0.12666200000000002</v>
      </c>
      <c r="I165" s="9">
        <f t="shared" si="33"/>
        <v>0.10193499999999998</v>
      </c>
      <c r="J165" s="9">
        <f t="shared" si="33"/>
        <v>0.10860299999999999</v>
      </c>
      <c r="K165" s="9">
        <f t="shared" si="33"/>
        <v>7.9963999999999993E-2</v>
      </c>
      <c r="L165" s="9">
        <f t="shared" si="33"/>
        <v>8.1022999999999998E-2</v>
      </c>
      <c r="M165" s="9">
        <f t="shared" si="33"/>
        <v>8.9250999999999997E-2</v>
      </c>
      <c r="N165" s="9">
        <f t="shared" si="33"/>
        <v>6.7499999999999991E-2</v>
      </c>
      <c r="O165" s="9">
        <f t="shared" si="33"/>
        <v>0.12690000000000001</v>
      </c>
      <c r="P165" s="9">
        <f t="shared" si="33"/>
        <v>5.4700000000000006E-2</v>
      </c>
      <c r="Q165" s="9">
        <f t="shared" si="33"/>
        <v>3.1200000000000002E-2</v>
      </c>
      <c r="R165" s="9">
        <f t="shared" si="33"/>
        <v>9.0699999999999989E-2</v>
      </c>
      <c r="S165" s="9">
        <f t="shared" si="33"/>
        <v>6.4000000000000001E-2</v>
      </c>
      <c r="T165" s="9">
        <f t="shared" si="33"/>
        <v>7.8E-2</v>
      </c>
      <c r="U165" s="9">
        <f t="shared" si="33"/>
        <v>8.2799999999999999E-2</v>
      </c>
      <c r="V165" s="9">
        <f t="shared" si="33"/>
        <v>7.6799999999999993E-2</v>
      </c>
      <c r="W165" s="9"/>
      <c r="X165" s="9"/>
      <c r="Y165" s="9"/>
      <c r="Z165" s="9"/>
      <c r="AA165" s="9"/>
      <c r="AB165" s="9"/>
      <c r="AE165" s="49"/>
    </row>
    <row r="166" spans="1:31" x14ac:dyDescent="0.25">
      <c r="A166" s="17">
        <f t="shared" si="1"/>
        <v>43435</v>
      </c>
      <c r="B166" s="9">
        <f t="shared" ref="B166:V166" si="34">B43-$AC43</f>
        <v>6.2799999999999995E-2</v>
      </c>
      <c r="C166" s="9">
        <f t="shared" si="34"/>
        <v>-8.72E-2</v>
      </c>
      <c r="D166" s="9">
        <f t="shared" si="34"/>
        <v>0.1138</v>
      </c>
      <c r="E166" s="9">
        <f t="shared" si="34"/>
        <v>-3.5699999999999996E-2</v>
      </c>
      <c r="F166" s="9">
        <f t="shared" si="34"/>
        <v>-8.0299999999999996E-2</v>
      </c>
      <c r="G166" s="9">
        <f t="shared" si="34"/>
        <v>-0.1021</v>
      </c>
      <c r="H166" s="9">
        <f t="shared" si="34"/>
        <v>-0.122936</v>
      </c>
      <c r="I166" s="9">
        <f t="shared" si="34"/>
        <v>-0.121179</v>
      </c>
      <c r="J166" s="9">
        <f t="shared" si="34"/>
        <v>-0.12939500000000001</v>
      </c>
      <c r="K166" s="9">
        <f t="shared" si="34"/>
        <v>-8.6093000000000003E-2</v>
      </c>
      <c r="L166" s="9">
        <f t="shared" si="34"/>
        <v>-9.705599999999999E-2</v>
      </c>
      <c r="M166" s="9">
        <f t="shared" si="34"/>
        <v>-0.117633</v>
      </c>
      <c r="N166" s="9">
        <f t="shared" si="34"/>
        <v>-4.0599999999999997E-2</v>
      </c>
      <c r="O166" s="9">
        <f t="shared" si="34"/>
        <v>-8.7099999999999997E-2</v>
      </c>
      <c r="P166" s="9">
        <f t="shared" si="34"/>
        <v>-5.74E-2</v>
      </c>
      <c r="Q166" s="9">
        <f t="shared" si="34"/>
        <v>5.4000000000000003E-3</v>
      </c>
      <c r="R166" s="9">
        <f t="shared" si="34"/>
        <v>2.8400000000000002E-2</v>
      </c>
      <c r="S166" s="9">
        <f t="shared" si="34"/>
        <v>-1.8699999999999998E-2</v>
      </c>
      <c r="T166" s="9">
        <f t="shared" si="34"/>
        <v>-0.09</v>
      </c>
      <c r="U166" s="9">
        <f t="shared" si="34"/>
        <v>-9.6299999999999997E-2</v>
      </c>
      <c r="V166" s="9">
        <f t="shared" si="34"/>
        <v>-7.4200000000000002E-2</v>
      </c>
      <c r="W166" s="9"/>
      <c r="X166" s="9"/>
      <c r="Y166" s="9"/>
      <c r="Z166" s="9"/>
      <c r="AA166" s="9"/>
      <c r="AB166" s="9"/>
      <c r="AE166" s="49"/>
    </row>
    <row r="167" spans="1:31" x14ac:dyDescent="0.25">
      <c r="A167" s="17">
        <f t="shared" si="1"/>
        <v>43405</v>
      </c>
      <c r="B167" s="9">
        <f t="shared" ref="B167:V167" si="35">B44-$AC44</f>
        <v>1.66E-2</v>
      </c>
      <c r="C167" s="9">
        <f t="shared" si="35"/>
        <v>8.8400000000000006E-2</v>
      </c>
      <c r="D167" s="9">
        <f t="shared" si="35"/>
        <v>0.1036</v>
      </c>
      <c r="E167" s="9">
        <f t="shared" si="35"/>
        <v>8.6E-3</v>
      </c>
      <c r="F167" s="9">
        <f t="shared" si="35"/>
        <v>-5.2600000000000001E-2</v>
      </c>
      <c r="G167" s="9">
        <f t="shared" si="35"/>
        <v>-3.8E-3</v>
      </c>
      <c r="H167" s="9">
        <f t="shared" si="35"/>
        <v>8.8010000000000015E-3</v>
      </c>
      <c r="I167" s="9">
        <f t="shared" si="35"/>
        <v>1.9746E-2</v>
      </c>
      <c r="J167" s="9">
        <f t="shared" si="35"/>
        <v>6.1220000000000007E-3</v>
      </c>
      <c r="K167" s="9">
        <f t="shared" si="35"/>
        <v>1.2846999999999999E-2</v>
      </c>
      <c r="L167" s="9">
        <f t="shared" si="35"/>
        <v>2.1507999999999999E-2</v>
      </c>
      <c r="M167" s="9">
        <f t="shared" si="35"/>
        <v>2.0768000000000002E-2</v>
      </c>
      <c r="N167" s="9">
        <f t="shared" si="35"/>
        <v>7.9000000000000008E-3</v>
      </c>
      <c r="O167" s="9">
        <f t="shared" si="35"/>
        <v>3.0999999999999999E-3</v>
      </c>
      <c r="P167" s="9">
        <f t="shared" si="35"/>
        <v>-1.6799999999999999E-2</v>
      </c>
      <c r="Q167" s="9">
        <f t="shared" si="35"/>
        <v>-7.7999999999999996E-3</v>
      </c>
      <c r="R167" s="9">
        <f t="shared" si="35"/>
        <v>-4.3400000000000001E-2</v>
      </c>
      <c r="S167" s="9">
        <f t="shared" si="35"/>
        <v>2.92E-2</v>
      </c>
      <c r="T167" s="9">
        <f t="shared" si="35"/>
        <v>1.67E-2</v>
      </c>
      <c r="U167" s="9">
        <f t="shared" si="35"/>
        <v>1.66E-2</v>
      </c>
      <c r="V167" s="9">
        <f t="shared" si="35"/>
        <v>1.2500000000000001E-2</v>
      </c>
      <c r="W167" s="9"/>
      <c r="X167" s="9"/>
      <c r="Y167" s="9"/>
      <c r="Z167" s="9"/>
      <c r="AA167" s="9"/>
      <c r="AB167" s="9"/>
      <c r="AE167" s="49"/>
    </row>
    <row r="168" spans="1:31" x14ac:dyDescent="0.25">
      <c r="A168" s="17">
        <f t="shared" si="1"/>
        <v>43374</v>
      </c>
      <c r="B168" s="9">
        <f t="shared" ref="B168:V168" si="36">B45-$AC45</f>
        <v>0.13059999999999999</v>
      </c>
      <c r="C168" s="9">
        <f t="shared" si="36"/>
        <v>-0.23850000000000002</v>
      </c>
      <c r="D168" s="9">
        <f t="shared" si="36"/>
        <v>-9.3799999999999994E-2</v>
      </c>
      <c r="E168" s="9">
        <f t="shared" si="36"/>
        <v>-0.1024</v>
      </c>
      <c r="F168" s="9">
        <f t="shared" si="36"/>
        <v>-0.19130000000000003</v>
      </c>
      <c r="G168" s="9">
        <f t="shared" si="36"/>
        <v>-3.1E-2</v>
      </c>
      <c r="H168" s="9">
        <f t="shared" si="36"/>
        <v>-0.13527600000000001</v>
      </c>
      <c r="I168" s="9">
        <f t="shared" si="36"/>
        <v>-0.117095</v>
      </c>
      <c r="J168" s="9">
        <f t="shared" si="36"/>
        <v>-9.3807999999999989E-2</v>
      </c>
      <c r="K168" s="9">
        <f t="shared" si="36"/>
        <v>-8.4252000000000007E-2</v>
      </c>
      <c r="L168" s="9">
        <f t="shared" si="36"/>
        <v>-6.0235999999999998E-2</v>
      </c>
      <c r="M168" s="9">
        <f t="shared" si="36"/>
        <v>-5.7171999999999994E-2</v>
      </c>
      <c r="N168" s="9">
        <f t="shared" si="36"/>
        <v>-7.0599999999999996E-2</v>
      </c>
      <c r="O168" s="9">
        <f t="shared" si="36"/>
        <v>-8.0799999999999997E-2</v>
      </c>
      <c r="P168" s="9">
        <f t="shared" si="36"/>
        <v>-8.5599999999999996E-2</v>
      </c>
      <c r="Q168" s="9">
        <f t="shared" si="36"/>
        <v>-6.7099999999999993E-2</v>
      </c>
      <c r="R168" s="9">
        <f t="shared" si="36"/>
        <v>-0.18050000000000002</v>
      </c>
      <c r="S168" s="9">
        <f t="shared" si="36"/>
        <v>-8.5499999999999993E-2</v>
      </c>
      <c r="T168" s="9">
        <f t="shared" si="36"/>
        <v>-7.0999999999999994E-2</v>
      </c>
      <c r="U168" s="9">
        <f t="shared" si="36"/>
        <v>-7.6799999999999993E-2</v>
      </c>
      <c r="V168" s="9">
        <f t="shared" si="36"/>
        <v>-8.0100000000000005E-2</v>
      </c>
      <c r="W168" s="9"/>
      <c r="X168" s="9"/>
      <c r="Y168" s="9"/>
      <c r="Z168" s="9"/>
      <c r="AA168" s="9"/>
      <c r="AB168" s="9"/>
      <c r="AE168" s="49"/>
    </row>
    <row r="169" spans="1:31" x14ac:dyDescent="0.25">
      <c r="A169" s="17">
        <f t="shared" si="1"/>
        <v>43344</v>
      </c>
      <c r="B169" s="9">
        <f t="shared" ref="B169:V169" si="37">B46-$AC46</f>
        <v>6.2200000000000005E-2</v>
      </c>
      <c r="C169" s="9">
        <f t="shared" si="37"/>
        <v>3.0800000000000001E-2</v>
      </c>
      <c r="D169" s="9">
        <f t="shared" si="37"/>
        <v>-3.4500000000000003E-2</v>
      </c>
      <c r="E169" s="9">
        <f t="shared" si="37"/>
        <v>-1.6199999999999999E-2</v>
      </c>
      <c r="F169" s="9">
        <f t="shared" si="37"/>
        <v>-1.6500000000000001E-2</v>
      </c>
      <c r="G169" s="9">
        <f t="shared" si="37"/>
        <v>1.9699999999999999E-2</v>
      </c>
      <c r="H169" s="9">
        <f t="shared" si="37"/>
        <v>-1.9272000000000001E-2</v>
      </c>
      <c r="I169" s="9">
        <f t="shared" si="37"/>
        <v>-2.9179999999999998E-2</v>
      </c>
      <c r="J169" s="9">
        <f t="shared" si="37"/>
        <v>-2.9974000000000001E-2</v>
      </c>
      <c r="K169" s="9">
        <f t="shared" si="37"/>
        <v>4.6550000000000012E-3</v>
      </c>
      <c r="L169" s="9">
        <f t="shared" si="37"/>
        <v>4.548E-3</v>
      </c>
      <c r="M169" s="9">
        <f t="shared" si="37"/>
        <v>-1.8696000000000001E-2</v>
      </c>
      <c r="N169" s="9">
        <f t="shared" si="37"/>
        <v>-1.8000000000000002E-2</v>
      </c>
      <c r="O169" s="9">
        <f t="shared" si="37"/>
        <v>-2.2000000000000001E-3</v>
      </c>
      <c r="P169" s="9">
        <f t="shared" si="37"/>
        <v>-1.77E-2</v>
      </c>
      <c r="Q169" s="9">
        <f t="shared" si="37"/>
        <v>-6.3999999999999994E-3</v>
      </c>
      <c r="R169" s="9">
        <f t="shared" si="37"/>
        <v>1.6199999999999999E-2</v>
      </c>
      <c r="S169" s="9">
        <f t="shared" si="37"/>
        <v>1.8199999999999997E-2</v>
      </c>
      <c r="T169" s="9">
        <f t="shared" si="37"/>
        <v>4.5000000000000005E-3</v>
      </c>
      <c r="U169" s="9">
        <f t="shared" si="37"/>
        <v>-1.2000000000000001E-3</v>
      </c>
      <c r="V169" s="9">
        <f t="shared" si="37"/>
        <v>2.9999999999999992E-4</v>
      </c>
      <c r="W169" s="9"/>
      <c r="X169" s="9"/>
      <c r="Y169" s="9"/>
      <c r="Z169" s="9"/>
      <c r="AA169" s="9"/>
      <c r="AB169" s="9"/>
      <c r="AE169" s="49"/>
    </row>
    <row r="170" spans="1:31" x14ac:dyDescent="0.25">
      <c r="A170" s="17">
        <f t="shared" si="1"/>
        <v>43313</v>
      </c>
      <c r="B170" s="9">
        <f t="shared" ref="B170:V170" si="38">B47-$AC47</f>
        <v>-6.8100000000000008E-2</v>
      </c>
      <c r="C170" s="9">
        <f t="shared" si="38"/>
        <v>1.9899999999999998E-2</v>
      </c>
      <c r="D170" s="9">
        <f t="shared" si="38"/>
        <v>-7.3800000000000004E-2</v>
      </c>
      <c r="E170" s="9">
        <f t="shared" si="38"/>
        <v>-8.4699999999999998E-2</v>
      </c>
      <c r="F170" s="9">
        <f t="shared" si="38"/>
        <v>-9.5700000000000007E-2</v>
      </c>
      <c r="G170" s="9">
        <f t="shared" si="38"/>
        <v>-9.0200000000000002E-2</v>
      </c>
      <c r="H170" s="9">
        <f t="shared" si="38"/>
        <v>5.5591000000000002E-2</v>
      </c>
      <c r="I170" s="9">
        <f t="shared" si="38"/>
        <v>3.1941000000000004E-2</v>
      </c>
      <c r="J170" s="9">
        <f t="shared" si="38"/>
        <v>2.1239999999999998E-2</v>
      </c>
      <c r="K170" s="9">
        <f t="shared" si="38"/>
        <v>5.1629000000000001E-2</v>
      </c>
      <c r="L170" s="9">
        <f t="shared" si="38"/>
        <v>1.6591999999999999E-2</v>
      </c>
      <c r="M170" s="9">
        <f t="shared" si="38"/>
        <v>6.448999999999999E-3</v>
      </c>
      <c r="N170" s="9">
        <f t="shared" si="38"/>
        <v>-2.0400000000000001E-2</v>
      </c>
      <c r="O170" s="9">
        <f t="shared" si="38"/>
        <v>-1.5600000000000001E-2</v>
      </c>
      <c r="P170" s="9">
        <f t="shared" si="38"/>
        <v>-3.61E-2</v>
      </c>
      <c r="Q170" s="9">
        <f t="shared" si="38"/>
        <v>-1.7600000000000001E-2</v>
      </c>
      <c r="R170" s="9">
        <f t="shared" si="38"/>
        <v>-3.32E-2</v>
      </c>
      <c r="S170" s="9">
        <f t="shared" si="38"/>
        <v>-2.7E-2</v>
      </c>
      <c r="T170" s="9">
        <f t="shared" si="38"/>
        <v>3.0299999999999997E-2</v>
      </c>
      <c r="U170" s="9">
        <f t="shared" si="38"/>
        <v>3.0799999999999998E-2</v>
      </c>
      <c r="V170" s="9">
        <f t="shared" si="38"/>
        <v>3.5000000000000005E-3</v>
      </c>
      <c r="W170" s="9"/>
      <c r="X170" s="9"/>
      <c r="Y170" s="9"/>
      <c r="Z170" s="9"/>
      <c r="AA170" s="9"/>
      <c r="AB170" s="9"/>
      <c r="AE170" s="49"/>
    </row>
    <row r="171" spans="1:31" x14ac:dyDescent="0.25">
      <c r="A171" s="17">
        <f t="shared" si="1"/>
        <v>43282</v>
      </c>
      <c r="B171" s="9">
        <f t="shared" ref="B171:V171" si="39">B48-$AC48</f>
        <v>-0.14939999999999998</v>
      </c>
      <c r="C171" s="9">
        <f t="shared" si="39"/>
        <v>3.5800000000000005E-2</v>
      </c>
      <c r="D171" s="9">
        <f t="shared" si="39"/>
        <v>2.2099999999999998E-2</v>
      </c>
      <c r="E171" s="9">
        <f t="shared" si="39"/>
        <v>7.1099999999999997E-2</v>
      </c>
      <c r="F171" s="9">
        <f t="shared" si="39"/>
        <v>4.7500000000000001E-2</v>
      </c>
      <c r="G171" s="9">
        <f t="shared" si="39"/>
        <v>0.2208</v>
      </c>
      <c r="H171" s="9">
        <f t="shared" si="39"/>
        <v>1.2303E-2</v>
      </c>
      <c r="I171" s="9">
        <f t="shared" si="39"/>
        <v>2.0042000000000001E-2</v>
      </c>
      <c r="J171" s="9">
        <f t="shared" si="39"/>
        <v>8.5769999999999996E-3</v>
      </c>
      <c r="K171" s="9">
        <f t="shared" si="39"/>
        <v>3.1845000000000005E-2</v>
      </c>
      <c r="L171" s="9">
        <f t="shared" si="39"/>
        <v>3.2018999999999999E-2</v>
      </c>
      <c r="M171" s="9">
        <f t="shared" si="39"/>
        <v>4.4615000000000002E-2</v>
      </c>
      <c r="N171" s="9">
        <f t="shared" si="39"/>
        <v>1.21E-2</v>
      </c>
      <c r="O171" s="9">
        <f t="shared" si="39"/>
        <v>2.3E-2</v>
      </c>
      <c r="P171" s="9">
        <f t="shared" si="39"/>
        <v>4.2800000000000005E-2</v>
      </c>
      <c r="Q171" s="9">
        <f t="shared" si="39"/>
        <v>5.8100000000000006E-2</v>
      </c>
      <c r="R171" s="9">
        <f t="shared" si="39"/>
        <v>0.1011</v>
      </c>
      <c r="S171" s="9">
        <f t="shared" si="39"/>
        <v>1.6299999999999999E-2</v>
      </c>
      <c r="T171" s="9">
        <f t="shared" si="39"/>
        <v>3.5400000000000001E-2</v>
      </c>
      <c r="U171" s="9">
        <f t="shared" si="39"/>
        <v>3.0799999999999998E-2</v>
      </c>
      <c r="V171" s="9">
        <f t="shared" si="39"/>
        <v>2.4999999999999998E-2</v>
      </c>
      <c r="W171" s="9"/>
      <c r="X171" s="9"/>
      <c r="Y171" s="9"/>
      <c r="Z171" s="9"/>
      <c r="AA171" s="9"/>
      <c r="AB171" s="9"/>
      <c r="AE171" s="49"/>
    </row>
    <row r="172" spans="1:31" x14ac:dyDescent="0.25">
      <c r="A172" s="17">
        <f t="shared" si="1"/>
        <v>43252</v>
      </c>
      <c r="B172" s="9">
        <f t="shared" ref="B172:V172" si="40">B49-$AC49</f>
        <v>-5.1999999999999998E-3</v>
      </c>
      <c r="C172" s="9">
        <f t="shared" si="40"/>
        <v>-1.2800000000000001E-2</v>
      </c>
      <c r="D172" s="9">
        <f t="shared" si="40"/>
        <v>-5.7999999999999996E-2</v>
      </c>
      <c r="E172" s="9">
        <f t="shared" si="40"/>
        <v>7.7999999999999996E-3</v>
      </c>
      <c r="F172" s="9">
        <f t="shared" si="40"/>
        <v>0.1293</v>
      </c>
      <c r="G172" s="9">
        <f t="shared" si="40"/>
        <v>-0.25359999999999999</v>
      </c>
      <c r="H172" s="9">
        <f t="shared" si="40"/>
        <v>2.7397999999999999E-2</v>
      </c>
      <c r="I172" s="9">
        <f t="shared" si="40"/>
        <v>9.5199999999999972E-4</v>
      </c>
      <c r="J172" s="9">
        <f t="shared" si="40"/>
        <v>4.3159999999999995E-3</v>
      </c>
      <c r="K172" s="9">
        <f t="shared" si="40"/>
        <v>9.1260000000000004E-3</v>
      </c>
      <c r="L172" s="9">
        <f t="shared" si="40"/>
        <v>4.104E-3</v>
      </c>
      <c r="M172" s="9">
        <f t="shared" si="40"/>
        <v>-1.4328E-2</v>
      </c>
      <c r="N172" s="9">
        <f t="shared" si="40"/>
        <v>1.9499999999999997E-2</v>
      </c>
      <c r="O172" s="9">
        <f t="shared" si="40"/>
        <v>-1.6000000000000003E-3</v>
      </c>
      <c r="P172" s="9">
        <f t="shared" si="40"/>
        <v>-3.0400000000000003E-2</v>
      </c>
      <c r="Q172" s="9">
        <f t="shared" si="40"/>
        <v>-2.7299999999999998E-2</v>
      </c>
      <c r="R172" s="9">
        <f t="shared" si="40"/>
        <v>6.6500000000000004E-2</v>
      </c>
      <c r="S172" s="9">
        <f t="shared" si="40"/>
        <v>-7.5299999999999992E-2</v>
      </c>
      <c r="T172" s="9">
        <f t="shared" si="40"/>
        <v>4.4999999999999997E-3</v>
      </c>
      <c r="U172" s="9">
        <f t="shared" si="40"/>
        <v>4.0999999999999995E-3</v>
      </c>
      <c r="V172" s="9">
        <f t="shared" si="40"/>
        <v>-9.4000000000000004E-3</v>
      </c>
      <c r="W172" s="9"/>
      <c r="X172" s="9"/>
      <c r="Y172" s="9"/>
      <c r="Z172" s="9"/>
      <c r="AA172" s="9"/>
      <c r="AB172" s="9"/>
      <c r="AE172" s="49"/>
    </row>
    <row r="173" spans="1:31" x14ac:dyDescent="0.25">
      <c r="A173" s="17">
        <f t="shared" si="1"/>
        <v>43221</v>
      </c>
      <c r="B173" s="9">
        <f t="shared" ref="B173:V173" si="41">B50-$AC50</f>
        <v>-2.01E-2</v>
      </c>
      <c r="C173" s="9">
        <f t="shared" si="41"/>
        <v>-1.5699999999999999E-2</v>
      </c>
      <c r="D173" s="9">
        <f t="shared" si="41"/>
        <v>-0.12730000000000002</v>
      </c>
      <c r="E173" s="9">
        <f t="shared" si="41"/>
        <v>2.7799999999999998E-2</v>
      </c>
      <c r="F173" s="9">
        <f t="shared" si="41"/>
        <v>-6.1199999999999997E-2</v>
      </c>
      <c r="G173" s="9">
        <f t="shared" si="41"/>
        <v>-0.17180000000000001</v>
      </c>
      <c r="H173" s="9">
        <f t="shared" si="41"/>
        <v>7.8665000000000013E-2</v>
      </c>
      <c r="I173" s="9">
        <f t="shared" si="41"/>
        <v>7.3653999999999997E-2</v>
      </c>
      <c r="J173" s="9">
        <f t="shared" si="41"/>
        <v>5.7236000000000002E-2</v>
      </c>
      <c r="K173" s="9">
        <f t="shared" si="41"/>
        <v>3.6546000000000002E-2</v>
      </c>
      <c r="L173" s="9">
        <f t="shared" si="41"/>
        <v>1.8332000000000001E-2</v>
      </c>
      <c r="M173" s="9">
        <f t="shared" si="41"/>
        <v>-4.5940000000000009E-3</v>
      </c>
      <c r="N173" s="9">
        <f t="shared" si="41"/>
        <v>1.5699999999999999E-2</v>
      </c>
      <c r="O173" s="9">
        <f t="shared" si="41"/>
        <v>2.0299999999999999E-2</v>
      </c>
      <c r="P173" s="9">
        <f t="shared" si="41"/>
        <v>-2.6700000000000002E-2</v>
      </c>
      <c r="Q173" s="9">
        <f t="shared" si="41"/>
        <v>-6.9900000000000004E-2</v>
      </c>
      <c r="R173" s="9">
        <f t="shared" si="41"/>
        <v>-0.13550000000000001</v>
      </c>
      <c r="S173" s="9">
        <f t="shared" si="41"/>
        <v>-5.2699999999999997E-2</v>
      </c>
      <c r="T173" s="9">
        <f t="shared" si="41"/>
        <v>2.2899999999999997E-2</v>
      </c>
      <c r="U173" s="9">
        <f t="shared" si="41"/>
        <v>2.4399999999999998E-2</v>
      </c>
      <c r="V173" s="9">
        <f t="shared" si="41"/>
        <v>-2.1000000000000003E-3</v>
      </c>
      <c r="W173" s="9"/>
      <c r="X173" s="9"/>
      <c r="Y173" s="9"/>
      <c r="Z173" s="9"/>
      <c r="AA173" s="9"/>
      <c r="AB173" s="9"/>
      <c r="AE173" s="49"/>
    </row>
    <row r="174" spans="1:31" x14ac:dyDescent="0.25">
      <c r="A174" s="17">
        <f t="shared" si="1"/>
        <v>43191</v>
      </c>
      <c r="B174" s="9">
        <f t="shared" ref="B174:V174" si="42">B51-$AC51</f>
        <v>8.0200000000000007E-2</v>
      </c>
      <c r="C174" s="9">
        <f t="shared" si="42"/>
        <v>-5.6599999999999998E-2</v>
      </c>
      <c r="D174" s="9">
        <f t="shared" si="42"/>
        <v>0.12859999999999999</v>
      </c>
      <c r="E174" s="9">
        <f t="shared" si="42"/>
        <v>-8.8999999999999999E-3</v>
      </c>
      <c r="F174" s="9">
        <f t="shared" si="42"/>
        <v>0.12140000000000001</v>
      </c>
      <c r="G174" s="9">
        <f t="shared" si="42"/>
        <v>1.11E-2</v>
      </c>
      <c r="H174" s="9">
        <f t="shared" si="42"/>
        <v>1.0651000000000001E-2</v>
      </c>
      <c r="I174" s="9">
        <f t="shared" si="42"/>
        <v>9.4580000000000011E-3</v>
      </c>
      <c r="J174" s="9">
        <f t="shared" si="42"/>
        <v>2.1478999999999998E-2</v>
      </c>
      <c r="K174" s="9">
        <f t="shared" si="42"/>
        <v>4.8999999999999998E-3</v>
      </c>
      <c r="L174" s="9">
        <f t="shared" si="42"/>
        <v>-5.9000000000000241E-5</v>
      </c>
      <c r="M174" s="9">
        <f t="shared" si="42"/>
        <v>3.7099999999999998E-3</v>
      </c>
      <c r="N174" s="9">
        <f t="shared" si="42"/>
        <v>6.3E-3</v>
      </c>
      <c r="O174" s="9">
        <f t="shared" si="42"/>
        <v>1.9299999999999998E-2</v>
      </c>
      <c r="P174" s="9">
        <f t="shared" si="42"/>
        <v>1.17E-2</v>
      </c>
      <c r="Q174" s="9">
        <f t="shared" si="42"/>
        <v>-3.1300000000000001E-2</v>
      </c>
      <c r="R174" s="9">
        <f t="shared" si="42"/>
        <v>1.9999999999999987E-4</v>
      </c>
      <c r="S174" s="9">
        <f t="shared" si="42"/>
        <v>4.3200000000000002E-2</v>
      </c>
      <c r="T174" s="9">
        <f t="shared" si="42"/>
        <v>3.7999999999999996E-3</v>
      </c>
      <c r="U174" s="9">
        <f t="shared" si="42"/>
        <v>1.4999999999999996E-3</v>
      </c>
      <c r="V174" s="9">
        <f t="shared" si="42"/>
        <v>5.4999999999999997E-3</v>
      </c>
      <c r="W174" s="9"/>
      <c r="X174" s="9"/>
      <c r="Y174" s="9"/>
      <c r="Z174" s="9"/>
      <c r="AA174" s="9"/>
      <c r="AB174" s="9"/>
      <c r="AE174" s="49"/>
    </row>
    <row r="175" spans="1:31" x14ac:dyDescent="0.25">
      <c r="A175" s="17">
        <f t="shared" si="1"/>
        <v>43160</v>
      </c>
      <c r="B175" s="9">
        <f t="shared" ref="B175:V175" si="43">B52-$AC52</f>
        <v>7.9999999999999988E-2</v>
      </c>
      <c r="C175" s="9">
        <f t="shared" si="43"/>
        <v>-1.66E-2</v>
      </c>
      <c r="D175" s="9">
        <f t="shared" si="43"/>
        <v>2.2100000000000002E-2</v>
      </c>
      <c r="E175" s="9">
        <f t="shared" si="43"/>
        <v>-3.2399999999999998E-2</v>
      </c>
      <c r="F175" s="9">
        <f t="shared" si="43"/>
        <v>-6.2899999999999998E-2</v>
      </c>
      <c r="G175" s="9">
        <f t="shared" si="43"/>
        <v>-6.5700000000000008E-2</v>
      </c>
      <c r="H175" s="9">
        <f t="shared" si="43"/>
        <v>1.2672000000000001E-2</v>
      </c>
      <c r="I175" s="9">
        <f t="shared" si="43"/>
        <v>8.6499999999999997E-3</v>
      </c>
      <c r="J175" s="9">
        <f t="shared" si="43"/>
        <v>1.7825000000000001E-2</v>
      </c>
      <c r="K175" s="9">
        <f t="shared" si="43"/>
        <v>-2.4752E-2</v>
      </c>
      <c r="L175" s="9">
        <f t="shared" si="43"/>
        <v>-2.3352999999999999E-2</v>
      </c>
      <c r="M175" s="9">
        <f t="shared" si="43"/>
        <v>-3.4431000000000003E-2</v>
      </c>
      <c r="N175" s="9">
        <f t="shared" si="43"/>
        <v>-3.6299999999999999E-2</v>
      </c>
      <c r="O175" s="9">
        <f t="shared" si="43"/>
        <v>-9.4999999999999998E-3</v>
      </c>
      <c r="P175" s="9">
        <f t="shared" si="43"/>
        <v>-1.32E-2</v>
      </c>
      <c r="Q175" s="9">
        <f t="shared" si="43"/>
        <v>3.2000000000000001E-2</v>
      </c>
      <c r="R175" s="9">
        <f t="shared" si="43"/>
        <v>3.1100000000000003E-2</v>
      </c>
      <c r="S175" s="9">
        <f t="shared" si="43"/>
        <v>-1.8999999999999998E-3</v>
      </c>
      <c r="T175" s="9">
        <f t="shared" si="43"/>
        <v>-2.8500000000000001E-2</v>
      </c>
      <c r="U175" s="9">
        <f t="shared" si="43"/>
        <v>-2.2499999999999999E-2</v>
      </c>
      <c r="V175" s="9">
        <f t="shared" si="43"/>
        <v>-2.2800000000000001E-2</v>
      </c>
      <c r="W175" s="9"/>
      <c r="X175" s="9"/>
      <c r="Y175" s="9"/>
      <c r="Z175" s="9"/>
      <c r="AA175" s="9"/>
      <c r="AB175" s="9"/>
      <c r="AE175" s="49"/>
    </row>
    <row r="176" spans="1:31" x14ac:dyDescent="0.25">
      <c r="A176" s="17">
        <f t="shared" si="1"/>
        <v>43132</v>
      </c>
      <c r="B176" s="9">
        <f t="shared" ref="B176:V176" si="44">B53-$AC53</f>
        <v>-0.19829999999999998</v>
      </c>
      <c r="C176" s="9">
        <f t="shared" si="44"/>
        <v>-3.9999999999999994E-2</v>
      </c>
      <c r="D176" s="9">
        <f t="shared" si="44"/>
        <v>-9.6200000000000008E-2</v>
      </c>
      <c r="E176" s="9">
        <f t="shared" si="44"/>
        <v>-0.1072</v>
      </c>
      <c r="F176" s="9">
        <f t="shared" si="44"/>
        <v>-0.17939999999999998</v>
      </c>
      <c r="G176" s="9">
        <f t="shared" si="44"/>
        <v>-4.4199999999999996E-2</v>
      </c>
      <c r="H176" s="9">
        <f t="shared" si="44"/>
        <v>-3.1909E-2</v>
      </c>
      <c r="I176" s="9">
        <f t="shared" si="44"/>
        <v>-3.9034999999999993E-2</v>
      </c>
      <c r="J176" s="9">
        <f t="shared" si="44"/>
        <v>-3.8213999999999998E-2</v>
      </c>
      <c r="K176" s="9">
        <f t="shared" si="44"/>
        <v>-2.6952E-2</v>
      </c>
      <c r="L176" s="9">
        <f t="shared" si="44"/>
        <v>-4.8637E-2</v>
      </c>
      <c r="M176" s="9">
        <f t="shared" si="44"/>
        <v>-4.1324E-2</v>
      </c>
      <c r="N176" s="9">
        <f t="shared" si="44"/>
        <v>-4.1099999999999998E-2</v>
      </c>
      <c r="O176" s="9">
        <f t="shared" si="44"/>
        <v>-7.1000000000000008E-2</v>
      </c>
      <c r="P176" s="9">
        <f t="shared" si="44"/>
        <v>-7.4800000000000005E-2</v>
      </c>
      <c r="Q176" s="9">
        <f t="shared" si="44"/>
        <v>-1.8800000000000001E-2</v>
      </c>
      <c r="R176" s="9">
        <f t="shared" si="44"/>
        <v>-6.1399999999999996E-2</v>
      </c>
      <c r="S176" s="9">
        <f t="shared" si="44"/>
        <v>-3.1300000000000001E-2</v>
      </c>
      <c r="T176" s="9">
        <f t="shared" si="44"/>
        <v>-3.7499999999999999E-2</v>
      </c>
      <c r="U176" s="9">
        <f t="shared" si="44"/>
        <v>-4.02E-2</v>
      </c>
      <c r="V176" s="9">
        <f t="shared" si="44"/>
        <v>-4.4099999999999993E-2</v>
      </c>
      <c r="W176" s="9"/>
      <c r="X176" s="9"/>
      <c r="Y176" s="9"/>
      <c r="Z176" s="9"/>
      <c r="AA176" s="9"/>
      <c r="AB176" s="9"/>
      <c r="AE176" s="49"/>
    </row>
    <row r="177" spans="1:31" x14ac:dyDescent="0.25">
      <c r="A177" s="17">
        <f t="shared" si="1"/>
        <v>43101</v>
      </c>
      <c r="B177" s="9">
        <f t="shared" ref="B177:V177" si="45">B54-$AC54</f>
        <v>-7.4000000000000003E-3</v>
      </c>
      <c r="C177" s="9">
        <f t="shared" si="45"/>
        <v>6.59E-2</v>
      </c>
      <c r="D177" s="9">
        <f t="shared" si="45"/>
        <v>-6.2600000000000003E-2</v>
      </c>
      <c r="E177" s="9">
        <f t="shared" si="45"/>
        <v>9.9699999999999997E-2</v>
      </c>
      <c r="F177" s="9">
        <f t="shared" si="45"/>
        <v>0.1076</v>
      </c>
      <c r="G177" s="9">
        <f t="shared" si="45"/>
        <v>5.3000000000000005E-2</v>
      </c>
      <c r="H177" s="9">
        <f t="shared" si="45"/>
        <v>3.0283999999999995E-2</v>
      </c>
      <c r="I177" s="9">
        <f t="shared" si="45"/>
        <v>2.8781000000000001E-2</v>
      </c>
      <c r="J177" s="9">
        <f t="shared" si="45"/>
        <v>1.5656E-2</v>
      </c>
      <c r="K177" s="9">
        <f t="shared" si="45"/>
        <v>6.3769999999999993E-2</v>
      </c>
      <c r="L177" s="9">
        <f t="shared" si="45"/>
        <v>5.5016000000000002E-2</v>
      </c>
      <c r="M177" s="9">
        <f t="shared" si="45"/>
        <v>5.1283000000000002E-2</v>
      </c>
      <c r="N177" s="9">
        <f t="shared" si="45"/>
        <v>2.4799999999999999E-2</v>
      </c>
      <c r="O177" s="9">
        <f t="shared" si="45"/>
        <v>6.9999999999999993E-3</v>
      </c>
      <c r="P177" s="9">
        <f t="shared" si="45"/>
        <v>5.9200000000000003E-2</v>
      </c>
      <c r="Q177" s="9">
        <f t="shared" si="45"/>
        <v>7.9000000000000001E-2</v>
      </c>
      <c r="R177" s="9">
        <f t="shared" si="45"/>
        <v>7.6399999999999996E-2</v>
      </c>
      <c r="S177" s="9">
        <f t="shared" si="45"/>
        <v>6.0200000000000004E-2</v>
      </c>
      <c r="T177" s="9">
        <f t="shared" si="45"/>
        <v>5.5300000000000002E-2</v>
      </c>
      <c r="U177" s="9">
        <f t="shared" si="45"/>
        <v>5.1200000000000002E-2</v>
      </c>
      <c r="V177" s="9">
        <f t="shared" si="45"/>
        <v>5.3000000000000005E-2</v>
      </c>
      <c r="W177" s="9"/>
      <c r="X177" s="9"/>
      <c r="Y177" s="9"/>
      <c r="Z177" s="9"/>
      <c r="AA177" s="9"/>
      <c r="AB177" s="9"/>
      <c r="AE177" s="49"/>
    </row>
    <row r="178" spans="1:31" x14ac:dyDescent="0.25">
      <c r="A178" s="17">
        <f t="shared" si="1"/>
        <v>43070</v>
      </c>
      <c r="B178" s="9">
        <f t="shared" ref="B178:V178" si="46">B55-$AC55</f>
        <v>4.9500000000000002E-2</v>
      </c>
      <c r="C178" s="9">
        <f t="shared" si="46"/>
        <v>-4.4999999999999997E-3</v>
      </c>
      <c r="D178" s="9">
        <f t="shared" si="46"/>
        <v>1.4E-2</v>
      </c>
      <c r="E178" s="9">
        <f t="shared" si="46"/>
        <v>1.7499999999999998E-2</v>
      </c>
      <c r="F178" s="9">
        <f t="shared" si="46"/>
        <v>-3.9999999999999996E-4</v>
      </c>
      <c r="G178" s="9">
        <f t="shared" si="46"/>
        <v>8.8000000000000005E-3</v>
      </c>
      <c r="H178" s="9">
        <f t="shared" si="46"/>
        <v>7.7820000000000007E-3</v>
      </c>
      <c r="I178" s="9">
        <f t="shared" si="46"/>
        <v>-8.6529999999999992E-3</v>
      </c>
      <c r="J178" s="9">
        <f t="shared" si="46"/>
        <v>-1.075E-3</v>
      </c>
      <c r="K178" s="9">
        <f t="shared" si="46"/>
        <v>9.2280000000000001E-3</v>
      </c>
      <c r="L178" s="9">
        <f t="shared" si="46"/>
        <v>9.8949999999999993E-3</v>
      </c>
      <c r="M178" s="9">
        <f t="shared" si="46"/>
        <v>1.8612999999999998E-2</v>
      </c>
      <c r="N178" s="9">
        <f t="shared" si="46"/>
        <v>4.1200000000000001E-2</v>
      </c>
      <c r="O178" s="9">
        <f t="shared" si="46"/>
        <v>3.6000000000000004E-2</v>
      </c>
      <c r="P178" s="9">
        <f t="shared" si="46"/>
        <v>-5.0000000000000001E-3</v>
      </c>
      <c r="Q178" s="9">
        <f t="shared" si="46"/>
        <v>5.1000000000000004E-2</v>
      </c>
      <c r="R178" s="9">
        <f t="shared" si="46"/>
        <v>-8.6999999999999994E-3</v>
      </c>
      <c r="S178" s="9">
        <f t="shared" si="46"/>
        <v>4.1000000000000003E-3</v>
      </c>
      <c r="T178" s="9">
        <f t="shared" si="46"/>
        <v>1.12E-2</v>
      </c>
      <c r="U178" s="9">
        <f t="shared" si="46"/>
        <v>7.9000000000000008E-3</v>
      </c>
      <c r="V178" s="9">
        <f t="shared" si="46"/>
        <v>1.47E-2</v>
      </c>
      <c r="W178" s="9"/>
      <c r="X178" s="9"/>
      <c r="Y178" s="9"/>
      <c r="Z178" s="9"/>
      <c r="AA178" s="9"/>
      <c r="AB178" s="9"/>
      <c r="AE178" s="49"/>
    </row>
    <row r="179" spans="1:31" x14ac:dyDescent="0.25">
      <c r="A179" s="17">
        <f t="shared" si="1"/>
        <v>43040</v>
      </c>
      <c r="B179" s="9">
        <f t="shared" ref="B179:V179" si="47">B56-$AC56</f>
        <v>-4.53E-2</v>
      </c>
      <c r="C179" s="9">
        <f t="shared" si="47"/>
        <v>8.3999999999999995E-3</v>
      </c>
      <c r="D179" s="9">
        <f t="shared" si="47"/>
        <v>-1.04E-2</v>
      </c>
      <c r="E179" s="9">
        <f t="shared" si="47"/>
        <v>-5.6300000000000003E-2</v>
      </c>
      <c r="F179" s="9">
        <f t="shared" si="47"/>
        <v>-0.1484</v>
      </c>
      <c r="G179" s="9">
        <f t="shared" si="47"/>
        <v>-7.6899999999999996E-2</v>
      </c>
      <c r="H179" s="9">
        <f t="shared" si="47"/>
        <v>2.6202000000000003E-2</v>
      </c>
      <c r="I179" s="9">
        <f t="shared" si="47"/>
        <v>2.6385000000000002E-2</v>
      </c>
      <c r="J179" s="9">
        <f t="shared" si="47"/>
        <v>2.6203000000000001E-2</v>
      </c>
      <c r="K179" s="9">
        <f t="shared" si="47"/>
        <v>3.2361999999999995E-2</v>
      </c>
      <c r="L179" s="9">
        <f t="shared" si="47"/>
        <v>3.2010999999999998E-2</v>
      </c>
      <c r="M179" s="9">
        <f t="shared" si="47"/>
        <v>3.1301999999999996E-2</v>
      </c>
      <c r="N179" s="9">
        <f t="shared" si="47"/>
        <v>2.3E-3</v>
      </c>
      <c r="O179" s="9">
        <f t="shared" si="47"/>
        <v>4.3999999999999994E-3</v>
      </c>
      <c r="P179" s="9">
        <f t="shared" si="47"/>
        <v>4.3E-3</v>
      </c>
      <c r="Q179" s="9">
        <f t="shared" si="47"/>
        <v>1.7900000000000003E-2</v>
      </c>
      <c r="R179" s="9">
        <f t="shared" si="47"/>
        <v>-3.5999999999999999E-3</v>
      </c>
      <c r="S179" s="9">
        <f t="shared" si="47"/>
        <v>3.4799999999999998E-2</v>
      </c>
      <c r="T179" s="9">
        <f t="shared" si="47"/>
        <v>2.98E-2</v>
      </c>
      <c r="U179" s="9">
        <f t="shared" si="47"/>
        <v>2.7300000000000001E-2</v>
      </c>
      <c r="V179" s="9">
        <f t="shared" si="47"/>
        <v>1.7300000000000003E-2</v>
      </c>
      <c r="W179" s="9"/>
      <c r="X179" s="9"/>
      <c r="Y179" s="9"/>
      <c r="Z179" s="9"/>
      <c r="AA179" s="9"/>
      <c r="AB179" s="9"/>
      <c r="AE179" s="49"/>
    </row>
    <row r="180" spans="1:31" x14ac:dyDescent="0.25">
      <c r="A180" s="17">
        <f t="shared" si="1"/>
        <v>43009</v>
      </c>
      <c r="B180" s="9">
        <f t="shared" ref="B180:V180" si="48">B57-$AC57</f>
        <v>-0.1028</v>
      </c>
      <c r="C180" s="9">
        <f t="shared" si="48"/>
        <v>6.0999999999999999E-2</v>
      </c>
      <c r="D180" s="9">
        <f t="shared" si="48"/>
        <v>5.04E-2</v>
      </c>
      <c r="E180" s="9">
        <f t="shared" si="48"/>
        <v>1.7099999999999997E-2</v>
      </c>
      <c r="F180" s="9">
        <f t="shared" si="48"/>
        <v>-0.11359999999999999</v>
      </c>
      <c r="G180" s="9">
        <f t="shared" si="48"/>
        <v>0.1014</v>
      </c>
      <c r="H180" s="9">
        <f t="shared" si="48"/>
        <v>2.7080000000000003E-3</v>
      </c>
      <c r="I180" s="9">
        <f t="shared" si="48"/>
        <v>2.2840000000000004E-3</v>
      </c>
      <c r="J180" s="9">
        <f t="shared" si="48"/>
        <v>9.6260000000000009E-3</v>
      </c>
      <c r="K180" s="9">
        <f t="shared" si="48"/>
        <v>3.0201999999999996E-2</v>
      </c>
      <c r="L180" s="9">
        <f t="shared" si="48"/>
        <v>1.457E-2</v>
      </c>
      <c r="M180" s="9">
        <f t="shared" si="48"/>
        <v>2.7735999999999997E-2</v>
      </c>
      <c r="N180" s="9">
        <f t="shared" si="48"/>
        <v>1.0699999999999999E-2</v>
      </c>
      <c r="O180" s="9">
        <f t="shared" si="48"/>
        <v>-6.0999999999999995E-3</v>
      </c>
      <c r="P180" s="9">
        <f t="shared" si="48"/>
        <v>1.8799999999999997E-2</v>
      </c>
      <c r="Q180" s="9">
        <f t="shared" si="48"/>
        <v>-8.0000000000000002E-3</v>
      </c>
      <c r="R180" s="9">
        <f t="shared" si="48"/>
        <v>-7.9299999999999995E-2</v>
      </c>
      <c r="S180" s="9">
        <f t="shared" si="48"/>
        <v>4.41E-2</v>
      </c>
      <c r="T180" s="9">
        <f t="shared" si="48"/>
        <v>2.2699999999999998E-2</v>
      </c>
      <c r="U180" s="9">
        <f t="shared" si="48"/>
        <v>1.9699999999999999E-2</v>
      </c>
      <c r="V180" s="9">
        <f t="shared" si="48"/>
        <v>1.9399999999999997E-2</v>
      </c>
      <c r="W180" s="9"/>
      <c r="X180" s="9"/>
      <c r="Y180" s="9"/>
      <c r="Z180" s="9"/>
      <c r="AA180" s="9"/>
      <c r="AB180" s="9"/>
      <c r="AE180" s="49"/>
    </row>
    <row r="181" spans="1:31" x14ac:dyDescent="0.25">
      <c r="A181" s="17">
        <f t="shared" si="1"/>
        <v>42979</v>
      </c>
      <c r="B181" s="9">
        <f t="shared" ref="B181:V181" si="49">B58-$AC58</f>
        <v>-0.1065</v>
      </c>
      <c r="C181" s="9">
        <f t="shared" si="49"/>
        <v>1.34E-2</v>
      </c>
      <c r="D181" s="9">
        <f t="shared" si="49"/>
        <v>-0.1348</v>
      </c>
      <c r="E181" s="9">
        <f t="shared" si="49"/>
        <v>7.7899999999999997E-2</v>
      </c>
      <c r="F181" s="9">
        <f t="shared" si="49"/>
        <v>-4.58E-2</v>
      </c>
      <c r="G181" s="9">
        <f t="shared" si="49"/>
        <v>0.10980000000000001</v>
      </c>
      <c r="H181" s="9">
        <f t="shared" si="49"/>
        <v>5.3439000000000007E-2</v>
      </c>
      <c r="I181" s="9">
        <f t="shared" si="49"/>
        <v>8.2643000000000008E-2</v>
      </c>
      <c r="J181" s="9">
        <f t="shared" si="49"/>
        <v>8.1953999999999999E-2</v>
      </c>
      <c r="K181" s="9">
        <f t="shared" si="49"/>
        <v>1.2836E-2</v>
      </c>
      <c r="L181" s="9">
        <f t="shared" si="49"/>
        <v>2.5396999999999999E-2</v>
      </c>
      <c r="M181" s="9">
        <f t="shared" si="49"/>
        <v>4.6155000000000002E-2</v>
      </c>
      <c r="N181" s="9">
        <f t="shared" si="49"/>
        <v>-1.0199999999999999E-2</v>
      </c>
      <c r="O181" s="9">
        <f t="shared" si="49"/>
        <v>3.7499999999999999E-2</v>
      </c>
      <c r="P181" s="9">
        <f t="shared" si="49"/>
        <v>5.3400000000000003E-2</v>
      </c>
      <c r="Q181" s="9">
        <f t="shared" si="49"/>
        <v>1.32E-2</v>
      </c>
      <c r="R181" s="9">
        <f t="shared" si="49"/>
        <v>-3.3799999999999997E-2</v>
      </c>
      <c r="S181" s="9">
        <f t="shared" si="49"/>
        <v>-1.4199999999999999E-2</v>
      </c>
      <c r="T181" s="9">
        <f t="shared" si="49"/>
        <v>1.9199999999999998E-2</v>
      </c>
      <c r="U181" s="9">
        <f t="shared" si="49"/>
        <v>2.2299999999999997E-2</v>
      </c>
      <c r="V181" s="9">
        <f t="shared" si="49"/>
        <v>1.72E-2</v>
      </c>
      <c r="W181" s="9"/>
      <c r="X181" s="9"/>
      <c r="Y181" s="9"/>
      <c r="Z181" s="9"/>
      <c r="AA181" s="9"/>
      <c r="AB181" s="9"/>
      <c r="AE181" s="49"/>
    </row>
    <row r="182" spans="1:31" x14ac:dyDescent="0.25">
      <c r="A182" s="17">
        <f t="shared" si="1"/>
        <v>42948</v>
      </c>
      <c r="B182" s="9">
        <f t="shared" ref="B182:V182" si="50">B59-$AC59</f>
        <v>6.5100000000000005E-2</v>
      </c>
      <c r="C182" s="9">
        <f t="shared" si="50"/>
        <v>-1.9E-3</v>
      </c>
      <c r="D182" s="9">
        <f t="shared" si="50"/>
        <v>-3.6799999999999999E-2</v>
      </c>
      <c r="E182" s="9">
        <f t="shared" si="50"/>
        <v>-3.39E-2</v>
      </c>
      <c r="F182" s="9">
        <f t="shared" si="50"/>
        <v>-3.0600000000000002E-2</v>
      </c>
      <c r="G182" s="9">
        <f t="shared" si="50"/>
        <v>-7.7999999999999996E-3</v>
      </c>
      <c r="H182" s="9">
        <f t="shared" si="50"/>
        <v>-7.0319999999999992E-3</v>
      </c>
      <c r="I182" s="9">
        <f t="shared" si="50"/>
        <v>-2.1094000000000002E-2</v>
      </c>
      <c r="J182" s="9">
        <f t="shared" si="50"/>
        <v>-2.3945000000000001E-2</v>
      </c>
      <c r="K182" s="9">
        <f t="shared" si="50"/>
        <v>1.1994000000000001E-2</v>
      </c>
      <c r="L182" s="9">
        <f t="shared" si="50"/>
        <v>-2.127E-3</v>
      </c>
      <c r="M182" s="9">
        <f t="shared" si="50"/>
        <v>-1.2564000000000001E-2</v>
      </c>
      <c r="N182" s="9">
        <f t="shared" si="50"/>
        <v>-3.1000000000000003E-3</v>
      </c>
      <c r="O182" s="9">
        <f t="shared" si="50"/>
        <v>-2E-3</v>
      </c>
      <c r="P182" s="9">
        <f t="shared" si="50"/>
        <v>7.000000000000001E-4</v>
      </c>
      <c r="Q182" s="9">
        <f t="shared" si="50"/>
        <v>7.000000000000001E-3</v>
      </c>
      <c r="R182" s="9">
        <f t="shared" si="50"/>
        <v>2.1000000000000003E-3</v>
      </c>
      <c r="S182" s="9">
        <f t="shared" si="50"/>
        <v>-4.4999999999999997E-3</v>
      </c>
      <c r="T182" s="9">
        <f t="shared" si="50"/>
        <v>2E-3</v>
      </c>
      <c r="U182" s="9">
        <f t="shared" si="50"/>
        <v>-1.5E-3</v>
      </c>
      <c r="V182" s="9">
        <f t="shared" si="50"/>
        <v>8.9999999999999998E-4</v>
      </c>
      <c r="W182" s="9"/>
      <c r="X182" s="9"/>
      <c r="Y182" s="9"/>
      <c r="Z182" s="9"/>
      <c r="AA182" s="9"/>
      <c r="AB182" s="9"/>
      <c r="AE182" s="49"/>
    </row>
    <row r="183" spans="1:31" x14ac:dyDescent="0.25">
      <c r="A183" s="17">
        <f t="shared" si="1"/>
        <v>42917</v>
      </c>
      <c r="B183" s="9">
        <f t="shared" ref="B183:V183" si="51">B60-$AC60</f>
        <v>6.1900000000000004E-2</v>
      </c>
      <c r="C183" s="9">
        <f t="shared" si="51"/>
        <v>-6.0199999999999997E-2</v>
      </c>
      <c r="D183" s="9">
        <f t="shared" si="51"/>
        <v>0.1162</v>
      </c>
      <c r="E183" s="9">
        <f t="shared" si="51"/>
        <v>-1.9899999999999998E-2</v>
      </c>
      <c r="F183" s="9">
        <f t="shared" si="51"/>
        <v>9.1599999999999987E-2</v>
      </c>
      <c r="G183" s="9">
        <f t="shared" si="51"/>
        <v>-7.3200000000000001E-2</v>
      </c>
      <c r="H183" s="9">
        <f t="shared" si="51"/>
        <v>6.8770000000000003E-3</v>
      </c>
      <c r="I183" s="9">
        <f t="shared" si="51"/>
        <v>4.4320000000000002E-3</v>
      </c>
      <c r="J183" s="9">
        <f t="shared" si="51"/>
        <v>5.5490000000000001E-3</v>
      </c>
      <c r="K183" s="9">
        <f t="shared" si="51"/>
        <v>2.3675000000000002E-2</v>
      </c>
      <c r="L183" s="9">
        <f t="shared" si="51"/>
        <v>1.6419E-2</v>
      </c>
      <c r="M183" s="9">
        <f t="shared" si="51"/>
        <v>2.0662000000000003E-2</v>
      </c>
      <c r="N183" s="9">
        <f t="shared" si="51"/>
        <v>4.6300000000000001E-2</v>
      </c>
      <c r="O183" s="9">
        <f t="shared" si="51"/>
        <v>4.19E-2</v>
      </c>
      <c r="P183" s="9">
        <f t="shared" si="51"/>
        <v>1.38E-2</v>
      </c>
      <c r="Q183" s="9">
        <f t="shared" si="51"/>
        <v>-1.2999999999999999E-3</v>
      </c>
      <c r="R183" s="9">
        <f t="shared" si="51"/>
        <v>4.3099999999999999E-2</v>
      </c>
      <c r="S183" s="9">
        <f t="shared" si="51"/>
        <v>5.1400000000000001E-2</v>
      </c>
      <c r="T183" s="9">
        <f t="shared" si="51"/>
        <v>1.9900000000000001E-2</v>
      </c>
      <c r="U183" s="9">
        <f t="shared" si="51"/>
        <v>1.6900000000000002E-2</v>
      </c>
      <c r="V183" s="9">
        <f t="shared" si="51"/>
        <v>2.5600000000000001E-2</v>
      </c>
      <c r="W183" s="9"/>
      <c r="X183" s="9"/>
      <c r="Y183" s="9"/>
      <c r="Z183" s="9"/>
      <c r="AA183" s="9"/>
      <c r="AB183" s="9"/>
      <c r="AE183" s="49"/>
    </row>
    <row r="184" spans="1:31" x14ac:dyDescent="0.25">
      <c r="A184" s="17">
        <f t="shared" si="1"/>
        <v>42887</v>
      </c>
      <c r="B184" s="9">
        <f t="shared" ref="B184:V184" si="52">B61-$AC61</f>
        <v>-3.8900000000000004E-2</v>
      </c>
      <c r="C184" s="9">
        <f t="shared" si="52"/>
        <v>7.3000000000000009E-3</v>
      </c>
      <c r="D184" s="9">
        <f t="shared" si="52"/>
        <v>-6.2700000000000006E-2</v>
      </c>
      <c r="E184" s="9">
        <f t="shared" si="52"/>
        <v>-3.3700000000000001E-2</v>
      </c>
      <c r="F184" s="9">
        <f t="shared" si="52"/>
        <v>3.1000000000000003E-3</v>
      </c>
      <c r="G184" s="9">
        <f t="shared" si="52"/>
        <v>-0.1125</v>
      </c>
      <c r="H184" s="9">
        <f t="shared" si="52"/>
        <v>4.7444E-2</v>
      </c>
      <c r="I184" s="9">
        <f t="shared" si="52"/>
        <v>3.0770000000000002E-2</v>
      </c>
      <c r="J184" s="9">
        <f t="shared" si="52"/>
        <v>3.3626999999999997E-2</v>
      </c>
      <c r="K184" s="9">
        <f t="shared" si="52"/>
        <v>-2.0010000000000002E-3</v>
      </c>
      <c r="L184" s="9">
        <f t="shared" si="52"/>
        <v>5.3450000000000008E-3</v>
      </c>
      <c r="M184" s="9">
        <f t="shared" si="52"/>
        <v>4.1536999999999998E-2</v>
      </c>
      <c r="N184" s="9">
        <f t="shared" si="52"/>
        <v>3.0100000000000002E-2</v>
      </c>
      <c r="O184" s="9">
        <f t="shared" si="52"/>
        <v>3.0599999999999999E-2</v>
      </c>
      <c r="P184" s="9">
        <f t="shared" si="52"/>
        <v>-5.5999999999999999E-3</v>
      </c>
      <c r="Q184" s="9">
        <f t="shared" si="52"/>
        <v>4.4000000000000003E-3</v>
      </c>
      <c r="R184" s="9">
        <f t="shared" si="52"/>
        <v>5.5599999999999997E-2</v>
      </c>
      <c r="S184" s="9">
        <f t="shared" si="52"/>
        <v>7.3000000000000009E-3</v>
      </c>
      <c r="T184" s="9">
        <f t="shared" si="52"/>
        <v>5.8000000000000005E-3</v>
      </c>
      <c r="U184" s="9">
        <f t="shared" si="52"/>
        <v>7.1999999999999998E-3</v>
      </c>
      <c r="V184" s="9">
        <f t="shared" si="52"/>
        <v>3.0000000000000001E-3</v>
      </c>
      <c r="W184" s="9"/>
      <c r="X184" s="9"/>
      <c r="Y184" s="9"/>
      <c r="Z184" s="9"/>
      <c r="AA184" s="9"/>
      <c r="AB184" s="9"/>
      <c r="AE184" s="49"/>
    </row>
    <row r="185" spans="1:31" x14ac:dyDescent="0.25">
      <c r="A185" s="17">
        <f t="shared" si="1"/>
        <v>42856</v>
      </c>
      <c r="B185" s="9">
        <f t="shared" ref="B185:V185" si="53">B62-$AC62</f>
        <v>-8.9999999999999993E-3</v>
      </c>
      <c r="C185" s="9">
        <f t="shared" si="53"/>
        <v>-3.9E-2</v>
      </c>
      <c r="D185" s="9">
        <f t="shared" si="53"/>
        <v>-3.3400000000000006E-2</v>
      </c>
      <c r="E185" s="9">
        <f t="shared" si="53"/>
        <v>-3.1999999999999997E-3</v>
      </c>
      <c r="F185" s="9">
        <f t="shared" si="53"/>
        <v>2.4000000000000002E-3</v>
      </c>
      <c r="G185" s="9">
        <f t="shared" si="53"/>
        <v>-4.5900000000000003E-2</v>
      </c>
      <c r="H185" s="9">
        <f t="shared" si="53"/>
        <v>-9.0189999999999992E-3</v>
      </c>
      <c r="I185" s="9">
        <f t="shared" si="53"/>
        <v>-1.7059999999999999E-2</v>
      </c>
      <c r="J185" s="9">
        <f t="shared" si="53"/>
        <v>-3.8473000000000007E-2</v>
      </c>
      <c r="K185" s="9">
        <f t="shared" si="53"/>
        <v>2.8582E-2</v>
      </c>
      <c r="L185" s="9">
        <f t="shared" si="53"/>
        <v>-4.999999999999999E-4</v>
      </c>
      <c r="M185" s="9">
        <f t="shared" si="53"/>
        <v>-1.7028999999999999E-2</v>
      </c>
      <c r="N185" s="9">
        <f t="shared" si="53"/>
        <v>-4.3800000000000006E-2</v>
      </c>
      <c r="O185" s="9">
        <f t="shared" si="53"/>
        <v>-4.4000000000000003E-3</v>
      </c>
      <c r="P185" s="9">
        <f t="shared" si="53"/>
        <v>4.4499999999999998E-2</v>
      </c>
      <c r="Q185" s="9">
        <f t="shared" si="53"/>
        <v>6.0000000000000001E-3</v>
      </c>
      <c r="R185" s="9">
        <f t="shared" si="53"/>
        <v>-3.3E-3</v>
      </c>
      <c r="S185" s="9">
        <f t="shared" si="53"/>
        <v>3.0300000000000001E-2</v>
      </c>
      <c r="T185" s="9">
        <f t="shared" si="53"/>
        <v>1.35E-2</v>
      </c>
      <c r="U185" s="9">
        <f t="shared" si="53"/>
        <v>7.4000000000000003E-3</v>
      </c>
      <c r="V185" s="9">
        <f t="shared" si="53"/>
        <v>1.77E-2</v>
      </c>
      <c r="W185" s="9"/>
      <c r="X185" s="9"/>
      <c r="Y185" s="9"/>
      <c r="Z185" s="9"/>
      <c r="AA185" s="9"/>
      <c r="AB185" s="9"/>
      <c r="AE185" s="49"/>
    </row>
    <row r="186" spans="1:31" x14ac:dyDescent="0.25">
      <c r="A186" s="17">
        <f t="shared" si="1"/>
        <v>42826</v>
      </c>
      <c r="B186" s="9">
        <f t="shared" ref="B186:V186" si="54">B63-$AC63</f>
        <v>-0.1202</v>
      </c>
      <c r="C186" s="9">
        <f t="shared" si="54"/>
        <v>-0.08</v>
      </c>
      <c r="D186" s="9">
        <f t="shared" si="54"/>
        <v>-4.4900000000000002E-2</v>
      </c>
      <c r="E186" s="9">
        <f t="shared" si="54"/>
        <v>4.6399999999999997E-2</v>
      </c>
      <c r="F186" s="9">
        <f t="shared" si="54"/>
        <v>-6.3700000000000007E-2</v>
      </c>
      <c r="G186" s="9">
        <f t="shared" si="54"/>
        <v>6.3299999999999995E-2</v>
      </c>
      <c r="H186" s="9">
        <f t="shared" si="54"/>
        <v>1.8897999999999998E-2</v>
      </c>
      <c r="I186" s="9">
        <f t="shared" si="54"/>
        <v>1.4074E-2</v>
      </c>
      <c r="J186" s="9">
        <f t="shared" si="54"/>
        <v>5.2729999999999999E-3</v>
      </c>
      <c r="K186" s="9">
        <f t="shared" si="54"/>
        <v>1.9431E-2</v>
      </c>
      <c r="L186" s="9">
        <f t="shared" si="54"/>
        <v>6.8710000000000004E-3</v>
      </c>
      <c r="M186" s="9">
        <f t="shared" si="54"/>
        <v>-9.5220000000000009E-3</v>
      </c>
      <c r="N186" s="9">
        <f t="shared" si="54"/>
        <v>-7.1000000000000004E-3</v>
      </c>
      <c r="O186" s="9">
        <f t="shared" si="54"/>
        <v>-2.3599999999999999E-2</v>
      </c>
      <c r="P186" s="9">
        <f t="shared" si="54"/>
        <v>3.1800000000000002E-2</v>
      </c>
      <c r="Q186" s="9">
        <f t="shared" si="54"/>
        <v>3.9199999999999999E-2</v>
      </c>
      <c r="R186" s="9">
        <f t="shared" si="54"/>
        <v>1.0999999999999999E-2</v>
      </c>
      <c r="S186" s="9">
        <f t="shared" si="54"/>
        <v>6.9999999999999993E-3</v>
      </c>
      <c r="T186" s="9">
        <f t="shared" si="54"/>
        <v>9.4000000000000004E-3</v>
      </c>
      <c r="U186" s="9">
        <f t="shared" si="54"/>
        <v>8.9999999999999993E-3</v>
      </c>
      <c r="V186" s="9">
        <f t="shared" si="54"/>
        <v>1.3899999999999999E-2</v>
      </c>
      <c r="W186" s="9"/>
      <c r="X186" s="9"/>
      <c r="Y186" s="9"/>
      <c r="Z186" s="9"/>
      <c r="AA186" s="9"/>
      <c r="AB186" s="9"/>
      <c r="AE186" s="49"/>
    </row>
    <row r="187" spans="1:31" x14ac:dyDescent="0.25">
      <c r="A187" s="17">
        <f t="shared" si="1"/>
        <v>42795</v>
      </c>
      <c r="B187" s="9">
        <f t="shared" ref="B187:V187" si="55">B64-$AC64</f>
        <v>2.1899999999999999E-2</v>
      </c>
      <c r="C187" s="9">
        <f t="shared" si="55"/>
        <v>-3.1900000000000005E-2</v>
      </c>
      <c r="D187" s="9">
        <f t="shared" si="55"/>
        <v>9.1900000000000009E-2</v>
      </c>
      <c r="E187" s="9">
        <f t="shared" si="55"/>
        <v>5.3499999999999999E-2</v>
      </c>
      <c r="F187" s="9">
        <f t="shared" si="55"/>
        <v>1.6599999999999997E-2</v>
      </c>
      <c r="G187" s="9">
        <f t="shared" si="55"/>
        <v>0.16980000000000001</v>
      </c>
      <c r="H187" s="9">
        <f t="shared" si="55"/>
        <v>2.2834999999999998E-2</v>
      </c>
      <c r="I187" s="9">
        <f t="shared" si="55"/>
        <v>3.6699999999999998E-4</v>
      </c>
      <c r="J187" s="9">
        <f t="shared" si="55"/>
        <v>-7.4609999999999998E-3</v>
      </c>
      <c r="K187" s="9">
        <f t="shared" si="55"/>
        <v>1.0177E-2</v>
      </c>
      <c r="L187" s="9">
        <f t="shared" si="55"/>
        <v>-2.1060000000000002E-3</v>
      </c>
      <c r="M187" s="9">
        <f t="shared" si="55"/>
        <v>-2.6211000000000002E-2</v>
      </c>
      <c r="N187" s="9">
        <f t="shared" si="55"/>
        <v>2.9799999999999997E-2</v>
      </c>
      <c r="O187" s="9">
        <f t="shared" si="55"/>
        <v>6.8000000000000005E-3</v>
      </c>
      <c r="P187" s="9">
        <f t="shared" si="55"/>
        <v>4.4399999999999995E-2</v>
      </c>
      <c r="Q187" s="9">
        <f t="shared" si="55"/>
        <v>3.3299999999999996E-2</v>
      </c>
      <c r="R187" s="9">
        <f t="shared" si="55"/>
        <v>0.11020000000000001</v>
      </c>
      <c r="S187" s="9">
        <f t="shared" si="55"/>
        <v>2.1699999999999997E-2</v>
      </c>
      <c r="T187" s="9">
        <f t="shared" si="55"/>
        <v>1E-3</v>
      </c>
      <c r="U187" s="9">
        <f t="shared" si="55"/>
        <v>-1.1000000000000001E-3</v>
      </c>
      <c r="V187" s="9">
        <f t="shared" si="55"/>
        <v>8.9999999999999993E-3</v>
      </c>
      <c r="W187" s="9"/>
      <c r="X187" s="9"/>
      <c r="Y187" s="9"/>
      <c r="Z187" s="9"/>
      <c r="AA187" s="9"/>
      <c r="AB187" s="9"/>
      <c r="AE187" s="49"/>
    </row>
    <row r="188" spans="1:31" x14ac:dyDescent="0.25">
      <c r="A188" s="17">
        <f t="shared" si="1"/>
        <v>42767</v>
      </c>
      <c r="B188" s="9">
        <f t="shared" ref="B188:V188" si="56">B65-$AC65</f>
        <v>8.8999999999999999E-3</v>
      </c>
      <c r="C188" s="9">
        <f t="shared" si="56"/>
        <v>3.7999999999999999E-2</v>
      </c>
      <c r="D188" s="9">
        <f t="shared" si="56"/>
        <v>3.4500000000000003E-2</v>
      </c>
      <c r="E188" s="9">
        <f t="shared" si="56"/>
        <v>2.86E-2</v>
      </c>
      <c r="F188" s="9">
        <f t="shared" si="56"/>
        <v>0.1384</v>
      </c>
      <c r="G188" s="9">
        <f t="shared" si="56"/>
        <v>-4.2900000000000001E-2</v>
      </c>
      <c r="H188" s="9">
        <f t="shared" si="56"/>
        <v>3.3031000000000005E-2</v>
      </c>
      <c r="I188" s="9">
        <f t="shared" si="56"/>
        <v>1.1076000000000001E-2</v>
      </c>
      <c r="J188" s="9">
        <f t="shared" si="56"/>
        <v>2.4510000000000001E-3</v>
      </c>
      <c r="K188" s="9">
        <f t="shared" si="56"/>
        <v>4.2666000000000009E-2</v>
      </c>
      <c r="L188" s="9">
        <f t="shared" si="56"/>
        <v>2.5200999999999998E-2</v>
      </c>
      <c r="M188" s="9">
        <f t="shared" si="56"/>
        <v>3.9765000000000002E-2</v>
      </c>
      <c r="N188" s="9">
        <f t="shared" si="56"/>
        <v>3.3000000000000002E-2</v>
      </c>
      <c r="O188" s="9">
        <f t="shared" si="56"/>
        <v>-1.84E-2</v>
      </c>
      <c r="P188" s="9">
        <f t="shared" si="56"/>
        <v>0</v>
      </c>
      <c r="Q188" s="9">
        <f t="shared" si="56"/>
        <v>9.1999999999999998E-3</v>
      </c>
      <c r="R188" s="9">
        <f t="shared" si="56"/>
        <v>2.7899999999999998E-2</v>
      </c>
      <c r="S188" s="9">
        <f t="shared" si="56"/>
        <v>2.4899999999999999E-2</v>
      </c>
      <c r="T188" s="9">
        <f t="shared" si="56"/>
        <v>3.8900000000000004E-2</v>
      </c>
      <c r="U188" s="9">
        <f t="shared" si="56"/>
        <v>3.4600000000000006E-2</v>
      </c>
      <c r="V188" s="9">
        <f t="shared" si="56"/>
        <v>2.5999999999999999E-2</v>
      </c>
      <c r="W188" s="9"/>
      <c r="X188" s="9"/>
      <c r="Y188" s="9"/>
      <c r="Z188" s="9"/>
      <c r="AA188" s="9"/>
      <c r="AB188" s="9"/>
      <c r="AE188" s="49"/>
    </row>
    <row r="189" spans="1:31" x14ac:dyDescent="0.25">
      <c r="A189" s="17">
        <f t="shared" si="1"/>
        <v>42736</v>
      </c>
      <c r="B189" s="9">
        <f t="shared" ref="B189:V189" si="57">B66-$AC66</f>
        <v>0.15319999999999998</v>
      </c>
      <c r="C189" s="9">
        <f t="shared" si="57"/>
        <v>5.1000000000000004E-2</v>
      </c>
      <c r="D189" s="9">
        <f t="shared" si="57"/>
        <v>-8.0000000000000002E-3</v>
      </c>
      <c r="E189" s="9">
        <f t="shared" si="57"/>
        <v>6.13E-2</v>
      </c>
      <c r="F189" s="9">
        <f t="shared" si="57"/>
        <v>7.1900000000000006E-2</v>
      </c>
      <c r="G189" s="9">
        <f t="shared" si="57"/>
        <v>0.31290000000000001</v>
      </c>
      <c r="H189" s="9">
        <f t="shared" si="57"/>
        <v>1.9375E-2</v>
      </c>
      <c r="I189" s="9">
        <f t="shared" si="57"/>
        <v>-2.1680000000000002E-3</v>
      </c>
      <c r="J189" s="9">
        <f t="shared" si="57"/>
        <v>-6.9150000000000001E-3</v>
      </c>
      <c r="K189" s="9">
        <f t="shared" si="57"/>
        <v>3.2127000000000003E-2</v>
      </c>
      <c r="L189" s="9">
        <f t="shared" si="57"/>
        <v>8.628000000000002E-3</v>
      </c>
      <c r="M189" s="9">
        <f t="shared" si="57"/>
        <v>3.5279999999999999E-3</v>
      </c>
      <c r="N189" s="9">
        <f t="shared" si="57"/>
        <v>4.9500000000000002E-2</v>
      </c>
      <c r="O189" s="9">
        <f t="shared" si="57"/>
        <v>3.9E-2</v>
      </c>
      <c r="P189" s="9">
        <f t="shared" si="57"/>
        <v>3.85E-2</v>
      </c>
      <c r="Q189" s="9">
        <f t="shared" si="57"/>
        <v>4.02E-2</v>
      </c>
      <c r="R189" s="9">
        <f t="shared" si="57"/>
        <v>1.8699999999999998E-2</v>
      </c>
      <c r="S189" s="9">
        <f t="shared" si="57"/>
        <v>9.1899999999999996E-2</v>
      </c>
      <c r="T189" s="9">
        <f t="shared" si="57"/>
        <v>1.7499999999999998E-2</v>
      </c>
      <c r="U189" s="9">
        <f t="shared" si="57"/>
        <v>1.78E-2</v>
      </c>
      <c r="V189" s="9">
        <f t="shared" si="57"/>
        <v>2.6799999999999997E-2</v>
      </c>
      <c r="W189" s="9"/>
      <c r="X189" s="9"/>
      <c r="Y189" s="9"/>
      <c r="Z189" s="9"/>
      <c r="AA189" s="9"/>
      <c r="AB189" s="9"/>
      <c r="AE189" s="49"/>
    </row>
    <row r="190" spans="1:31" x14ac:dyDescent="0.25">
      <c r="A190" s="17">
        <f t="shared" si="1"/>
        <v>42705</v>
      </c>
      <c r="B190" s="9">
        <f t="shared" ref="B190:V190" si="58">B67-$AC67</f>
        <v>6.4000000000000001E-2</v>
      </c>
      <c r="C190" s="9">
        <f t="shared" si="58"/>
        <v>2.2899999999999997E-2</v>
      </c>
      <c r="D190" s="9">
        <f t="shared" si="58"/>
        <v>-6.649999999999999E-2</v>
      </c>
      <c r="E190" s="9">
        <f t="shared" si="58"/>
        <v>8.6800000000000002E-2</v>
      </c>
      <c r="F190" s="9">
        <f t="shared" si="58"/>
        <v>5.4999999999999997E-3</v>
      </c>
      <c r="G190" s="9">
        <f t="shared" si="58"/>
        <v>-2.9100000000000001E-2</v>
      </c>
      <c r="H190" s="9">
        <f t="shared" si="58"/>
        <v>-4.7269999999999994E-3</v>
      </c>
      <c r="I190" s="9">
        <f t="shared" si="58"/>
        <v>2.8150000000000001E-2</v>
      </c>
      <c r="J190" s="9">
        <f t="shared" si="58"/>
        <v>4.5298999999999999E-2</v>
      </c>
      <c r="K190" s="9">
        <f t="shared" si="58"/>
        <v>1.2516000000000001E-2</v>
      </c>
      <c r="L190" s="9">
        <f t="shared" si="58"/>
        <v>1.8953999999999999E-2</v>
      </c>
      <c r="M190" s="9">
        <f t="shared" si="58"/>
        <v>3.4483E-2</v>
      </c>
      <c r="N190" s="9">
        <f t="shared" si="58"/>
        <v>1.5799999999999998E-2</v>
      </c>
      <c r="O190" s="9">
        <f t="shared" si="58"/>
        <v>1.52E-2</v>
      </c>
      <c r="P190" s="9">
        <f t="shared" si="58"/>
        <v>6.6500000000000004E-2</v>
      </c>
      <c r="Q190" s="9">
        <f t="shared" si="58"/>
        <v>8.9999999999999998E-4</v>
      </c>
      <c r="R190" s="9">
        <f t="shared" si="58"/>
        <v>8.0000000000000015E-4</v>
      </c>
      <c r="S190" s="9">
        <f t="shared" si="58"/>
        <v>-2.2100000000000002E-2</v>
      </c>
      <c r="T190" s="9">
        <f t="shared" si="58"/>
        <v>1.9999999999999997E-2</v>
      </c>
      <c r="U190" s="9">
        <f t="shared" si="58"/>
        <v>1.7499999999999998E-2</v>
      </c>
      <c r="V190" s="9">
        <f t="shared" si="58"/>
        <v>1.9799999999999998E-2</v>
      </c>
      <c r="W190" s="9"/>
      <c r="X190" s="9"/>
      <c r="Y190" s="9"/>
      <c r="Z190" s="9"/>
      <c r="AA190" s="9"/>
      <c r="AB190" s="9"/>
      <c r="AE190" s="49"/>
    </row>
    <row r="191" spans="1:31" x14ac:dyDescent="0.25">
      <c r="A191" s="17">
        <f t="shared" si="1"/>
        <v>42675</v>
      </c>
      <c r="B191" s="9">
        <f t="shared" ref="B191:V191" si="59">B68-$AC68</f>
        <v>-0.14529999999999998</v>
      </c>
      <c r="C191" s="9">
        <f t="shared" si="59"/>
        <v>6.4500000000000002E-2</v>
      </c>
      <c r="D191" s="9">
        <f t="shared" si="59"/>
        <v>-9.2700000000000005E-2</v>
      </c>
      <c r="E191" s="9">
        <f t="shared" si="59"/>
        <v>-9.2999999999999992E-3</v>
      </c>
      <c r="F191" s="9">
        <f t="shared" si="59"/>
        <v>-0.15339999999999998</v>
      </c>
      <c r="G191" s="9">
        <f t="shared" si="59"/>
        <v>-4.3500000000000004E-2</v>
      </c>
      <c r="H191" s="9">
        <f t="shared" si="59"/>
        <v>9.1300000000000006E-2</v>
      </c>
      <c r="I191" s="9">
        <f t="shared" si="59"/>
        <v>0.12483499999999999</v>
      </c>
      <c r="J191" s="9">
        <f t="shared" si="59"/>
        <v>0.14974500000000002</v>
      </c>
      <c r="K191" s="9">
        <f t="shared" si="59"/>
        <v>1.9682999999999999E-2</v>
      </c>
      <c r="L191" s="9">
        <f t="shared" si="59"/>
        <v>5.0687999999999997E-2</v>
      </c>
      <c r="M191" s="9">
        <f t="shared" si="59"/>
        <v>0.12542200000000001</v>
      </c>
      <c r="N191" s="9">
        <f t="shared" si="59"/>
        <v>7.8000000000000005E-3</v>
      </c>
      <c r="O191" s="9">
        <f t="shared" si="59"/>
        <v>2.5899999999999999E-2</v>
      </c>
      <c r="P191" s="9">
        <f t="shared" si="59"/>
        <v>-4.1800000000000004E-2</v>
      </c>
      <c r="Q191" s="9">
        <f t="shared" si="59"/>
        <v>-8.2500000000000004E-2</v>
      </c>
      <c r="R191" s="9">
        <f t="shared" si="59"/>
        <v>-0.1321</v>
      </c>
      <c r="S191" s="9">
        <f t="shared" si="59"/>
        <v>1.6799999999999999E-2</v>
      </c>
      <c r="T191" s="9">
        <f t="shared" si="59"/>
        <v>3.6699999999999997E-2</v>
      </c>
      <c r="U191" s="9">
        <f t="shared" si="59"/>
        <v>4.1699999999999994E-2</v>
      </c>
      <c r="V191" s="9">
        <f t="shared" si="59"/>
        <v>6.6E-3</v>
      </c>
      <c r="W191" s="9"/>
      <c r="X191" s="9"/>
      <c r="Y191" s="9"/>
      <c r="Z191" s="9"/>
      <c r="AA191" s="9"/>
      <c r="AB191" s="9"/>
      <c r="AE191" s="49"/>
    </row>
    <row r="192" spans="1:31" x14ac:dyDescent="0.25">
      <c r="A192" s="17">
        <f t="shared" si="1"/>
        <v>42644</v>
      </c>
      <c r="B192" s="9">
        <f t="shared" ref="B192:V192" si="60">B69-$AC69</f>
        <v>-7.6E-3</v>
      </c>
      <c r="C192" s="9">
        <f t="shared" si="60"/>
        <v>-3.27E-2</v>
      </c>
      <c r="D192" s="9">
        <f t="shared" si="60"/>
        <v>-0.1056</v>
      </c>
      <c r="E192" s="9">
        <f t="shared" si="60"/>
        <v>-3.15E-2</v>
      </c>
      <c r="F192" s="9">
        <f t="shared" si="60"/>
        <v>-4.5399999999999996E-2</v>
      </c>
      <c r="G192" s="9">
        <f t="shared" si="60"/>
        <v>-2.5399999999999999E-2</v>
      </c>
      <c r="H192" s="9">
        <f t="shared" si="60"/>
        <v>-8.1672999999999996E-2</v>
      </c>
      <c r="I192" s="9">
        <f t="shared" si="60"/>
        <v>-5.2020000000000004E-2</v>
      </c>
      <c r="J192" s="9">
        <f t="shared" si="60"/>
        <v>-3.0304999999999999E-2</v>
      </c>
      <c r="K192" s="9">
        <f t="shared" si="60"/>
        <v>-2.0445000000000001E-2</v>
      </c>
      <c r="L192" s="9">
        <f t="shared" si="60"/>
        <v>-2.1787999999999998E-2</v>
      </c>
      <c r="M192" s="9">
        <f t="shared" si="60"/>
        <v>1.0663000000000001E-2</v>
      </c>
      <c r="N192" s="9">
        <f t="shared" si="60"/>
        <v>-2.9899999999999999E-2</v>
      </c>
      <c r="O192" s="9">
        <f t="shared" si="60"/>
        <v>-1.34E-2</v>
      </c>
      <c r="P192" s="9">
        <f t="shared" si="60"/>
        <v>-1.3900000000000001E-2</v>
      </c>
      <c r="Q192" s="9">
        <f t="shared" si="60"/>
        <v>-1.6199999999999999E-2</v>
      </c>
      <c r="R192" s="9">
        <f t="shared" si="60"/>
        <v>4.8300000000000003E-2</v>
      </c>
      <c r="S192" s="9">
        <f t="shared" si="60"/>
        <v>-4.7199999999999999E-2</v>
      </c>
      <c r="T192" s="9">
        <f t="shared" si="60"/>
        <v>-1.7499999999999998E-2</v>
      </c>
      <c r="U192" s="9">
        <f t="shared" si="60"/>
        <v>-2.3399999999999997E-2</v>
      </c>
      <c r="V192" s="9">
        <f t="shared" si="60"/>
        <v>-1.8799999999999997E-2</v>
      </c>
      <c r="W192" s="9"/>
      <c r="X192" s="9"/>
      <c r="Y192" s="9"/>
      <c r="Z192" s="9"/>
      <c r="AA192" s="9"/>
      <c r="AB192" s="9"/>
      <c r="AE192" s="49"/>
    </row>
    <row r="193" spans="1:31" x14ac:dyDescent="0.25">
      <c r="A193" s="17">
        <f t="shared" si="1"/>
        <v>42614</v>
      </c>
      <c r="B193" s="9">
        <f t="shared" ref="B193:V193" si="61">B70-$AC70</f>
        <v>4.1800000000000004E-2</v>
      </c>
      <c r="C193" s="9">
        <f t="shared" si="61"/>
        <v>-4.0000000000000002E-4</v>
      </c>
      <c r="D193" s="9">
        <f t="shared" si="61"/>
        <v>-5.74E-2</v>
      </c>
      <c r="E193" s="9">
        <f t="shared" si="61"/>
        <v>-1.9099999999999999E-2</v>
      </c>
      <c r="F193" s="9">
        <f t="shared" si="61"/>
        <v>-6.0199999999999997E-2</v>
      </c>
      <c r="G193" s="9">
        <f t="shared" si="61"/>
        <v>7.22E-2</v>
      </c>
      <c r="H193" s="9">
        <f t="shared" si="61"/>
        <v>3.2542000000000001E-2</v>
      </c>
      <c r="I193" s="9">
        <f t="shared" si="61"/>
        <v>1.2782E-2</v>
      </c>
      <c r="J193" s="9">
        <f t="shared" si="61"/>
        <v>1.7266E-2</v>
      </c>
      <c r="K193" s="9">
        <f t="shared" si="61"/>
        <v>4.2190000000000005E-3</v>
      </c>
      <c r="L193" s="9">
        <f t="shared" si="61"/>
        <v>-1.0269999999999999E-3</v>
      </c>
      <c r="M193" s="9">
        <f t="shared" si="61"/>
        <v>-4.6229999999999995E-3</v>
      </c>
      <c r="N193" s="9">
        <f t="shared" si="61"/>
        <v>3.3399999999999999E-2</v>
      </c>
      <c r="O193" s="9">
        <f t="shared" si="61"/>
        <v>1.4799999999999999E-2</v>
      </c>
      <c r="P193" s="9">
        <f t="shared" si="61"/>
        <v>2.0999999999999999E-3</v>
      </c>
      <c r="Q193" s="9">
        <f t="shared" si="61"/>
        <v>-8.8000000000000005E-3</v>
      </c>
      <c r="R193" s="9">
        <f t="shared" si="61"/>
        <v>-3.9599999999999996E-2</v>
      </c>
      <c r="S193" s="9">
        <f t="shared" si="61"/>
        <v>2.53E-2</v>
      </c>
      <c r="T193" s="9">
        <f t="shared" si="61"/>
        <v>-2.0000000000000001E-4</v>
      </c>
      <c r="U193" s="9">
        <f t="shared" si="61"/>
        <v>0</v>
      </c>
      <c r="V193" s="9">
        <f t="shared" si="61"/>
        <v>4.9000000000000007E-3</v>
      </c>
      <c r="W193" s="9"/>
      <c r="X193" s="9"/>
      <c r="Y193" s="9"/>
      <c r="Z193" s="9"/>
      <c r="AA193" s="9"/>
      <c r="AB193" s="9"/>
      <c r="AE193" s="49"/>
    </row>
    <row r="194" spans="1:31" x14ac:dyDescent="0.25">
      <c r="A194" s="17">
        <f t="shared" si="1"/>
        <v>42583</v>
      </c>
      <c r="B194" s="9">
        <f t="shared" ref="B194:V194" si="62">B71-$AC71</f>
        <v>-0.2215</v>
      </c>
      <c r="C194" s="9">
        <f t="shared" si="62"/>
        <v>-2.3E-3</v>
      </c>
      <c r="D194" s="9">
        <f t="shared" si="62"/>
        <v>-4.9099999999999998E-2</v>
      </c>
      <c r="E194" s="9">
        <f t="shared" si="62"/>
        <v>0.10149999999999999</v>
      </c>
      <c r="F194" s="9">
        <f t="shared" si="62"/>
        <v>2.8400000000000002E-2</v>
      </c>
      <c r="G194" s="9">
        <f t="shared" si="62"/>
        <v>-8.030000000000001E-2</v>
      </c>
      <c r="H194" s="9">
        <f t="shared" si="62"/>
        <v>1.2808999999999999E-2</v>
      </c>
      <c r="I194" s="9">
        <f t="shared" si="62"/>
        <v>2.6839000000000002E-2</v>
      </c>
      <c r="J194" s="9">
        <f t="shared" si="62"/>
        <v>3.1945000000000001E-2</v>
      </c>
      <c r="K194" s="9">
        <f t="shared" si="62"/>
        <v>-4.5009999999999998E-3</v>
      </c>
      <c r="L194" s="9">
        <f t="shared" si="62"/>
        <v>2.3449999999999999E-3</v>
      </c>
      <c r="M194" s="9">
        <f t="shared" si="62"/>
        <v>3.8563E-2</v>
      </c>
      <c r="N194" s="9">
        <f t="shared" si="62"/>
        <v>-3.2299999999999995E-2</v>
      </c>
      <c r="O194" s="9">
        <f t="shared" si="62"/>
        <v>2.5999999999999999E-3</v>
      </c>
      <c r="P194" s="9">
        <f t="shared" si="62"/>
        <v>2.1600000000000001E-2</v>
      </c>
      <c r="Q194" s="9">
        <f t="shared" si="62"/>
        <v>-3.9000000000000003E-3</v>
      </c>
      <c r="R194" s="9">
        <f t="shared" si="62"/>
        <v>1.5700000000000002E-2</v>
      </c>
      <c r="S194" s="9">
        <f t="shared" si="62"/>
        <v>-3.04E-2</v>
      </c>
      <c r="T194" s="9">
        <f t="shared" si="62"/>
        <v>9.999999999999998E-4</v>
      </c>
      <c r="U194" s="9">
        <f t="shared" si="62"/>
        <v>9.9999999999999964E-5</v>
      </c>
      <c r="V194" s="9">
        <f t="shared" si="62"/>
        <v>1.1999999999999999E-3</v>
      </c>
      <c r="W194" s="9"/>
      <c r="X194" s="9"/>
      <c r="Y194" s="9"/>
      <c r="Z194" s="9"/>
      <c r="AA194" s="9"/>
      <c r="AB194" s="9"/>
      <c r="AE194" s="49"/>
    </row>
    <row r="195" spans="1:31" x14ac:dyDescent="0.25">
      <c r="A195" s="17">
        <f t="shared" si="1"/>
        <v>42552</v>
      </c>
      <c r="B195" s="9">
        <f t="shared" ref="B195:V195" si="63">B72-$AC72</f>
        <v>2.3800000000000002E-2</v>
      </c>
      <c r="C195" s="9">
        <f t="shared" si="63"/>
        <v>5.8000000000000003E-2</v>
      </c>
      <c r="D195" s="9">
        <f t="shared" si="63"/>
        <v>4.8399999999999999E-2</v>
      </c>
      <c r="E195" s="9">
        <f t="shared" si="63"/>
        <v>5.7800000000000004E-2</v>
      </c>
      <c r="F195" s="9">
        <f t="shared" si="63"/>
        <v>2.0200000000000003E-2</v>
      </c>
      <c r="G195" s="9">
        <f t="shared" si="63"/>
        <v>-3.04E-2</v>
      </c>
      <c r="H195" s="9">
        <f t="shared" si="63"/>
        <v>7.0191000000000003E-2</v>
      </c>
      <c r="I195" s="9">
        <f t="shared" si="63"/>
        <v>5.6091000000000002E-2</v>
      </c>
      <c r="J195" s="9">
        <f t="shared" si="63"/>
        <v>5.6666000000000001E-2</v>
      </c>
      <c r="K195" s="9">
        <f t="shared" si="63"/>
        <v>4.8823000000000005E-2</v>
      </c>
      <c r="L195" s="9">
        <f t="shared" si="63"/>
        <v>2.2416999999999999E-2</v>
      </c>
      <c r="M195" s="9">
        <f t="shared" si="63"/>
        <v>3.6499000000000004E-2</v>
      </c>
      <c r="N195" s="9">
        <f t="shared" si="63"/>
        <v>7.3799999999999991E-2</v>
      </c>
      <c r="O195" s="9">
        <f t="shared" si="63"/>
        <v>2.9600000000000001E-2</v>
      </c>
      <c r="P195" s="9">
        <f t="shared" si="63"/>
        <v>6.6299999999999998E-2</v>
      </c>
      <c r="Q195" s="9">
        <f t="shared" si="63"/>
        <v>-9.9000000000000008E-3</v>
      </c>
      <c r="R195" s="9">
        <f t="shared" si="63"/>
        <v>-1.3900000000000001E-2</v>
      </c>
      <c r="S195" s="9">
        <f t="shared" si="63"/>
        <v>4.4000000000000003E-3</v>
      </c>
      <c r="T195" s="9">
        <f t="shared" si="63"/>
        <v>3.6299999999999999E-2</v>
      </c>
      <c r="U195" s="9">
        <f t="shared" si="63"/>
        <v>3.8300000000000001E-2</v>
      </c>
      <c r="V195" s="9">
        <f t="shared" si="63"/>
        <v>4.2799999999999998E-2</v>
      </c>
      <c r="W195" s="9"/>
      <c r="X195" s="9"/>
      <c r="Y195" s="9"/>
      <c r="Z195" s="9"/>
      <c r="AA195" s="9"/>
      <c r="AB195" s="9"/>
      <c r="AE195" s="49"/>
    </row>
    <row r="196" spans="1:31" x14ac:dyDescent="0.25">
      <c r="A196" s="17">
        <f t="shared" si="1"/>
        <v>42522</v>
      </c>
      <c r="B196" s="9">
        <f t="shared" ref="B196:V196" si="64">B73-$AC73</f>
        <v>0.27330000000000004</v>
      </c>
      <c r="C196" s="9">
        <f t="shared" si="64"/>
        <v>-1.29E-2</v>
      </c>
      <c r="D196" s="9">
        <f t="shared" si="64"/>
        <v>-1.84E-2</v>
      </c>
      <c r="E196" s="9">
        <f t="shared" si="64"/>
        <v>-4.9099999999999998E-2</v>
      </c>
      <c r="F196" s="9">
        <f t="shared" si="64"/>
        <v>-2.64E-2</v>
      </c>
      <c r="G196" s="9">
        <f t="shared" si="64"/>
        <v>-8.2000000000000003E-2</v>
      </c>
      <c r="H196" s="9">
        <f t="shared" si="64"/>
        <v>2.163E-3</v>
      </c>
      <c r="I196" s="9">
        <f t="shared" si="64"/>
        <v>-4.5430000000000002E-3</v>
      </c>
      <c r="J196" s="9">
        <f t="shared" si="64"/>
        <v>-6.5400000000000007E-4</v>
      </c>
      <c r="K196" s="9">
        <f t="shared" si="64"/>
        <v>-4.8999999999999998E-5</v>
      </c>
      <c r="L196" s="9">
        <f t="shared" si="64"/>
        <v>5.7570000000000008E-3</v>
      </c>
      <c r="M196" s="9">
        <f t="shared" si="64"/>
        <v>-2.6251999999999998E-2</v>
      </c>
      <c r="N196" s="9">
        <f t="shared" si="64"/>
        <v>1.4E-2</v>
      </c>
      <c r="O196" s="9">
        <f t="shared" si="64"/>
        <v>8.9999999999999993E-3</v>
      </c>
      <c r="P196" s="9">
        <f t="shared" si="64"/>
        <v>-4.9099999999999998E-2</v>
      </c>
      <c r="Q196" s="9">
        <f t="shared" si="64"/>
        <v>5.9799999999999999E-2</v>
      </c>
      <c r="R196" s="9">
        <f t="shared" si="64"/>
        <v>2.12E-2</v>
      </c>
      <c r="S196" s="9">
        <f t="shared" si="64"/>
        <v>4.9099999999999998E-2</v>
      </c>
      <c r="T196" s="9">
        <f t="shared" si="64"/>
        <v>3.1999999999999997E-3</v>
      </c>
      <c r="U196" s="9">
        <f t="shared" si="64"/>
        <v>5.0000000000000001E-4</v>
      </c>
      <c r="V196" s="9">
        <f t="shared" si="64"/>
        <v>-9.1999999999999998E-3</v>
      </c>
      <c r="W196" s="9"/>
      <c r="X196" s="9"/>
      <c r="Y196" s="9"/>
      <c r="Z196" s="9"/>
      <c r="AA196" s="9"/>
      <c r="AB196" s="9"/>
      <c r="AE196" s="49"/>
    </row>
    <row r="197" spans="1:31" x14ac:dyDescent="0.25">
      <c r="A197" s="17">
        <f t="shared" si="1"/>
        <v>42491</v>
      </c>
      <c r="B197" s="9">
        <f t="shared" ref="B197:V197" si="65">B74-$AC74</f>
        <v>-0.13349999999999998</v>
      </c>
      <c r="C197" s="9">
        <f t="shared" si="65"/>
        <v>6.2899999999999998E-2</v>
      </c>
      <c r="D197" s="9">
        <f t="shared" si="65"/>
        <v>-1.83E-2</v>
      </c>
      <c r="E197" s="9">
        <f t="shared" si="65"/>
        <v>2.93E-2</v>
      </c>
      <c r="F197" s="9">
        <f t="shared" si="65"/>
        <v>-8.2000000000000003E-2</v>
      </c>
      <c r="G197" s="9">
        <f t="shared" si="65"/>
        <v>3.7599999999999995E-2</v>
      </c>
      <c r="H197" s="9">
        <f t="shared" si="65"/>
        <v>2.3006000000000002E-2</v>
      </c>
      <c r="I197" s="9">
        <f t="shared" si="65"/>
        <v>1.2381E-2</v>
      </c>
      <c r="J197" s="9">
        <f t="shared" si="65"/>
        <v>5.143E-3</v>
      </c>
      <c r="K197" s="9">
        <f t="shared" si="65"/>
        <v>2.1784000000000001E-2</v>
      </c>
      <c r="L197" s="9">
        <f t="shared" si="65"/>
        <v>1.7752E-2</v>
      </c>
      <c r="M197" s="9">
        <f t="shared" si="65"/>
        <v>6.5769999999999995E-3</v>
      </c>
      <c r="N197" s="9">
        <f t="shared" si="65"/>
        <v>-2.4199999999999999E-2</v>
      </c>
      <c r="O197" s="9">
        <f t="shared" si="65"/>
        <v>-3.6300000000000006E-2</v>
      </c>
      <c r="P197" s="9">
        <f t="shared" si="65"/>
        <v>-1.15E-2</v>
      </c>
      <c r="Q197" s="9">
        <f t="shared" si="65"/>
        <v>-7.3800000000000004E-2</v>
      </c>
      <c r="R197" s="9">
        <f t="shared" si="65"/>
        <v>-7.7100000000000002E-2</v>
      </c>
      <c r="S197" s="9">
        <f t="shared" si="65"/>
        <v>-4.1500000000000002E-2</v>
      </c>
      <c r="T197" s="9">
        <f t="shared" si="65"/>
        <v>1.6900000000000002E-2</v>
      </c>
      <c r="U197" s="9">
        <f t="shared" si="65"/>
        <v>1.54E-2</v>
      </c>
      <c r="V197" s="9">
        <f t="shared" si="65"/>
        <v>-1.9E-3</v>
      </c>
      <c r="W197" s="9"/>
      <c r="X197" s="9"/>
      <c r="Y197" s="9"/>
      <c r="Z197" s="9"/>
      <c r="AA197" s="9"/>
      <c r="AB197" s="9"/>
      <c r="AE197" s="49"/>
    </row>
    <row r="198" spans="1:31" x14ac:dyDescent="0.25">
      <c r="A198" s="17">
        <f t="shared" ref="A198:A252" si="66">A75</f>
        <v>42461</v>
      </c>
      <c r="B198" s="9">
        <f t="shared" ref="B198:V198" si="67">B75-$AC75</f>
        <v>0.42660000000000003</v>
      </c>
      <c r="C198" s="9">
        <f t="shared" si="67"/>
        <v>-3.6500000000000005E-2</v>
      </c>
      <c r="D198" s="9">
        <f t="shared" si="67"/>
        <v>4.4599999999999994E-2</v>
      </c>
      <c r="E198" s="9">
        <f t="shared" si="67"/>
        <v>-9.6999999999999986E-3</v>
      </c>
      <c r="F198" s="9">
        <f t="shared" si="67"/>
        <v>6.4399999999999999E-2</v>
      </c>
      <c r="G198" s="9">
        <f t="shared" si="67"/>
        <v>0.12690000000000001</v>
      </c>
      <c r="H198" s="9">
        <f t="shared" si="67"/>
        <v>2.6571999999999998E-2</v>
      </c>
      <c r="I198" s="9">
        <f t="shared" si="67"/>
        <v>1.1029000000000001E-2</v>
      </c>
      <c r="J198" s="9">
        <f t="shared" si="67"/>
        <v>3.6580999999999995E-2</v>
      </c>
      <c r="K198" s="9">
        <f t="shared" si="67"/>
        <v>-6.4029999999999998E-3</v>
      </c>
      <c r="L198" s="9">
        <f t="shared" si="67"/>
        <v>1.2832E-2</v>
      </c>
      <c r="M198" s="9">
        <f t="shared" si="67"/>
        <v>4.745499999999999E-2</v>
      </c>
      <c r="N198" s="9">
        <f t="shared" si="67"/>
        <v>3.15E-2</v>
      </c>
      <c r="O198" s="9">
        <f t="shared" si="67"/>
        <v>7.1199999999999999E-2</v>
      </c>
      <c r="P198" s="9">
        <f t="shared" si="67"/>
        <v>1.9300000000000001E-2</v>
      </c>
      <c r="Q198" s="9">
        <f t="shared" si="67"/>
        <v>-4.0500000000000001E-2</v>
      </c>
      <c r="R198" s="9">
        <f t="shared" si="67"/>
        <v>6.1999999999999998E-3</v>
      </c>
      <c r="S198" s="9">
        <f t="shared" si="67"/>
        <v>7.9999999999999993E-4</v>
      </c>
      <c r="T198" s="9">
        <f t="shared" si="67"/>
        <v>3.8E-3</v>
      </c>
      <c r="U198" s="9">
        <f t="shared" si="67"/>
        <v>5.1999999999999998E-3</v>
      </c>
      <c r="V198" s="9">
        <f t="shared" si="67"/>
        <v>1.3600000000000001E-2</v>
      </c>
      <c r="W198" s="9"/>
      <c r="X198" s="9"/>
      <c r="Y198" s="9"/>
      <c r="Z198" s="9"/>
      <c r="AA198" s="9"/>
      <c r="AB198" s="9"/>
      <c r="AE198" s="49"/>
    </row>
    <row r="199" spans="1:31" x14ac:dyDescent="0.25">
      <c r="A199" s="17">
        <f t="shared" si="66"/>
        <v>42430</v>
      </c>
      <c r="B199" s="9">
        <f t="shared" ref="B199:V199" si="68">B76-$AC76</f>
        <v>-2.2599999999999999E-2</v>
      </c>
      <c r="C199" s="9">
        <f t="shared" si="68"/>
        <v>0.15559999999999999</v>
      </c>
      <c r="D199" s="9">
        <f t="shared" si="68"/>
        <v>9.3699999999999992E-2</v>
      </c>
      <c r="E199" s="9">
        <f t="shared" si="68"/>
        <v>0.14229999999999998</v>
      </c>
      <c r="F199" s="9">
        <f t="shared" si="68"/>
        <v>6.83E-2</v>
      </c>
      <c r="G199" s="9">
        <f t="shared" si="68"/>
        <v>-1.34E-2</v>
      </c>
      <c r="H199" s="9">
        <f t="shared" si="68"/>
        <v>7.6778999999999986E-2</v>
      </c>
      <c r="I199" s="9">
        <f t="shared" si="68"/>
        <v>7.8855999999999996E-2</v>
      </c>
      <c r="J199" s="9">
        <f t="shared" si="68"/>
        <v>8.2362999999999992E-2</v>
      </c>
      <c r="K199" s="9">
        <f t="shared" si="68"/>
        <v>6.5557999999999991E-2</v>
      </c>
      <c r="L199" s="9">
        <f t="shared" si="68"/>
        <v>6.7794999999999994E-2</v>
      </c>
      <c r="M199" s="9">
        <f t="shared" si="68"/>
        <v>8.2072999999999993E-2</v>
      </c>
      <c r="N199" s="9">
        <f t="shared" si="68"/>
        <v>0.11789999999999999</v>
      </c>
      <c r="O199" s="9">
        <f t="shared" si="68"/>
        <v>9.5999999999999988E-2</v>
      </c>
      <c r="P199" s="9">
        <f t="shared" si="68"/>
        <v>0.1013</v>
      </c>
      <c r="Q199" s="9">
        <f t="shared" si="68"/>
        <v>0.13769999999999999</v>
      </c>
      <c r="R199" s="9">
        <f t="shared" si="68"/>
        <v>0.1075</v>
      </c>
      <c r="S199" s="9">
        <f t="shared" si="68"/>
        <v>0.11939999999999999</v>
      </c>
      <c r="T199" s="9">
        <f t="shared" si="68"/>
        <v>6.699999999999999E-2</v>
      </c>
      <c r="U199" s="9">
        <f t="shared" si="68"/>
        <v>6.8199999999999997E-2</v>
      </c>
      <c r="V199" s="9">
        <f t="shared" si="68"/>
        <v>7.2499999999999995E-2</v>
      </c>
      <c r="W199" s="9"/>
      <c r="X199" s="9"/>
      <c r="Y199" s="9"/>
      <c r="Z199" s="9"/>
      <c r="AA199" s="9"/>
      <c r="AB199" s="9"/>
      <c r="AE199" s="49"/>
    </row>
    <row r="200" spans="1:31" x14ac:dyDescent="0.25">
      <c r="A200" s="17">
        <f t="shared" si="66"/>
        <v>42401</v>
      </c>
      <c r="B200" s="9">
        <f t="shared" ref="B200:V200" si="69">B77-$AC77</f>
        <v>0.40390000000000004</v>
      </c>
      <c r="C200" s="9">
        <f t="shared" si="69"/>
        <v>6.0200000000000004E-2</v>
      </c>
      <c r="D200" s="9">
        <f t="shared" si="69"/>
        <v>7.959999999999999E-2</v>
      </c>
      <c r="E200" s="9">
        <f t="shared" si="69"/>
        <v>-3.4799999999999998E-2</v>
      </c>
      <c r="F200" s="9">
        <f t="shared" si="69"/>
        <v>-2.9699999999999997E-2</v>
      </c>
      <c r="G200" s="9">
        <f t="shared" si="69"/>
        <v>7.5799999999999992E-2</v>
      </c>
      <c r="H200" s="9">
        <f t="shared" si="69"/>
        <v>-5.8789999999999997E-3</v>
      </c>
      <c r="I200" s="9">
        <f t="shared" si="69"/>
        <v>8.5919999999999989E-3</v>
      </c>
      <c r="J200" s="9">
        <f t="shared" si="69"/>
        <v>5.0540000000000003E-3</v>
      </c>
      <c r="K200" s="9">
        <f t="shared" si="69"/>
        <v>-3.1000000000000022E-5</v>
      </c>
      <c r="L200" s="9">
        <f t="shared" si="69"/>
        <v>5.9410000000000001E-3</v>
      </c>
      <c r="M200" s="9">
        <f t="shared" si="69"/>
        <v>-2.2523999999999999E-2</v>
      </c>
      <c r="N200" s="9">
        <f t="shared" si="69"/>
        <v>-2.06E-2</v>
      </c>
      <c r="O200" s="9">
        <f t="shared" si="69"/>
        <v>3.4200000000000001E-2</v>
      </c>
      <c r="P200" s="9">
        <f t="shared" si="69"/>
        <v>-4.0099999999999997E-2</v>
      </c>
      <c r="Q200" s="9">
        <f t="shared" si="69"/>
        <v>-3.4700000000000002E-2</v>
      </c>
      <c r="R200" s="9">
        <f t="shared" si="69"/>
        <v>1.6999999999999999E-3</v>
      </c>
      <c r="S200" s="9">
        <f t="shared" si="69"/>
        <v>3.2800000000000003E-2</v>
      </c>
      <c r="T200" s="9">
        <f t="shared" si="69"/>
        <v>-1E-3</v>
      </c>
      <c r="U200" s="9">
        <f t="shared" si="69"/>
        <v>-3.0000000000000001E-3</v>
      </c>
      <c r="V200" s="9">
        <f t="shared" si="69"/>
        <v>-7.4999999999999997E-3</v>
      </c>
      <c r="W200" s="9"/>
      <c r="X200" s="9"/>
      <c r="Y200" s="9"/>
      <c r="Z200" s="9"/>
      <c r="AA200" s="9"/>
      <c r="AB200" s="9"/>
      <c r="AE200" s="49"/>
    </row>
    <row r="201" spans="1:31" x14ac:dyDescent="0.25">
      <c r="A201" s="17">
        <f t="shared" si="66"/>
        <v>42370</v>
      </c>
      <c r="B201" s="9">
        <f t="shared" ref="B201:V201" si="70">B78-$AC78</f>
        <v>0.34190000000000004</v>
      </c>
      <c r="C201" s="9">
        <f t="shared" si="70"/>
        <v>-9.3300000000000008E-2</v>
      </c>
      <c r="D201" s="9">
        <f t="shared" si="70"/>
        <v>2.9700000000000001E-2</v>
      </c>
      <c r="E201" s="9">
        <f t="shared" si="70"/>
        <v>3.6199999999999996E-2</v>
      </c>
      <c r="F201" s="9">
        <f t="shared" si="70"/>
        <v>-2.69E-2</v>
      </c>
      <c r="G201" s="9">
        <f t="shared" si="70"/>
        <v>7.1099999999999997E-2</v>
      </c>
      <c r="H201" s="9">
        <f t="shared" si="70"/>
        <v>-0.14080299999999998</v>
      </c>
      <c r="I201" s="9">
        <f t="shared" si="70"/>
        <v>-7.6943000000000011E-2</v>
      </c>
      <c r="J201" s="9">
        <f t="shared" si="70"/>
        <v>-6.9098999999999994E-2</v>
      </c>
      <c r="K201" s="9">
        <f t="shared" si="70"/>
        <v>-5.1738000000000006E-2</v>
      </c>
      <c r="L201" s="9">
        <f t="shared" si="70"/>
        <v>-5.1460000000000006E-2</v>
      </c>
      <c r="M201" s="9">
        <f t="shared" si="70"/>
        <v>-8.1999000000000002E-2</v>
      </c>
      <c r="N201" s="9">
        <f t="shared" si="70"/>
        <v>-6.9699999999999998E-2</v>
      </c>
      <c r="O201" s="9">
        <f t="shared" si="70"/>
        <v>-2.75E-2</v>
      </c>
      <c r="P201" s="9">
        <f t="shared" si="70"/>
        <v>-7.1099999999999997E-2</v>
      </c>
      <c r="Q201" s="9">
        <f t="shared" si="70"/>
        <v>4.7699999999999999E-2</v>
      </c>
      <c r="R201" s="9">
        <f t="shared" si="70"/>
        <v>-2.8999999999999998E-2</v>
      </c>
      <c r="S201" s="9">
        <f t="shared" si="70"/>
        <v>-8.6699999999999999E-2</v>
      </c>
      <c r="T201" s="9">
        <f t="shared" si="70"/>
        <v>-4.99E-2</v>
      </c>
      <c r="U201" s="9">
        <f t="shared" si="70"/>
        <v>-5.7700000000000001E-2</v>
      </c>
      <c r="V201" s="9">
        <f t="shared" si="70"/>
        <v>-6.2899999999999998E-2</v>
      </c>
      <c r="W201" s="9"/>
      <c r="X201" s="9"/>
      <c r="Y201" s="9"/>
      <c r="Z201" s="9"/>
      <c r="AA201" s="9"/>
      <c r="AB201" s="9"/>
      <c r="AE201" s="49"/>
    </row>
    <row r="202" spans="1:31" x14ac:dyDescent="0.25">
      <c r="A202" s="17">
        <f t="shared" si="66"/>
        <v>42339</v>
      </c>
      <c r="B202" s="9">
        <f t="shared" ref="B202:V202" si="71">B79-$AC79</f>
        <v>5.3999999999999994E-3</v>
      </c>
      <c r="C202" s="9">
        <f t="shared" si="71"/>
        <v>-1.2999999999999999E-2</v>
      </c>
      <c r="D202" s="9">
        <f t="shared" si="71"/>
        <v>-1E-4</v>
      </c>
      <c r="E202" s="9">
        <f t="shared" si="71"/>
        <v>-7.6600000000000001E-2</v>
      </c>
      <c r="F202" s="9">
        <f t="shared" si="71"/>
        <v>-3.5200000000000002E-2</v>
      </c>
      <c r="G202" s="9">
        <f t="shared" si="71"/>
        <v>-0.14109999999999998</v>
      </c>
      <c r="H202" s="9">
        <f t="shared" si="71"/>
        <v>-3.9078000000000002E-2</v>
      </c>
      <c r="I202" s="9">
        <f t="shared" si="71"/>
        <v>-4.9066000000000005E-2</v>
      </c>
      <c r="J202" s="9">
        <f t="shared" si="71"/>
        <v>-6.8096000000000004E-2</v>
      </c>
      <c r="K202" s="9">
        <f t="shared" si="71"/>
        <v>-1.3146999999999999E-2</v>
      </c>
      <c r="L202" s="9">
        <f t="shared" si="71"/>
        <v>-2.2855E-2</v>
      </c>
      <c r="M202" s="9">
        <f t="shared" si="71"/>
        <v>-3.5830000000000001E-2</v>
      </c>
      <c r="N202" s="9">
        <f t="shared" si="71"/>
        <v>1.9800000000000002E-2</v>
      </c>
      <c r="O202" s="9">
        <f t="shared" si="71"/>
        <v>-6.3700000000000007E-2</v>
      </c>
      <c r="P202" s="9">
        <f t="shared" si="71"/>
        <v>-3.9E-2</v>
      </c>
      <c r="Q202" s="9">
        <f t="shared" si="71"/>
        <v>-1.0799999999999999E-2</v>
      </c>
      <c r="R202" s="9">
        <f t="shared" si="71"/>
        <v>-5.6300000000000003E-2</v>
      </c>
      <c r="S202" s="9">
        <f t="shared" si="71"/>
        <v>2E-3</v>
      </c>
      <c r="T202" s="9">
        <f t="shared" si="71"/>
        <v>-1.7399999999999999E-2</v>
      </c>
      <c r="U202" s="9">
        <f t="shared" si="71"/>
        <v>-2.2099999999999998E-2</v>
      </c>
      <c r="V202" s="9">
        <f t="shared" si="71"/>
        <v>-1.9099999999999999E-2</v>
      </c>
      <c r="W202" s="9"/>
      <c r="X202" s="9"/>
      <c r="Y202" s="9"/>
      <c r="Z202" s="9"/>
      <c r="AA202" s="9"/>
      <c r="AB202" s="9"/>
      <c r="AE202" s="49"/>
    </row>
    <row r="203" spans="1:31" x14ac:dyDescent="0.25">
      <c r="A203" s="17">
        <f t="shared" si="66"/>
        <v>42309</v>
      </c>
      <c r="B203" s="9">
        <f t="shared" ref="B203:V203" si="72">B80-$AC80</f>
        <v>-4.3099999999999999E-2</v>
      </c>
      <c r="C203" s="9">
        <f t="shared" si="72"/>
        <v>4.5999999999999999E-3</v>
      </c>
      <c r="D203" s="9">
        <f t="shared" si="72"/>
        <v>-5.4899999999999997E-2</v>
      </c>
      <c r="E203" s="9">
        <f t="shared" si="72"/>
        <v>3.56E-2</v>
      </c>
      <c r="F203" s="9">
        <f t="shared" si="72"/>
        <v>-3.2300000000000002E-2</v>
      </c>
      <c r="G203" s="9">
        <f t="shared" si="72"/>
        <v>-0.14330000000000001</v>
      </c>
      <c r="H203" s="9">
        <f t="shared" si="72"/>
        <v>5.6426999999999998E-2</v>
      </c>
      <c r="I203" s="9">
        <f t="shared" si="72"/>
        <v>3.3549000000000002E-2</v>
      </c>
      <c r="J203" s="9">
        <f t="shared" si="72"/>
        <v>3.7086000000000001E-2</v>
      </c>
      <c r="K203" s="9">
        <f t="shared" si="72"/>
        <v>5.0509999999999999E-3</v>
      </c>
      <c r="L203" s="9">
        <f t="shared" si="72"/>
        <v>-2.7500000000000003E-3</v>
      </c>
      <c r="M203" s="9">
        <f t="shared" si="72"/>
        <v>1.6633999999999999E-2</v>
      </c>
      <c r="N203" s="9">
        <f t="shared" si="72"/>
        <v>8.9999999999999993E-3</v>
      </c>
      <c r="O203" s="9">
        <f t="shared" si="72"/>
        <v>-2.23E-2</v>
      </c>
      <c r="P203" s="9">
        <f t="shared" si="72"/>
        <v>5.1999999999999998E-3</v>
      </c>
      <c r="Q203" s="9">
        <f t="shared" si="72"/>
        <v>3.0099999999999998E-2</v>
      </c>
      <c r="R203" s="9">
        <f t="shared" si="72"/>
        <v>-2.07E-2</v>
      </c>
      <c r="S203" s="9">
        <f t="shared" si="72"/>
        <v>-5.4899999999999997E-2</v>
      </c>
      <c r="T203" s="9">
        <f t="shared" si="72"/>
        <v>3.7000000000000002E-3</v>
      </c>
      <c r="U203" s="9">
        <f t="shared" si="72"/>
        <v>3.2000000000000002E-3</v>
      </c>
      <c r="V203" s="9">
        <f t="shared" si="72"/>
        <v>-8.6E-3</v>
      </c>
      <c r="W203" s="9"/>
      <c r="X203" s="9"/>
      <c r="Y203" s="9"/>
      <c r="Z203" s="9"/>
      <c r="AA203" s="9"/>
      <c r="AB203" s="9"/>
      <c r="AE203" s="49"/>
    </row>
    <row r="204" spans="1:31" x14ac:dyDescent="0.25">
      <c r="A204" s="17">
        <f t="shared" si="66"/>
        <v>42278</v>
      </c>
      <c r="B204" s="9">
        <f t="shared" ref="B204:V204" si="73">B81-$AC81</f>
        <v>0.2104</v>
      </c>
      <c r="C204" s="9">
        <f t="shared" si="73"/>
        <v>-3.3700000000000001E-2</v>
      </c>
      <c r="D204" s="9">
        <f t="shared" si="73"/>
        <v>9.3200000000000005E-2</v>
      </c>
      <c r="E204" s="9">
        <f t="shared" si="73"/>
        <v>0.12620000000000001</v>
      </c>
      <c r="F204" s="9">
        <f t="shared" si="73"/>
        <v>0.11990000000000001</v>
      </c>
      <c r="G204" s="9">
        <f t="shared" si="73"/>
        <v>0.40250000000000002</v>
      </c>
      <c r="H204" s="9">
        <f t="shared" si="73"/>
        <v>5.0091999999999998E-2</v>
      </c>
      <c r="I204" s="9">
        <f t="shared" si="73"/>
        <v>6.5349000000000004E-2</v>
      </c>
      <c r="J204" s="9">
        <f t="shared" si="73"/>
        <v>5.7188999999999997E-2</v>
      </c>
      <c r="K204" s="9">
        <f t="shared" si="73"/>
        <v>8.0282999999999993E-2</v>
      </c>
      <c r="L204" s="9">
        <f t="shared" si="73"/>
        <v>8.4167000000000006E-2</v>
      </c>
      <c r="M204" s="9">
        <f t="shared" si="73"/>
        <v>6.4126000000000002E-2</v>
      </c>
      <c r="N204" s="9">
        <f t="shared" si="73"/>
        <v>5.5800000000000002E-2</v>
      </c>
      <c r="O204" s="9">
        <f t="shared" si="73"/>
        <v>3.4799999999999998E-2</v>
      </c>
      <c r="P204" s="9">
        <f t="shared" si="73"/>
        <v>9.5799999999999996E-2</v>
      </c>
      <c r="Q204" s="9">
        <f t="shared" si="73"/>
        <v>3.8300000000000001E-2</v>
      </c>
      <c r="R204" s="9">
        <f t="shared" si="73"/>
        <v>6.13E-2</v>
      </c>
      <c r="S204" s="9">
        <f t="shared" si="73"/>
        <v>9.3399999999999997E-2</v>
      </c>
      <c r="T204" s="9">
        <f t="shared" si="73"/>
        <v>8.5099999999999995E-2</v>
      </c>
      <c r="U204" s="9">
        <f t="shared" si="73"/>
        <v>7.7399999999999997E-2</v>
      </c>
      <c r="V204" s="9">
        <f t="shared" si="73"/>
        <v>7.6200000000000004E-2</v>
      </c>
      <c r="W204" s="9"/>
      <c r="X204" s="9"/>
      <c r="Y204" s="9"/>
      <c r="Z204" s="9"/>
      <c r="AA204" s="9"/>
      <c r="AB204" s="9"/>
      <c r="AE204" s="49"/>
    </row>
    <row r="205" spans="1:31" x14ac:dyDescent="0.25">
      <c r="A205" s="17">
        <f t="shared" si="66"/>
        <v>42248</v>
      </c>
      <c r="B205" s="9">
        <f t="shared" ref="B205:V205" si="74">B82-$AC82</f>
        <v>-8.5400000000000004E-2</v>
      </c>
      <c r="C205" s="9">
        <f t="shared" si="74"/>
        <v>-1.9699999999999999E-2</v>
      </c>
      <c r="D205" s="9">
        <f t="shared" si="74"/>
        <v>3.3999999999999998E-3</v>
      </c>
      <c r="E205" s="9">
        <f t="shared" si="74"/>
        <v>-9.9299999999999999E-2</v>
      </c>
      <c r="F205" s="9">
        <f t="shared" si="74"/>
        <v>-0.14860000000000001</v>
      </c>
      <c r="G205" s="9">
        <f t="shared" si="74"/>
        <v>-0.29289999999999999</v>
      </c>
      <c r="H205" s="9">
        <f t="shared" si="74"/>
        <v>-7.8039999999999998E-2</v>
      </c>
      <c r="I205" s="9">
        <f t="shared" si="74"/>
        <v>-4.7213999999999999E-2</v>
      </c>
      <c r="J205" s="9">
        <f t="shared" si="74"/>
        <v>-4.6554000000000005E-2</v>
      </c>
      <c r="K205" s="9">
        <f t="shared" si="74"/>
        <v>-2.2241E-2</v>
      </c>
      <c r="L205" s="9">
        <f t="shared" si="74"/>
        <v>-2.8686E-2</v>
      </c>
      <c r="M205" s="9">
        <f t="shared" si="74"/>
        <v>-4.2076000000000002E-2</v>
      </c>
      <c r="N205" s="9">
        <f t="shared" si="74"/>
        <v>-3.9100000000000003E-2</v>
      </c>
      <c r="O205" s="9">
        <f t="shared" si="74"/>
        <v>-5.2299999999999999E-2</v>
      </c>
      <c r="P205" s="9">
        <f t="shared" si="74"/>
        <v>-6.0699999999999997E-2</v>
      </c>
      <c r="Q205" s="9">
        <f t="shared" si="74"/>
        <v>-2.75E-2</v>
      </c>
      <c r="R205" s="9">
        <f t="shared" si="74"/>
        <v>-2.4400000000000002E-2</v>
      </c>
      <c r="S205" s="9">
        <f t="shared" si="74"/>
        <v>-3.8800000000000001E-2</v>
      </c>
      <c r="T205" s="9">
        <f t="shared" si="74"/>
        <v>-2.53E-2</v>
      </c>
      <c r="U205" s="9">
        <f t="shared" si="74"/>
        <v>-3.1099999999999999E-2</v>
      </c>
      <c r="V205" s="9">
        <f t="shared" si="74"/>
        <v>-3.8100000000000002E-2</v>
      </c>
      <c r="W205" s="9"/>
      <c r="X205" s="9"/>
      <c r="Y205" s="9"/>
      <c r="Z205" s="9"/>
      <c r="AA205" s="9"/>
      <c r="AB205" s="9"/>
      <c r="AE205" s="49"/>
    </row>
    <row r="206" spans="1:31" x14ac:dyDescent="0.25">
      <c r="A206" s="17">
        <f t="shared" si="66"/>
        <v>42217</v>
      </c>
      <c r="B206" s="9">
        <f t="shared" ref="B206:V206" si="75">B83-$AC83</f>
        <v>-1.2800000000000001E-2</v>
      </c>
      <c r="C206" s="9">
        <f t="shared" si="75"/>
        <v>-7.9000000000000001E-2</v>
      </c>
      <c r="D206" s="9">
        <f t="shared" si="75"/>
        <v>-5.2400000000000002E-2</v>
      </c>
      <c r="E206" s="9">
        <f t="shared" si="75"/>
        <v>-7.4099999999999999E-2</v>
      </c>
      <c r="F206" s="9">
        <f t="shared" si="75"/>
        <v>-0.1234</v>
      </c>
      <c r="G206" s="9">
        <f t="shared" si="75"/>
        <v>-6.0600000000000001E-2</v>
      </c>
      <c r="H206" s="9">
        <f t="shared" si="75"/>
        <v>-9.3154000000000001E-2</v>
      </c>
      <c r="I206" s="9">
        <f t="shared" si="75"/>
        <v>-4.7222999999999994E-2</v>
      </c>
      <c r="J206" s="9">
        <f t="shared" si="75"/>
        <v>-3.2875000000000001E-2</v>
      </c>
      <c r="K206" s="9">
        <f t="shared" si="75"/>
        <v>-6.1707999999999999E-2</v>
      </c>
      <c r="L206" s="9">
        <f t="shared" si="75"/>
        <v>-5.6216000000000002E-2</v>
      </c>
      <c r="M206" s="9">
        <f t="shared" si="75"/>
        <v>-6.6027000000000002E-2</v>
      </c>
      <c r="N206" s="9">
        <f t="shared" si="75"/>
        <v>-0.1085</v>
      </c>
      <c r="O206" s="9">
        <f t="shared" si="75"/>
        <v>-5.0099999999999999E-2</v>
      </c>
      <c r="P206" s="9">
        <f t="shared" si="75"/>
        <v>-7.0199999999999999E-2</v>
      </c>
      <c r="Q206" s="9">
        <f t="shared" si="75"/>
        <v>-0.1613</v>
      </c>
      <c r="R206" s="9">
        <f t="shared" si="75"/>
        <v>-6.1899999999999997E-2</v>
      </c>
      <c r="S206" s="9">
        <f t="shared" si="75"/>
        <v>-0.12130000000000001</v>
      </c>
      <c r="T206" s="9">
        <f t="shared" si="75"/>
        <v>-6.0999999999999999E-2</v>
      </c>
      <c r="U206" s="9">
        <f t="shared" si="75"/>
        <v>-6.1899999999999997E-2</v>
      </c>
      <c r="V206" s="9">
        <f t="shared" si="75"/>
        <v>-6.9099999999999995E-2</v>
      </c>
      <c r="W206" s="9"/>
      <c r="X206" s="9"/>
      <c r="Y206" s="9"/>
      <c r="Z206" s="9"/>
      <c r="AA206" s="9"/>
      <c r="AB206" s="9"/>
      <c r="AE206" s="49"/>
    </row>
    <row r="207" spans="1:31" x14ac:dyDescent="0.25">
      <c r="A207" s="17">
        <f t="shared" si="66"/>
        <v>42186</v>
      </c>
      <c r="B207" s="9">
        <f t="shared" ref="B207:V207" si="76">B84-$AC84</f>
        <v>-0.3377</v>
      </c>
      <c r="C207" s="9">
        <f t="shared" si="76"/>
        <v>-4.1000000000000003E-3</v>
      </c>
      <c r="D207" s="9">
        <f t="shared" si="76"/>
        <v>5.8400000000000001E-2</v>
      </c>
      <c r="E207" s="9">
        <f t="shared" si="76"/>
        <v>5.4600000000000003E-2</v>
      </c>
      <c r="F207" s="9">
        <f t="shared" si="76"/>
        <v>-0.10199999999999999</v>
      </c>
      <c r="G207" s="9">
        <f t="shared" si="76"/>
        <v>-0.159</v>
      </c>
      <c r="H207" s="9">
        <f t="shared" si="76"/>
        <v>-3.0020000000000003E-3</v>
      </c>
      <c r="I207" s="9">
        <f t="shared" si="76"/>
        <v>-2.4431999999999999E-2</v>
      </c>
      <c r="J207" s="9">
        <f t="shared" si="76"/>
        <v>-5.5479000000000001E-2</v>
      </c>
      <c r="K207" s="9">
        <f t="shared" si="76"/>
        <v>2.9698000000000002E-2</v>
      </c>
      <c r="L207" s="9">
        <f t="shared" si="76"/>
        <v>1.2471000000000001E-2</v>
      </c>
      <c r="M207" s="9">
        <f t="shared" si="76"/>
        <v>8.4900000000000004E-4</v>
      </c>
      <c r="N207" s="9">
        <f t="shared" si="76"/>
        <v>-5.1999999999999998E-3</v>
      </c>
      <c r="O207" s="9">
        <f t="shared" si="76"/>
        <v>-4.2000000000000003E-2</v>
      </c>
      <c r="P207" s="9">
        <f t="shared" si="76"/>
        <v>1.61E-2</v>
      </c>
      <c r="Q207" s="9">
        <f t="shared" si="76"/>
        <v>3.3E-3</v>
      </c>
      <c r="R207" s="9">
        <f t="shared" si="76"/>
        <v>-1.35E-2</v>
      </c>
      <c r="S207" s="9">
        <f t="shared" si="76"/>
        <v>-4.2200000000000001E-2</v>
      </c>
      <c r="T207" s="9">
        <f t="shared" si="76"/>
        <v>2.2599999999999999E-2</v>
      </c>
      <c r="U207" s="9">
        <f t="shared" si="76"/>
        <v>1.5299999999999999E-2</v>
      </c>
      <c r="V207" s="9">
        <f t="shared" si="76"/>
        <v>4.1999999999999997E-3</v>
      </c>
      <c r="W207" s="9"/>
      <c r="X207" s="9"/>
      <c r="Y207" s="9"/>
      <c r="Z207" s="9"/>
      <c r="AA207" s="9"/>
      <c r="AB207" s="9"/>
      <c r="AE207" s="49"/>
    </row>
    <row r="208" spans="1:31" x14ac:dyDescent="0.25">
      <c r="A208" s="17">
        <f t="shared" si="66"/>
        <v>42156</v>
      </c>
      <c r="B208" s="9">
        <f t="shared" ref="B208:V208" si="77">B85-$AC85</f>
        <v>-0.1009</v>
      </c>
      <c r="C208" s="9">
        <f t="shared" si="77"/>
        <v>-4.1200000000000001E-2</v>
      </c>
      <c r="D208" s="9">
        <f t="shared" si="77"/>
        <v>-1.4999999999999999E-2</v>
      </c>
      <c r="E208" s="9">
        <f t="shared" si="77"/>
        <v>-3.5799999999999998E-2</v>
      </c>
      <c r="F208" s="9">
        <f t="shared" si="77"/>
        <v>2.5600000000000001E-2</v>
      </c>
      <c r="G208" s="9">
        <f t="shared" si="77"/>
        <v>-1.2200000000000001E-2</v>
      </c>
      <c r="H208" s="9">
        <f t="shared" si="77"/>
        <v>2.7090999999999997E-2</v>
      </c>
      <c r="I208" s="9">
        <f t="shared" si="77"/>
        <v>3.0430000000000001E-3</v>
      </c>
      <c r="J208" s="9">
        <f t="shared" si="77"/>
        <v>6.0400000000000002E-3</v>
      </c>
      <c r="K208" s="9">
        <f t="shared" si="77"/>
        <v>-1.8327E-2</v>
      </c>
      <c r="L208" s="9">
        <f t="shared" si="77"/>
        <v>-1.9442000000000001E-2</v>
      </c>
      <c r="M208" s="9">
        <f t="shared" si="77"/>
        <v>-1.2916E-2</v>
      </c>
      <c r="N208" s="9">
        <f t="shared" si="77"/>
        <v>-4.3499999999999997E-2</v>
      </c>
      <c r="O208" s="9">
        <f t="shared" si="77"/>
        <v>-3.2300000000000002E-2</v>
      </c>
      <c r="P208" s="9">
        <f t="shared" si="77"/>
        <v>-2.4899999999999999E-2</v>
      </c>
      <c r="Q208" s="9">
        <f t="shared" si="77"/>
        <v>-4.4499999999999998E-2</v>
      </c>
      <c r="R208" s="9">
        <f t="shared" si="77"/>
        <v>-1.6799999999999999E-2</v>
      </c>
      <c r="S208" s="9">
        <f t="shared" si="77"/>
        <v>-1.01E-2</v>
      </c>
      <c r="T208" s="9">
        <f t="shared" si="77"/>
        <v>-2.0199999999999999E-2</v>
      </c>
      <c r="U208" s="9">
        <f t="shared" si="77"/>
        <v>-1.8700000000000001E-2</v>
      </c>
      <c r="V208" s="9">
        <f t="shared" si="77"/>
        <v>-2.46E-2</v>
      </c>
      <c r="W208" s="9"/>
      <c r="X208" s="9"/>
      <c r="Y208" s="9"/>
      <c r="Z208" s="9"/>
      <c r="AA208" s="9"/>
      <c r="AB208" s="9"/>
      <c r="AE208" s="49"/>
    </row>
    <row r="209" spans="1:31" x14ac:dyDescent="0.25">
      <c r="A209" s="17">
        <f t="shared" si="66"/>
        <v>42125</v>
      </c>
      <c r="B209" s="9">
        <f t="shared" ref="B209:V209" si="78">B86-$AC86</f>
        <v>-8.5699999999999998E-2</v>
      </c>
      <c r="C209" s="9">
        <f t="shared" si="78"/>
        <v>-2E-3</v>
      </c>
      <c r="D209" s="9">
        <f t="shared" si="78"/>
        <v>-4.0399999999999998E-2</v>
      </c>
      <c r="E209" s="9">
        <f t="shared" si="78"/>
        <v>-3.2099999999999997E-2</v>
      </c>
      <c r="F209" s="9">
        <f t="shared" si="78"/>
        <v>4.2700000000000002E-2</v>
      </c>
      <c r="G209" s="9">
        <f t="shared" si="78"/>
        <v>-9.0700000000000003E-2</v>
      </c>
      <c r="H209" s="9">
        <f t="shared" si="78"/>
        <v>2.8672E-2</v>
      </c>
      <c r="I209" s="9">
        <f t="shared" si="78"/>
        <v>2.7056E-2</v>
      </c>
      <c r="J209" s="9">
        <f t="shared" si="78"/>
        <v>8.7869999999999997E-3</v>
      </c>
      <c r="K209" s="9">
        <f t="shared" si="78"/>
        <v>1.2263E-2</v>
      </c>
      <c r="L209" s="9">
        <f t="shared" si="78"/>
        <v>1.49E-2</v>
      </c>
      <c r="M209" s="9">
        <f t="shared" si="78"/>
        <v>9.6069999999999992E-3</v>
      </c>
      <c r="N209" s="9">
        <f t="shared" si="78"/>
        <v>-3.3399999999999999E-2</v>
      </c>
      <c r="O209" s="9">
        <f t="shared" si="78"/>
        <v>-4.5999999999999999E-2</v>
      </c>
      <c r="P209" s="9">
        <f t="shared" si="78"/>
        <v>-1.72E-2</v>
      </c>
      <c r="Q209" s="9">
        <f t="shared" si="78"/>
        <v>-5.6599999999999998E-2</v>
      </c>
      <c r="R209" s="9">
        <f t="shared" si="78"/>
        <v>-1.9E-3</v>
      </c>
      <c r="S209" s="9">
        <f t="shared" si="78"/>
        <v>-5.8500000000000003E-2</v>
      </c>
      <c r="T209" s="9">
        <f t="shared" si="78"/>
        <v>1.29E-2</v>
      </c>
      <c r="U209" s="9">
        <f t="shared" si="78"/>
        <v>1.18E-2</v>
      </c>
      <c r="V209" s="9">
        <f t="shared" si="78"/>
        <v>-2.8999999999999998E-3</v>
      </c>
      <c r="W209" s="9"/>
      <c r="X209" s="9"/>
      <c r="Y209" s="9"/>
      <c r="Z209" s="9"/>
      <c r="AA209" s="9"/>
      <c r="AB209" s="9"/>
      <c r="AE209" s="49"/>
    </row>
    <row r="210" spans="1:31" x14ac:dyDescent="0.25">
      <c r="A210" s="17">
        <f t="shared" si="66"/>
        <v>42095</v>
      </c>
      <c r="B210" s="9">
        <f t="shared" ref="B210:V210" si="79">B87-$AC87</f>
        <v>0.18809999999999999</v>
      </c>
      <c r="C210" s="9">
        <f t="shared" si="79"/>
        <v>6.7199999999999996E-2</v>
      </c>
      <c r="D210" s="9">
        <f t="shared" si="79"/>
        <v>5.0700000000000002E-2</v>
      </c>
      <c r="E210" s="9">
        <f t="shared" si="79"/>
        <v>5.4999999999999997E-3</v>
      </c>
      <c r="F210" s="9">
        <f t="shared" si="79"/>
        <v>0.10299999999999999</v>
      </c>
      <c r="G210" s="9">
        <f t="shared" si="79"/>
        <v>0.11260000000000001</v>
      </c>
      <c r="H210" s="9">
        <f t="shared" si="79"/>
        <v>-3.2190999999999997E-2</v>
      </c>
      <c r="I210" s="9">
        <f t="shared" si="79"/>
        <v>-2.0402999999999998E-2</v>
      </c>
      <c r="J210" s="9">
        <f t="shared" si="79"/>
        <v>-7.2480000000000001E-3</v>
      </c>
      <c r="K210" s="9">
        <f t="shared" si="79"/>
        <v>3.5099999999999997E-3</v>
      </c>
      <c r="L210" s="9">
        <f t="shared" si="79"/>
        <v>1.2633E-2</v>
      </c>
      <c r="M210" s="9">
        <f t="shared" si="79"/>
        <v>1.5106E-2</v>
      </c>
      <c r="N210" s="9">
        <f t="shared" si="79"/>
        <v>2.01E-2</v>
      </c>
      <c r="O210" s="9">
        <f t="shared" si="79"/>
        <v>7.1400000000000005E-2</v>
      </c>
      <c r="P210" s="9">
        <f t="shared" si="79"/>
        <v>-7.4000000000000003E-3</v>
      </c>
      <c r="Q210" s="9">
        <f t="shared" si="79"/>
        <v>2.41E-2</v>
      </c>
      <c r="R210" s="9">
        <f t="shared" si="79"/>
        <v>1.14E-2</v>
      </c>
      <c r="S210" s="9">
        <f t="shared" si="79"/>
        <v>6.88E-2</v>
      </c>
      <c r="T210" s="9">
        <f t="shared" si="79"/>
        <v>9.7999999999999997E-3</v>
      </c>
      <c r="U210" s="9">
        <f t="shared" si="79"/>
        <v>3.3E-3</v>
      </c>
      <c r="V210" s="9">
        <f t="shared" si="79"/>
        <v>2.6700000000000002E-2</v>
      </c>
      <c r="W210" s="9"/>
      <c r="X210" s="9"/>
      <c r="Y210" s="9"/>
      <c r="Z210" s="9"/>
      <c r="AA210" s="9"/>
      <c r="AB210" s="9"/>
      <c r="AE210" s="49"/>
    </row>
    <row r="211" spans="1:31" x14ac:dyDescent="0.25">
      <c r="A211" s="17">
        <f t="shared" si="66"/>
        <v>42064</v>
      </c>
      <c r="B211" s="9">
        <f t="shared" ref="B211:V211" si="80">B88-$AC88</f>
        <v>-0.1583</v>
      </c>
      <c r="C211" s="9">
        <f t="shared" si="80"/>
        <v>-8.8999999999999999E-3</v>
      </c>
      <c r="D211" s="9">
        <f t="shared" si="80"/>
        <v>-8.6999999999999994E-3</v>
      </c>
      <c r="E211" s="9">
        <f t="shared" si="80"/>
        <v>-3.0599999999999999E-2</v>
      </c>
      <c r="F211" s="9">
        <f t="shared" si="80"/>
        <v>-3.2500000000000001E-2</v>
      </c>
      <c r="G211" s="9">
        <f t="shared" si="80"/>
        <v>6.8500000000000005E-2</v>
      </c>
      <c r="H211" s="9">
        <f t="shared" si="80"/>
        <v>2.1276000000000003E-2</v>
      </c>
      <c r="I211" s="9">
        <f t="shared" si="80"/>
        <v>1.8076999999999999E-2</v>
      </c>
      <c r="J211" s="9">
        <f t="shared" si="80"/>
        <v>1.1337999999999999E-2</v>
      </c>
      <c r="K211" s="9">
        <f t="shared" si="80"/>
        <v>-1.3782000000000001E-2</v>
      </c>
      <c r="L211" s="9">
        <f t="shared" si="80"/>
        <v>-1.5439000000000001E-2</v>
      </c>
      <c r="M211" s="9">
        <f t="shared" si="80"/>
        <v>-1.2115000000000001E-2</v>
      </c>
      <c r="N211" s="9">
        <f t="shared" si="80"/>
        <v>-3.4599999999999999E-2</v>
      </c>
      <c r="O211" s="9">
        <f t="shared" si="80"/>
        <v>-0.03</v>
      </c>
      <c r="P211" s="9">
        <f t="shared" si="80"/>
        <v>4.7000000000000002E-3</v>
      </c>
      <c r="Q211" s="9">
        <f t="shared" si="80"/>
        <v>-2.06E-2</v>
      </c>
      <c r="R211" s="9">
        <f t="shared" si="80"/>
        <v>-3.7400000000000003E-2</v>
      </c>
      <c r="S211" s="9">
        <f t="shared" si="80"/>
        <v>-1.6000000000000001E-3</v>
      </c>
      <c r="T211" s="9">
        <f t="shared" si="80"/>
        <v>-1.5699999999999999E-2</v>
      </c>
      <c r="U211" s="9">
        <f t="shared" si="80"/>
        <v>-1.17E-2</v>
      </c>
      <c r="V211" s="9">
        <f t="shared" si="80"/>
        <v>-1.49E-2</v>
      </c>
      <c r="W211" s="9"/>
      <c r="X211" s="9"/>
      <c r="Y211" s="9"/>
      <c r="Z211" s="9"/>
      <c r="AA211" s="9"/>
      <c r="AB211" s="9"/>
      <c r="AE211" s="49"/>
    </row>
    <row r="212" spans="1:31" x14ac:dyDescent="0.25">
      <c r="A212" s="17">
        <f t="shared" si="66"/>
        <v>42036</v>
      </c>
      <c r="B212" s="9">
        <f t="shared" ref="B212:V212" si="81">B89-$AC89</f>
        <v>2.2800000000000001E-2</v>
      </c>
      <c r="C212" s="9">
        <f t="shared" si="81"/>
        <v>6.3500000000000001E-2</v>
      </c>
      <c r="D212" s="9">
        <f t="shared" si="81"/>
        <v>7.0400000000000004E-2</v>
      </c>
      <c r="E212" s="9">
        <f t="shared" si="81"/>
        <v>6.7199999999999996E-2</v>
      </c>
      <c r="F212" s="9">
        <f t="shared" si="81"/>
        <v>4.6300000000000001E-2</v>
      </c>
      <c r="G212" s="9">
        <f t="shared" si="81"/>
        <v>9.5500000000000002E-2</v>
      </c>
      <c r="H212" s="9">
        <f t="shared" si="81"/>
        <v>7.6943999999999999E-2</v>
      </c>
      <c r="I212" s="9">
        <f t="shared" si="81"/>
        <v>6.9485999999999992E-2</v>
      </c>
      <c r="J212" s="9">
        <f t="shared" si="81"/>
        <v>5.006E-2</v>
      </c>
      <c r="K212" s="9">
        <f t="shared" si="81"/>
        <v>6.4870999999999998E-2</v>
      </c>
      <c r="L212" s="9">
        <f t="shared" si="81"/>
        <v>5.8860999999999997E-2</v>
      </c>
      <c r="M212" s="9">
        <f t="shared" si="81"/>
        <v>5.4378999999999997E-2</v>
      </c>
      <c r="N212" s="9">
        <f t="shared" si="81"/>
        <v>8.0299999999999996E-2</v>
      </c>
      <c r="O212" s="9">
        <f t="shared" si="81"/>
        <v>5.9799999999999999E-2</v>
      </c>
      <c r="P212" s="9">
        <f t="shared" si="81"/>
        <v>5.8799999999999998E-2</v>
      </c>
      <c r="Q212" s="9">
        <f t="shared" si="81"/>
        <v>4.6300000000000001E-2</v>
      </c>
      <c r="R212" s="9">
        <f t="shared" si="81"/>
        <v>7.0400000000000004E-2</v>
      </c>
      <c r="S212" s="9">
        <f t="shared" si="81"/>
        <v>3.8999999999999998E-3</v>
      </c>
      <c r="T212" s="9">
        <f t="shared" si="81"/>
        <v>5.62E-2</v>
      </c>
      <c r="U212" s="9">
        <f t="shared" si="81"/>
        <v>5.5399999999999998E-2</v>
      </c>
      <c r="V212" s="9">
        <f t="shared" si="81"/>
        <v>5.21E-2</v>
      </c>
      <c r="W212" s="9"/>
      <c r="X212" s="9"/>
      <c r="Y212" s="9"/>
      <c r="Z212" s="9"/>
      <c r="AA212" s="9"/>
      <c r="AB212" s="9"/>
      <c r="AE212" s="49"/>
    </row>
    <row r="213" spans="1:31" x14ac:dyDescent="0.25">
      <c r="A213" s="17">
        <f t="shared" si="66"/>
        <v>42005</v>
      </c>
      <c r="B213" s="9">
        <f t="shared" ref="B213:V213" si="82">B90-$AC90</f>
        <v>0.189</v>
      </c>
      <c r="C213" s="9">
        <f t="shared" si="82"/>
        <v>-4.4400000000000002E-2</v>
      </c>
      <c r="D213" s="9">
        <f t="shared" si="82"/>
        <v>-2.0999999999999999E-3</v>
      </c>
      <c r="E213" s="9">
        <f t="shared" si="82"/>
        <v>-3.27E-2</v>
      </c>
      <c r="F213" s="9">
        <f t="shared" si="82"/>
        <v>-4.2599999999999999E-2</v>
      </c>
      <c r="G213" s="9">
        <f t="shared" si="82"/>
        <v>-0.11409999999999999</v>
      </c>
      <c r="H213" s="9">
        <f t="shared" si="82"/>
        <v>-2.7860999999999997E-2</v>
      </c>
      <c r="I213" s="9">
        <f t="shared" si="82"/>
        <v>-4.8989999999999999E-2</v>
      </c>
      <c r="J213" s="9">
        <f t="shared" si="82"/>
        <v>-5.1879000000000002E-2</v>
      </c>
      <c r="K213" s="9">
        <f t="shared" si="82"/>
        <v>-1.5795999999999998E-2</v>
      </c>
      <c r="L213" s="9">
        <f t="shared" si="82"/>
        <v>-3.2693E-2</v>
      </c>
      <c r="M213" s="9">
        <f t="shared" si="82"/>
        <v>-6.3993000000000008E-2</v>
      </c>
      <c r="N213" s="9">
        <f t="shared" si="82"/>
        <v>-1.1299999999999999E-2</v>
      </c>
      <c r="O213" s="9">
        <f t="shared" si="82"/>
        <v>-8.3900000000000002E-2</v>
      </c>
      <c r="P213" s="9">
        <f t="shared" si="82"/>
        <v>2.3300000000000001E-2</v>
      </c>
      <c r="Q213" s="9">
        <f t="shared" si="82"/>
        <v>-3.78E-2</v>
      </c>
      <c r="R213" s="9">
        <f t="shared" si="82"/>
        <v>-5.2900000000000003E-2</v>
      </c>
      <c r="S213" s="9">
        <f t="shared" si="82"/>
        <v>-2.3699999999999999E-2</v>
      </c>
      <c r="T213" s="9">
        <f t="shared" si="82"/>
        <v>-2.9600000000000001E-2</v>
      </c>
      <c r="U213" s="9">
        <f t="shared" si="82"/>
        <v>-2.86E-2</v>
      </c>
      <c r="V213" s="9">
        <f t="shared" si="82"/>
        <v>-1.46E-2</v>
      </c>
      <c r="W213" s="9"/>
      <c r="X213" s="9"/>
      <c r="Y213" s="9"/>
      <c r="Z213" s="9"/>
      <c r="AA213" s="9"/>
      <c r="AB213" s="9"/>
      <c r="AE213" s="49"/>
    </row>
    <row r="214" spans="1:31" x14ac:dyDescent="0.25">
      <c r="A214" s="17">
        <f t="shared" si="66"/>
        <v>41974</v>
      </c>
      <c r="B214" s="9">
        <f t="shared" ref="B214:V214" si="83">B91-$AC91</f>
        <v>-9.5600000000000004E-2</v>
      </c>
      <c r="C214" s="9">
        <f t="shared" si="83"/>
        <v>-1.0699999999999999E-2</v>
      </c>
      <c r="D214" s="9">
        <f t="shared" si="83"/>
        <v>-6.6100000000000006E-2</v>
      </c>
      <c r="E214" s="9">
        <f t="shared" si="83"/>
        <v>-5.0799999999999998E-2</v>
      </c>
      <c r="F214" s="9">
        <f t="shared" si="83"/>
        <v>-8.8099999999999998E-2</v>
      </c>
      <c r="G214" s="9">
        <f t="shared" si="83"/>
        <v>-0.2084</v>
      </c>
      <c r="H214" s="9">
        <f t="shared" si="83"/>
        <v>2.0889999999999999E-2</v>
      </c>
      <c r="I214" s="9">
        <f t="shared" si="83"/>
        <v>2.8866999999999997E-2</v>
      </c>
      <c r="J214" s="9">
        <f t="shared" si="83"/>
        <v>3.2688000000000002E-2</v>
      </c>
      <c r="K214" s="9">
        <f t="shared" si="83"/>
        <v>-1.3509E-2</v>
      </c>
      <c r="L214" s="9">
        <f t="shared" si="83"/>
        <v>1.039E-3</v>
      </c>
      <c r="M214" s="9">
        <f t="shared" si="83"/>
        <v>2.0001999999999999E-2</v>
      </c>
      <c r="N214" s="9">
        <f t="shared" si="83"/>
        <v>-3.2300000000000002E-2</v>
      </c>
      <c r="O214" s="9">
        <f t="shared" si="83"/>
        <v>-2.3199999999999998E-2</v>
      </c>
      <c r="P214" s="9">
        <f t="shared" si="83"/>
        <v>-4.7899999999999998E-2</v>
      </c>
      <c r="Q214" s="9">
        <f t="shared" si="83"/>
        <v>-5.7000000000000002E-2</v>
      </c>
      <c r="R214" s="9">
        <f t="shared" si="83"/>
        <v>-8.3099999999999993E-2</v>
      </c>
      <c r="S214" s="9">
        <f t="shared" si="83"/>
        <v>-6.1999999999999998E-3</v>
      </c>
      <c r="T214" s="9">
        <f t="shared" si="83"/>
        <v>-2.5000000000000001E-3</v>
      </c>
      <c r="U214" s="9">
        <f t="shared" si="83"/>
        <v>-1.6000000000000001E-3</v>
      </c>
      <c r="V214" s="9">
        <f t="shared" si="83"/>
        <v>-1.8800000000000001E-2</v>
      </c>
      <c r="W214" s="9"/>
      <c r="X214" s="9"/>
      <c r="Y214" s="9"/>
      <c r="Z214" s="9"/>
      <c r="AA214" s="9"/>
      <c r="AB214" s="9"/>
      <c r="AE214" s="49"/>
    </row>
    <row r="215" spans="1:31" x14ac:dyDescent="0.25">
      <c r="A215" s="17">
        <f t="shared" si="66"/>
        <v>41944</v>
      </c>
      <c r="B215" s="9">
        <f t="shared" ref="B215:V215" si="84">B92-$AC92</f>
        <v>5.8999999999999999E-3</v>
      </c>
      <c r="C215" s="9">
        <f t="shared" si="84"/>
        <v>-6.8999999999999999E-3</v>
      </c>
      <c r="D215" s="9">
        <f t="shared" si="84"/>
        <v>-5.1700000000000003E-2</v>
      </c>
      <c r="E215" s="9">
        <f t="shared" si="84"/>
        <v>4.6699999999999998E-2</v>
      </c>
      <c r="F215" s="9">
        <f t="shared" si="84"/>
        <v>3.3500000000000002E-2</v>
      </c>
      <c r="G215" s="9">
        <f t="shared" si="84"/>
        <v>-4.9200000000000001E-2</v>
      </c>
      <c r="H215" s="9">
        <f t="shared" si="84"/>
        <v>1.7971000000000001E-2</v>
      </c>
      <c r="I215" s="9">
        <f t="shared" si="84"/>
        <v>-2.2689999999999997E-3</v>
      </c>
      <c r="J215" s="9">
        <f t="shared" si="84"/>
        <v>-1.0656000000000001E-2</v>
      </c>
      <c r="K215" s="9">
        <f t="shared" si="84"/>
        <v>3.7066000000000002E-2</v>
      </c>
      <c r="L215" s="9">
        <f t="shared" si="84"/>
        <v>2.5557E-2</v>
      </c>
      <c r="M215" s="9">
        <f t="shared" si="84"/>
        <v>3.8019999999999998E-3</v>
      </c>
      <c r="N215" s="9">
        <f t="shared" si="84"/>
        <v>-7.0800000000000002E-2</v>
      </c>
      <c r="O215" s="9">
        <f t="shared" si="84"/>
        <v>6.9999999999999999E-4</v>
      </c>
      <c r="P215" s="9">
        <f t="shared" si="84"/>
        <v>5.7299999999999997E-2</v>
      </c>
      <c r="Q215" s="9">
        <f t="shared" si="84"/>
        <v>-5.0700000000000002E-2</v>
      </c>
      <c r="R215" s="9">
        <f t="shared" si="84"/>
        <v>-4.5600000000000002E-2</v>
      </c>
      <c r="S215" s="9">
        <f t="shared" si="84"/>
        <v>1.06E-2</v>
      </c>
      <c r="T215" s="9">
        <f t="shared" si="84"/>
        <v>2.75E-2</v>
      </c>
      <c r="U215" s="9">
        <f t="shared" si="84"/>
        <v>2.2100000000000002E-2</v>
      </c>
      <c r="V215" s="9">
        <f t="shared" si="84"/>
        <v>1.4E-2</v>
      </c>
      <c r="W215" s="9"/>
      <c r="X215" s="9"/>
      <c r="Y215" s="9"/>
      <c r="Z215" s="9"/>
      <c r="AA215" s="9"/>
      <c r="AB215" s="9"/>
      <c r="AE215" s="49"/>
    </row>
    <row r="216" spans="1:31" x14ac:dyDescent="0.25">
      <c r="A216" s="17">
        <f t="shared" si="66"/>
        <v>41913</v>
      </c>
      <c r="B216" s="9">
        <f t="shared" ref="B216:V216" si="85">B93-$AC93</f>
        <v>-0.19070000000000001</v>
      </c>
      <c r="C216" s="9">
        <f t="shared" si="85"/>
        <v>-0.13400000000000001</v>
      </c>
      <c r="D216" s="9">
        <f t="shared" si="85"/>
        <v>-2.58E-2</v>
      </c>
      <c r="E216" s="9">
        <f t="shared" si="85"/>
        <v>-5.3199999999999997E-2</v>
      </c>
      <c r="F216" s="9">
        <f t="shared" si="85"/>
        <v>6.6699999999999995E-2</v>
      </c>
      <c r="G216" s="9">
        <f t="shared" si="85"/>
        <v>-4.9200000000000001E-2</v>
      </c>
      <c r="H216" s="9">
        <f t="shared" si="85"/>
        <v>7.5638999999999998E-2</v>
      </c>
      <c r="I216" s="9">
        <f t="shared" si="85"/>
        <v>5.8011999999999994E-2</v>
      </c>
      <c r="J216" s="9">
        <f t="shared" si="85"/>
        <v>5.2142999999999995E-2</v>
      </c>
      <c r="K216" s="9">
        <f t="shared" si="85"/>
        <v>2.8108000000000001E-2</v>
      </c>
      <c r="L216" s="9">
        <f t="shared" si="85"/>
        <v>1.6055E-2</v>
      </c>
      <c r="M216" s="9">
        <f t="shared" si="85"/>
        <v>1.4990000000000002E-2</v>
      </c>
      <c r="N216" s="9">
        <f t="shared" si="85"/>
        <v>6.2199999999999998E-2</v>
      </c>
      <c r="O216" s="9">
        <f t="shared" si="85"/>
        <v>-2.5100000000000001E-2</v>
      </c>
      <c r="P216" s="9">
        <f t="shared" si="85"/>
        <v>-1.7000000000000001E-2</v>
      </c>
      <c r="Q216" s="9">
        <f t="shared" si="85"/>
        <v>-1.9E-3</v>
      </c>
      <c r="R216" s="9">
        <f t="shared" si="85"/>
        <v>-4.1000000000000003E-3</v>
      </c>
      <c r="S216" s="9">
        <f t="shared" si="85"/>
        <v>-5.1999999999999998E-3</v>
      </c>
      <c r="T216" s="9">
        <f t="shared" si="85"/>
        <v>2.3599999999999999E-2</v>
      </c>
      <c r="U216" s="9">
        <f t="shared" si="85"/>
        <v>2.63E-2</v>
      </c>
      <c r="V216" s="9">
        <f t="shared" si="85"/>
        <v>6.4999999999999997E-3</v>
      </c>
      <c r="W216" s="9"/>
      <c r="X216" s="9"/>
      <c r="Y216" s="9"/>
      <c r="Z216" s="9"/>
      <c r="AA216" s="9"/>
      <c r="AB216" s="9"/>
      <c r="AE216" s="49"/>
    </row>
    <row r="217" spans="1:31" x14ac:dyDescent="0.25">
      <c r="A217" s="17">
        <f t="shared" si="66"/>
        <v>41883</v>
      </c>
      <c r="B217" s="9">
        <f t="shared" ref="B217:V217" si="86">B94-$AC94</f>
        <v>-0.20280000000000001</v>
      </c>
      <c r="C217" s="9">
        <f t="shared" si="86"/>
        <v>-1.2800000000000001E-2</v>
      </c>
      <c r="D217" s="9">
        <f t="shared" si="86"/>
        <v>7.4700000000000003E-2</v>
      </c>
      <c r="E217" s="9">
        <f t="shared" si="86"/>
        <v>-4.9700000000000001E-2</v>
      </c>
      <c r="F217" s="9">
        <f t="shared" si="86"/>
        <v>-8.6099999999999996E-2</v>
      </c>
      <c r="G217" s="9">
        <f t="shared" si="86"/>
        <v>0.1196</v>
      </c>
      <c r="H217" s="9">
        <f t="shared" si="86"/>
        <v>-4.7247000000000004E-2</v>
      </c>
      <c r="I217" s="9">
        <f t="shared" si="86"/>
        <v>-5.3048999999999999E-2</v>
      </c>
      <c r="J217" s="9">
        <f t="shared" si="86"/>
        <v>-6.4370999999999998E-2</v>
      </c>
      <c r="K217" s="9">
        <f t="shared" si="86"/>
        <v>-9.1809999999999999E-3</v>
      </c>
      <c r="L217" s="9">
        <f t="shared" si="86"/>
        <v>-2.4929999999999997E-2</v>
      </c>
      <c r="M217" s="9">
        <f t="shared" si="86"/>
        <v>-1.9051999999999999E-2</v>
      </c>
      <c r="N217" s="9">
        <f t="shared" si="86"/>
        <v>-0.1186</v>
      </c>
      <c r="O217" s="9">
        <f t="shared" si="86"/>
        <v>-6.6000000000000003E-2</v>
      </c>
      <c r="P217" s="9">
        <f t="shared" si="86"/>
        <v>-4.2200000000000001E-2</v>
      </c>
      <c r="Q217" s="9">
        <f t="shared" si="86"/>
        <v>-4.0500000000000001E-2</v>
      </c>
      <c r="R217" s="9">
        <f t="shared" si="86"/>
        <v>-4.2500000000000003E-2</v>
      </c>
      <c r="S217" s="9">
        <f t="shared" si="86"/>
        <v>-4.4400000000000002E-2</v>
      </c>
      <c r="T217" s="9">
        <f t="shared" si="86"/>
        <v>-1.37E-2</v>
      </c>
      <c r="U217" s="9">
        <f t="shared" si="86"/>
        <v>-2.2599999999999999E-2</v>
      </c>
      <c r="V217" s="9">
        <f t="shared" si="86"/>
        <v>-3.5999999999999997E-2</v>
      </c>
      <c r="W217" s="9"/>
      <c r="X217" s="9"/>
      <c r="Y217" s="9"/>
      <c r="Z217" s="9"/>
      <c r="AA217" s="9"/>
      <c r="AB217" s="9"/>
      <c r="AE217" s="49"/>
    </row>
    <row r="218" spans="1:31" x14ac:dyDescent="0.25">
      <c r="A218" s="17">
        <f t="shared" si="66"/>
        <v>41852</v>
      </c>
      <c r="B218" s="9">
        <f t="shared" ref="B218:V218" si="87">B95-$AC95</f>
        <v>0.02</v>
      </c>
      <c r="C218" s="9">
        <f t="shared" si="87"/>
        <v>8.9999999999999993E-3</v>
      </c>
      <c r="D218" s="9">
        <f t="shared" si="87"/>
        <v>3.0099999999999998E-2</v>
      </c>
      <c r="E218" s="9">
        <f t="shared" si="87"/>
        <v>1.44E-2</v>
      </c>
      <c r="F218" s="9">
        <f t="shared" si="87"/>
        <v>4.1599999999999998E-2</v>
      </c>
      <c r="G218" s="9">
        <f t="shared" si="87"/>
        <v>-6.6100000000000006E-2</v>
      </c>
      <c r="H218" s="9">
        <f t="shared" si="87"/>
        <v>5.0404999999999998E-2</v>
      </c>
      <c r="I218" s="9">
        <f t="shared" si="87"/>
        <v>4.0593000000000004E-2</v>
      </c>
      <c r="J218" s="9">
        <f t="shared" si="87"/>
        <v>4.5289000000000003E-2</v>
      </c>
      <c r="K218" s="9">
        <f t="shared" si="87"/>
        <v>4.7965999999999995E-2</v>
      </c>
      <c r="L218" s="9">
        <f t="shared" si="87"/>
        <v>3.2326000000000001E-2</v>
      </c>
      <c r="M218" s="9">
        <f t="shared" si="87"/>
        <v>4.4379999999999996E-2</v>
      </c>
      <c r="N218" s="9">
        <f t="shared" si="87"/>
        <v>2.1399999999999999E-2</v>
      </c>
      <c r="O218" s="9">
        <f t="shared" si="87"/>
        <v>2.18E-2</v>
      </c>
      <c r="P218" s="9">
        <f t="shared" si="87"/>
        <v>-7.9000000000000008E-3</v>
      </c>
      <c r="Q218" s="9">
        <f t="shared" si="87"/>
        <v>1.6500000000000001E-2</v>
      </c>
      <c r="R218" s="9">
        <f t="shared" si="87"/>
        <v>4.9599999999999998E-2</v>
      </c>
      <c r="S218" s="9">
        <f t="shared" si="87"/>
        <v>-7.1000000000000004E-3</v>
      </c>
      <c r="T218" s="9">
        <f t="shared" si="87"/>
        <v>3.95E-2</v>
      </c>
      <c r="U218" s="9">
        <f t="shared" si="87"/>
        <v>3.9699999999999999E-2</v>
      </c>
      <c r="V218" s="9">
        <f t="shared" si="87"/>
        <v>2.0500000000000001E-2</v>
      </c>
      <c r="W218" s="9"/>
      <c r="X218" s="9"/>
      <c r="Y218" s="9"/>
      <c r="Z218" s="9"/>
      <c r="AA218" s="9"/>
      <c r="AB218" s="9"/>
      <c r="AE218" s="49"/>
    </row>
    <row r="219" spans="1:31" x14ac:dyDescent="0.25">
      <c r="A219" s="17">
        <f t="shared" si="66"/>
        <v>41821</v>
      </c>
      <c r="B219" s="9">
        <f t="shared" ref="B219:V219" si="88">B96-$AC96</f>
        <v>-1.21E-2</v>
      </c>
      <c r="C219" s="9">
        <f t="shared" si="88"/>
        <v>5.74E-2</v>
      </c>
      <c r="D219" s="9">
        <f t="shared" si="88"/>
        <v>0.1016</v>
      </c>
      <c r="E219" s="9">
        <f t="shared" si="88"/>
        <v>-6.5600000000000006E-2</v>
      </c>
      <c r="F219" s="9">
        <f t="shared" si="88"/>
        <v>3.73E-2</v>
      </c>
      <c r="G219" s="9">
        <f t="shared" si="88"/>
        <v>8.7099999999999997E-2</v>
      </c>
      <c r="H219" s="9">
        <f t="shared" si="88"/>
        <v>-6.3714000000000007E-2</v>
      </c>
      <c r="I219" s="9">
        <f t="shared" si="88"/>
        <v>-6.3410999999999995E-2</v>
      </c>
      <c r="J219" s="9">
        <f t="shared" si="88"/>
        <v>-5.4588999999999999E-2</v>
      </c>
      <c r="K219" s="9">
        <f t="shared" si="88"/>
        <v>-1.3988E-2</v>
      </c>
      <c r="L219" s="9">
        <f t="shared" si="88"/>
        <v>-1.6532999999999999E-2</v>
      </c>
      <c r="M219" s="9">
        <f t="shared" si="88"/>
        <v>-2.2656999999999997E-2</v>
      </c>
      <c r="N219" s="9">
        <f t="shared" si="88"/>
        <v>1.7600000000000001E-2</v>
      </c>
      <c r="O219" s="9">
        <f t="shared" si="88"/>
        <v>-1.6000000000000001E-3</v>
      </c>
      <c r="P219" s="9">
        <f t="shared" si="88"/>
        <v>-6.8099999999999994E-2</v>
      </c>
      <c r="Q219" s="9">
        <f t="shared" si="88"/>
        <v>-5.7000000000000002E-3</v>
      </c>
      <c r="R219" s="9">
        <f t="shared" si="88"/>
        <v>8.6E-3</v>
      </c>
      <c r="S219" s="9">
        <f t="shared" si="88"/>
        <v>3.9899999999999998E-2</v>
      </c>
      <c r="T219" s="9">
        <f t="shared" si="88"/>
        <v>-1.34E-2</v>
      </c>
      <c r="U219" s="9">
        <f t="shared" si="88"/>
        <v>-2.0799999999999999E-2</v>
      </c>
      <c r="V219" s="9">
        <f t="shared" si="88"/>
        <v>-1.5100000000000001E-2</v>
      </c>
      <c r="W219" s="9"/>
      <c r="X219" s="9"/>
      <c r="Y219" s="9"/>
      <c r="Z219" s="9"/>
      <c r="AA219" s="9"/>
      <c r="AB219" s="9"/>
      <c r="AE219" s="49"/>
    </row>
    <row r="220" spans="1:31" x14ac:dyDescent="0.25">
      <c r="A220" s="17">
        <f t="shared" si="66"/>
        <v>41791</v>
      </c>
      <c r="B220" s="9">
        <f t="shared" ref="B220:V220" si="89">B97-$AC97</f>
        <v>0.1361</v>
      </c>
      <c r="C220" s="9">
        <f t="shared" si="89"/>
        <v>-1.6799999999999999E-2</v>
      </c>
      <c r="D220" s="9">
        <f t="shared" si="89"/>
        <v>-4.3700000000000003E-2</v>
      </c>
      <c r="E220" s="9">
        <f t="shared" si="89"/>
        <v>-5.4999999999999997E-3</v>
      </c>
      <c r="F220" s="9">
        <f t="shared" si="89"/>
        <v>1.5100000000000001E-2</v>
      </c>
      <c r="G220" s="9">
        <f t="shared" si="89"/>
        <v>9.3700000000000006E-2</v>
      </c>
      <c r="H220" s="9">
        <f t="shared" si="89"/>
        <v>7.1886000000000005E-2</v>
      </c>
      <c r="I220" s="9">
        <f t="shared" si="89"/>
        <v>5.0834999999999998E-2</v>
      </c>
      <c r="J220" s="9">
        <f t="shared" si="89"/>
        <v>4.4455999999999996E-2</v>
      </c>
      <c r="K220" s="9">
        <f t="shared" si="89"/>
        <v>1.6413999999999998E-2</v>
      </c>
      <c r="L220" s="9">
        <f t="shared" si="89"/>
        <v>2.7949000000000002E-2</v>
      </c>
      <c r="M220" s="9">
        <f t="shared" si="89"/>
        <v>3.0066000000000002E-2</v>
      </c>
      <c r="N220" s="9">
        <f t="shared" si="89"/>
        <v>-1.4E-3</v>
      </c>
      <c r="O220" s="9">
        <f t="shared" si="89"/>
        <v>5.6800000000000003E-2</v>
      </c>
      <c r="P220" s="9">
        <f t="shared" si="89"/>
        <v>-7.1000000000000004E-3</v>
      </c>
      <c r="Q220" s="9">
        <f t="shared" si="89"/>
        <v>7.7000000000000002E-3</v>
      </c>
      <c r="R220" s="9">
        <f t="shared" si="89"/>
        <v>2.7300000000000001E-2</v>
      </c>
      <c r="S220" s="9">
        <f t="shared" si="89"/>
        <v>-1.0800000000000001E-2</v>
      </c>
      <c r="T220" s="9">
        <f t="shared" si="89"/>
        <v>2.06E-2</v>
      </c>
      <c r="U220" s="9">
        <f t="shared" si="89"/>
        <v>2.3900000000000001E-2</v>
      </c>
      <c r="V220" s="9">
        <f t="shared" si="89"/>
        <v>1.9599999999999999E-2</v>
      </c>
      <c r="W220" s="9"/>
      <c r="X220" s="9"/>
      <c r="Y220" s="9"/>
      <c r="Z220" s="9"/>
      <c r="AA220" s="9"/>
      <c r="AB220" s="9"/>
      <c r="AE220" s="49"/>
    </row>
    <row r="221" spans="1:31" x14ac:dyDescent="0.25">
      <c r="A221" s="17">
        <f t="shared" si="66"/>
        <v>41760</v>
      </c>
      <c r="B221" s="9">
        <f t="shared" ref="B221:V221" si="90">B98-$AC98</f>
        <v>-7.4800000000000005E-2</v>
      </c>
      <c r="C221" s="9">
        <f t="shared" si="90"/>
        <v>-5.6000000000000001E-2</v>
      </c>
      <c r="D221" s="9">
        <f t="shared" si="90"/>
        <v>5.1999999999999998E-3</v>
      </c>
      <c r="E221" s="9">
        <f t="shared" si="90"/>
        <v>8.3000000000000001E-3</v>
      </c>
      <c r="F221" s="9">
        <f t="shared" si="90"/>
        <v>3.0200000000000001E-2</v>
      </c>
      <c r="G221" s="9">
        <f t="shared" si="90"/>
        <v>4.99E-2</v>
      </c>
      <c r="H221" s="9">
        <f t="shared" si="90"/>
        <v>-7.0989999999999994E-3</v>
      </c>
      <c r="I221" s="9">
        <f t="shared" si="90"/>
        <v>8.6439999999999989E-3</v>
      </c>
      <c r="J221" s="9">
        <f t="shared" si="90"/>
        <v>7.539999999999999E-4</v>
      </c>
      <c r="K221" s="9">
        <f t="shared" si="90"/>
        <v>2.4584999999999999E-2</v>
      </c>
      <c r="L221" s="9">
        <f t="shared" si="90"/>
        <v>2.0154999999999999E-2</v>
      </c>
      <c r="M221" s="9">
        <f t="shared" si="90"/>
        <v>1.4221999999999999E-2</v>
      </c>
      <c r="N221" s="9">
        <f t="shared" si="90"/>
        <v>4.1999999999999997E-3</v>
      </c>
      <c r="O221" s="9">
        <f t="shared" si="90"/>
        <v>5.1999999999999998E-3</v>
      </c>
      <c r="P221" s="9">
        <f t="shared" si="90"/>
        <v>1.4500000000000001E-2</v>
      </c>
      <c r="Q221" s="9">
        <f t="shared" si="90"/>
        <v>7.4999999999999997E-3</v>
      </c>
      <c r="R221" s="9">
        <f t="shared" si="90"/>
        <v>3.6600000000000001E-2</v>
      </c>
      <c r="S221" s="9">
        <f t="shared" si="90"/>
        <v>1.84E-2</v>
      </c>
      <c r="T221" s="9">
        <f t="shared" si="90"/>
        <v>2.3199999999999998E-2</v>
      </c>
      <c r="U221" s="9">
        <f t="shared" si="90"/>
        <v>1.9699999999999999E-2</v>
      </c>
      <c r="V221" s="9">
        <f t="shared" si="90"/>
        <v>1.83E-2</v>
      </c>
      <c r="W221" s="9"/>
      <c r="X221" s="9"/>
      <c r="Y221" s="9"/>
      <c r="Z221" s="9"/>
      <c r="AA221" s="9"/>
      <c r="AB221" s="9"/>
      <c r="AE221" s="49"/>
    </row>
    <row r="222" spans="1:31" x14ac:dyDescent="0.25">
      <c r="A222" s="17">
        <f t="shared" si="66"/>
        <v>41730</v>
      </c>
      <c r="B222" s="9">
        <f t="shared" ref="B222:V222" si="91">B99-$AC99</f>
        <v>-2.0299999999999999E-2</v>
      </c>
      <c r="C222" s="9">
        <f t="shared" si="91"/>
        <v>2.07E-2</v>
      </c>
      <c r="D222" s="9">
        <f t="shared" si="91"/>
        <v>0.1147</v>
      </c>
      <c r="E222" s="9">
        <f t="shared" si="91"/>
        <v>-2.46E-2</v>
      </c>
      <c r="F222" s="9">
        <f t="shared" si="91"/>
        <v>-1.44E-2</v>
      </c>
      <c r="G222" s="9">
        <f t="shared" si="91"/>
        <v>-8.6599999999999996E-2</v>
      </c>
      <c r="H222" s="9">
        <f t="shared" si="91"/>
        <v>-6.3334000000000001E-2</v>
      </c>
      <c r="I222" s="9">
        <f t="shared" si="91"/>
        <v>-3.1694E-2</v>
      </c>
      <c r="J222" s="9">
        <f t="shared" si="91"/>
        <v>-2.7174E-2</v>
      </c>
      <c r="K222" s="9">
        <f t="shared" si="91"/>
        <v>4.0619999999999996E-3</v>
      </c>
      <c r="L222" s="9">
        <f t="shared" si="91"/>
        <v>8.8620000000000001E-3</v>
      </c>
      <c r="M222" s="9">
        <f t="shared" si="91"/>
        <v>-9.2479999999999993E-3</v>
      </c>
      <c r="N222" s="9">
        <f t="shared" si="91"/>
        <v>2.24E-2</v>
      </c>
      <c r="O222" s="9">
        <f t="shared" si="91"/>
        <v>3.3500000000000002E-2</v>
      </c>
      <c r="P222" s="9">
        <f t="shared" si="91"/>
        <v>1.0500000000000001E-2</v>
      </c>
      <c r="Q222" s="9">
        <f t="shared" si="91"/>
        <v>1.6E-2</v>
      </c>
      <c r="R222" s="9">
        <f t="shared" si="91"/>
        <v>-1.1000000000000001E-3</v>
      </c>
      <c r="S222" s="9">
        <f t="shared" si="91"/>
        <v>4.2099999999999999E-2</v>
      </c>
      <c r="T222" s="9">
        <f t="shared" si="91"/>
        <v>7.0000000000000001E-3</v>
      </c>
      <c r="U222" s="9">
        <f t="shared" si="91"/>
        <v>-4.0000000000000002E-4</v>
      </c>
      <c r="V222" s="9">
        <f t="shared" si="91"/>
        <v>5.3E-3</v>
      </c>
      <c r="W222" s="9"/>
      <c r="X222" s="9"/>
      <c r="Y222" s="9"/>
      <c r="Z222" s="9"/>
      <c r="AA222" s="9"/>
      <c r="AB222" s="9"/>
      <c r="AE222" s="49"/>
    </row>
    <row r="223" spans="1:31" x14ac:dyDescent="0.25">
      <c r="A223" s="17">
        <f t="shared" si="66"/>
        <v>41699</v>
      </c>
      <c r="B223" s="9">
        <f t="shared" ref="B223:V223" si="92">B100-$AC100</f>
        <v>-0.1249</v>
      </c>
      <c r="C223" s="9">
        <f t="shared" si="92"/>
        <v>3.95E-2</v>
      </c>
      <c r="D223" s="9">
        <f t="shared" si="92"/>
        <v>-8.0999999999999996E-3</v>
      </c>
      <c r="E223" s="9">
        <f t="shared" si="92"/>
        <v>1.52E-2</v>
      </c>
      <c r="F223" s="9">
        <f t="shared" si="92"/>
        <v>0.13189999999999999</v>
      </c>
      <c r="G223" s="9">
        <f t="shared" si="92"/>
        <v>0.15790000000000001</v>
      </c>
      <c r="H223" s="9">
        <f t="shared" si="92"/>
        <v>-3.422E-2</v>
      </c>
      <c r="I223" s="9">
        <f t="shared" si="92"/>
        <v>1.119E-2</v>
      </c>
      <c r="J223" s="9">
        <f t="shared" si="92"/>
        <v>1.3641E-2</v>
      </c>
      <c r="K223" s="9">
        <f t="shared" si="92"/>
        <v>-5.7889999999999999E-3</v>
      </c>
      <c r="L223" s="9">
        <f t="shared" si="92"/>
        <v>7.6610000000000003E-3</v>
      </c>
      <c r="M223" s="9">
        <f t="shared" si="92"/>
        <v>4.4690000000000001E-2</v>
      </c>
      <c r="N223" s="9">
        <f t="shared" si="92"/>
        <v>3.6900000000000002E-2</v>
      </c>
      <c r="O223" s="9">
        <f t="shared" si="92"/>
        <v>1.2699999999999999E-2</v>
      </c>
      <c r="P223" s="9">
        <f t="shared" si="92"/>
        <v>-1.14E-2</v>
      </c>
      <c r="Q223" s="9">
        <f t="shared" si="92"/>
        <v>2.0899999999999998E-2</v>
      </c>
      <c r="R223" s="9">
        <f t="shared" si="92"/>
        <v>6.0199999999999997E-2</v>
      </c>
      <c r="S223" s="9">
        <f t="shared" si="92"/>
        <v>3.0800000000000001E-2</v>
      </c>
      <c r="T223" s="9">
        <f t="shared" si="92"/>
        <v>8.3000000000000001E-3</v>
      </c>
      <c r="U223" s="9">
        <f t="shared" si="92"/>
        <v>3.7000000000000002E-3</v>
      </c>
      <c r="V223" s="9">
        <f t="shared" si="92"/>
        <v>1.9E-3</v>
      </c>
      <c r="W223" s="9"/>
      <c r="X223" s="9"/>
      <c r="Y223" s="9"/>
      <c r="Z223" s="9"/>
      <c r="AA223" s="9"/>
      <c r="AB223" s="9"/>
      <c r="AE223" s="49"/>
    </row>
    <row r="224" spans="1:31" x14ac:dyDescent="0.25">
      <c r="A224" s="17">
        <f t="shared" si="66"/>
        <v>41671</v>
      </c>
      <c r="B224" s="9">
        <f t="shared" ref="B224:V224" si="93">B101-$AC101</f>
        <v>5.9499999999999997E-2</v>
      </c>
      <c r="C224" s="9">
        <f t="shared" si="93"/>
        <v>5.3400000000000003E-2</v>
      </c>
      <c r="D224" s="9">
        <f t="shared" si="93"/>
        <v>6.13E-2</v>
      </c>
      <c r="E224" s="9">
        <f t="shared" si="93"/>
        <v>5.4199999999999998E-2</v>
      </c>
      <c r="F224" s="9">
        <f t="shared" si="93"/>
        <v>1.2E-2</v>
      </c>
      <c r="G224" s="9">
        <f t="shared" si="93"/>
        <v>0.2127</v>
      </c>
      <c r="H224" s="9">
        <f t="shared" si="93"/>
        <v>4.0365000000000005E-2</v>
      </c>
      <c r="I224" s="9">
        <f t="shared" si="93"/>
        <v>4.7840999999999995E-2</v>
      </c>
      <c r="J224" s="9">
        <f t="shared" si="93"/>
        <v>5.2093999999999994E-2</v>
      </c>
      <c r="K224" s="9">
        <f t="shared" si="93"/>
        <v>5.0027999999999996E-2</v>
      </c>
      <c r="L224" s="9">
        <f t="shared" si="93"/>
        <v>4.7049000000000001E-2</v>
      </c>
      <c r="M224" s="9">
        <f t="shared" si="93"/>
        <v>3.2108999999999999E-2</v>
      </c>
      <c r="N224" s="9">
        <f t="shared" si="93"/>
        <v>8.2900000000000001E-2</v>
      </c>
      <c r="O224" s="9">
        <f t="shared" si="93"/>
        <v>4.48E-2</v>
      </c>
      <c r="P224" s="9">
        <f t="shared" si="93"/>
        <v>6.3E-2</v>
      </c>
      <c r="Q224" s="9">
        <f t="shared" si="93"/>
        <v>4.2900000000000001E-2</v>
      </c>
      <c r="R224" s="9">
        <f t="shared" si="93"/>
        <v>-4.0899999999999999E-2</v>
      </c>
      <c r="S224" s="9">
        <f t="shared" si="93"/>
        <v>3.6799999999999999E-2</v>
      </c>
      <c r="T224" s="9">
        <f t="shared" si="93"/>
        <v>4.5499999999999999E-2</v>
      </c>
      <c r="U224" s="9">
        <f t="shared" si="93"/>
        <v>4.4999999999999998E-2</v>
      </c>
      <c r="V224" s="9">
        <f t="shared" si="93"/>
        <v>4.6600000000000003E-2</v>
      </c>
      <c r="W224" s="9"/>
      <c r="X224" s="9"/>
      <c r="Y224" s="9"/>
      <c r="Z224" s="9"/>
      <c r="AA224" s="9"/>
      <c r="AB224" s="9"/>
      <c r="AE224" s="49"/>
    </row>
    <row r="225" spans="1:31" x14ac:dyDescent="0.25">
      <c r="A225" s="17">
        <f t="shared" si="66"/>
        <v>41640</v>
      </c>
      <c r="B225" s="9">
        <f t="shared" ref="B225:V225" si="94">B102-$AC102</f>
        <v>9.3600000000000003E-2</v>
      </c>
      <c r="C225" s="9">
        <f t="shared" si="94"/>
        <v>-5.8099999999999999E-2</v>
      </c>
      <c r="D225" s="9">
        <f t="shared" si="94"/>
        <v>-1.8100000000000002E-2</v>
      </c>
      <c r="E225" s="9">
        <f t="shared" si="94"/>
        <v>-5.8700000000000002E-2</v>
      </c>
      <c r="F225" s="9">
        <f t="shared" si="94"/>
        <v>-3.9699999999999999E-2</v>
      </c>
      <c r="G225" s="9">
        <f t="shared" si="94"/>
        <v>-0.32679999999999998</v>
      </c>
      <c r="H225" s="9">
        <f t="shared" si="94"/>
        <v>-1.7780000000000001E-3</v>
      </c>
      <c r="I225" s="9">
        <f t="shared" si="94"/>
        <v>-4.0236999999999995E-2</v>
      </c>
      <c r="J225" s="9">
        <f t="shared" si="94"/>
        <v>-3.6581999999999996E-2</v>
      </c>
      <c r="K225" s="9">
        <f t="shared" si="94"/>
        <v>-3.3321999999999997E-2</v>
      </c>
      <c r="L225" s="9">
        <f t="shared" si="94"/>
        <v>-3.3826999999999996E-2</v>
      </c>
      <c r="M225" s="9">
        <f t="shared" si="94"/>
        <v>-3.9001000000000001E-2</v>
      </c>
      <c r="N225" s="9">
        <f t="shared" si="94"/>
        <v>-5.4600000000000003E-2</v>
      </c>
      <c r="O225" s="9">
        <f t="shared" si="94"/>
        <v>-4.2200000000000001E-2</v>
      </c>
      <c r="P225" s="9">
        <f t="shared" si="94"/>
        <v>-6.08E-2</v>
      </c>
      <c r="Q225" s="9">
        <f t="shared" si="94"/>
        <v>-7.0800000000000002E-2</v>
      </c>
      <c r="R225" s="9">
        <f t="shared" si="94"/>
        <v>-7.51E-2</v>
      </c>
      <c r="S225" s="9">
        <f t="shared" si="94"/>
        <v>-7.2099999999999997E-2</v>
      </c>
      <c r="T225" s="9">
        <f t="shared" si="94"/>
        <v>-3.5200000000000002E-2</v>
      </c>
      <c r="U225" s="9">
        <f t="shared" si="94"/>
        <v>-3.1699999999999999E-2</v>
      </c>
      <c r="V225" s="9">
        <f t="shared" si="94"/>
        <v>-3.8300000000000001E-2</v>
      </c>
      <c r="W225" s="9"/>
      <c r="X225" s="9"/>
      <c r="Y225" s="9"/>
      <c r="Z225" s="9"/>
      <c r="AA225" s="9"/>
      <c r="AB225" s="9"/>
      <c r="AE225" s="49"/>
    </row>
    <row r="226" spans="1:31" x14ac:dyDescent="0.25">
      <c r="A226" s="17">
        <f t="shared" si="66"/>
        <v>41609</v>
      </c>
      <c r="B226" s="9">
        <f t="shared" ref="B226:V226" si="95">B103-$AC103</f>
        <v>6.8900000000000003E-2</v>
      </c>
      <c r="C226" s="9">
        <f t="shared" si="95"/>
        <v>4.3900000000000002E-2</v>
      </c>
      <c r="D226" s="9">
        <f t="shared" si="95"/>
        <v>9.1300000000000006E-2</v>
      </c>
      <c r="E226" s="9">
        <f t="shared" si="95"/>
        <v>4.8399999999999999E-2</v>
      </c>
      <c r="F226" s="9">
        <f t="shared" si="95"/>
        <v>-3.8E-3</v>
      </c>
      <c r="G226" s="9">
        <f t="shared" si="95"/>
        <v>0.109</v>
      </c>
      <c r="H226" s="9">
        <f t="shared" si="95"/>
        <v>1.8589999999999999E-2</v>
      </c>
      <c r="I226" s="9">
        <f t="shared" si="95"/>
        <v>2.8208E-2</v>
      </c>
      <c r="J226" s="9">
        <f t="shared" si="95"/>
        <v>1.8818999999999999E-2</v>
      </c>
      <c r="K226" s="9">
        <f t="shared" si="95"/>
        <v>2.1246999999999999E-2</v>
      </c>
      <c r="L226" s="9">
        <f t="shared" si="95"/>
        <v>3.7159999999999999E-2</v>
      </c>
      <c r="M226" s="9">
        <f t="shared" si="95"/>
        <v>2.0913000000000001E-2</v>
      </c>
      <c r="N226" s="9">
        <f t="shared" si="95"/>
        <v>-1.54E-2</v>
      </c>
      <c r="O226" s="9">
        <f t="shared" si="95"/>
        <v>1.5699999999999999E-2</v>
      </c>
      <c r="P226" s="9">
        <f t="shared" si="95"/>
        <v>3.8899999999999997E-2</v>
      </c>
      <c r="Q226" s="9">
        <f t="shared" si="95"/>
        <v>2.0799999999999999E-2</v>
      </c>
      <c r="R226" s="9">
        <f t="shared" si="95"/>
        <v>2.46E-2</v>
      </c>
      <c r="S226" s="9">
        <f t="shared" si="95"/>
        <v>-1.11E-2</v>
      </c>
      <c r="T226" s="9">
        <f t="shared" si="95"/>
        <v>2.58E-2</v>
      </c>
      <c r="U226" s="9">
        <f t="shared" si="95"/>
        <v>2.4899999999999999E-2</v>
      </c>
      <c r="V226" s="9">
        <f t="shared" si="95"/>
        <v>1.6500000000000001E-2</v>
      </c>
      <c r="W226" s="9"/>
      <c r="X226" s="9"/>
      <c r="Y226" s="9"/>
      <c r="Z226" s="9"/>
      <c r="AA226" s="9"/>
      <c r="AB226" s="9"/>
      <c r="AE226" s="49"/>
    </row>
    <row r="227" spans="1:31" x14ac:dyDescent="0.25">
      <c r="A227" s="17">
        <f t="shared" si="66"/>
        <v>41579</v>
      </c>
      <c r="B227" s="9">
        <f t="shared" ref="B227:V227" si="96">B104-$AC104</f>
        <v>-0.14680000000000001</v>
      </c>
      <c r="C227" s="9">
        <f t="shared" si="96"/>
        <v>7.9000000000000008E-3</v>
      </c>
      <c r="D227" s="9">
        <f t="shared" si="96"/>
        <v>0.14949999999999999</v>
      </c>
      <c r="E227" s="9">
        <f t="shared" si="96"/>
        <v>3.2099999999999997E-2</v>
      </c>
      <c r="F227" s="9">
        <f t="shared" si="96"/>
        <v>2.3E-3</v>
      </c>
      <c r="G227" s="9">
        <f t="shared" si="96"/>
        <v>0.4254</v>
      </c>
      <c r="H227" s="9">
        <f t="shared" si="96"/>
        <v>5.2721999999999998E-2</v>
      </c>
      <c r="I227" s="9">
        <f t="shared" si="96"/>
        <v>3.8996000000000003E-2</v>
      </c>
      <c r="J227" s="9">
        <f t="shared" si="96"/>
        <v>4.5033000000000004E-2</v>
      </c>
      <c r="K227" s="9">
        <f t="shared" si="96"/>
        <v>3.3406999999999999E-2</v>
      </c>
      <c r="L227" s="9">
        <f t="shared" si="96"/>
        <v>1.8158000000000001E-2</v>
      </c>
      <c r="M227" s="9">
        <f t="shared" si="96"/>
        <v>4.6605000000000001E-2</v>
      </c>
      <c r="N227" s="9">
        <f t="shared" si="96"/>
        <v>-4.9099999999999998E-2</v>
      </c>
      <c r="O227" s="9">
        <f t="shared" si="96"/>
        <v>-9.1999999999999998E-3</v>
      </c>
      <c r="P227" s="9">
        <f t="shared" si="96"/>
        <v>4.19E-2</v>
      </c>
      <c r="Q227" s="9">
        <f t="shared" si="96"/>
        <v>-6.8999999999999999E-3</v>
      </c>
      <c r="R227" s="9">
        <f t="shared" si="96"/>
        <v>2.7400000000000001E-2</v>
      </c>
      <c r="S227" s="9">
        <f t="shared" si="96"/>
        <v>-1.67E-2</v>
      </c>
      <c r="T227" s="9">
        <f t="shared" si="96"/>
        <v>2.9600000000000001E-2</v>
      </c>
      <c r="U227" s="9">
        <f t="shared" si="96"/>
        <v>2.6700000000000002E-2</v>
      </c>
      <c r="V227" s="9">
        <f t="shared" si="96"/>
        <v>1.1900000000000001E-2</v>
      </c>
      <c r="W227" s="9"/>
      <c r="X227" s="9"/>
      <c r="Y227" s="9"/>
      <c r="Z227" s="9"/>
      <c r="AA227" s="9"/>
      <c r="AB227" s="9"/>
      <c r="AE227" s="49"/>
    </row>
    <row r="228" spans="1:31" x14ac:dyDescent="0.25">
      <c r="A228" s="17">
        <f t="shared" si="66"/>
        <v>41548</v>
      </c>
      <c r="B228" s="9">
        <f t="shared" ref="B228:V228" si="97">B105-$AC105</f>
        <v>4.1599999999999998E-2</v>
      </c>
      <c r="C228" s="9">
        <f t="shared" si="97"/>
        <v>-3.2199999999999999E-2</v>
      </c>
      <c r="D228" s="9">
        <f t="shared" si="97"/>
        <v>-5.7000000000000002E-2</v>
      </c>
      <c r="E228" s="9">
        <f t="shared" si="97"/>
        <v>6.2199999999999998E-2</v>
      </c>
      <c r="F228" s="9">
        <f t="shared" si="97"/>
        <v>8.9099999999999999E-2</v>
      </c>
      <c r="G228" s="9">
        <f t="shared" si="97"/>
        <v>3.5799999999999998E-2</v>
      </c>
      <c r="H228" s="9">
        <f t="shared" si="97"/>
        <v>1.0377000000000001E-2</v>
      </c>
      <c r="I228" s="9">
        <f t="shared" si="97"/>
        <v>3.0352999999999998E-2</v>
      </c>
      <c r="J228" s="9">
        <f t="shared" si="97"/>
        <v>3.9612000000000001E-2</v>
      </c>
      <c r="K228" s="9">
        <f t="shared" si="97"/>
        <v>4.1708999999999996E-2</v>
      </c>
      <c r="L228" s="9">
        <f t="shared" si="97"/>
        <v>4.7572000000000003E-2</v>
      </c>
      <c r="M228" s="9">
        <f t="shared" si="97"/>
        <v>3.7752000000000001E-2</v>
      </c>
      <c r="N228" s="9">
        <f t="shared" si="97"/>
        <v>5.5399999999999998E-2</v>
      </c>
      <c r="O228" s="9">
        <f t="shared" si="97"/>
        <v>3.7100000000000001E-2</v>
      </c>
      <c r="P228" s="9">
        <f t="shared" si="97"/>
        <v>5.5E-2</v>
      </c>
      <c r="Q228" s="9">
        <f t="shared" si="97"/>
        <v>5.45E-2</v>
      </c>
      <c r="R228" s="9">
        <f t="shared" si="97"/>
        <v>2.41E-2</v>
      </c>
      <c r="S228" s="9">
        <f t="shared" si="97"/>
        <v>3.4500000000000003E-2</v>
      </c>
      <c r="T228" s="9">
        <f t="shared" si="97"/>
        <v>4.6300000000000001E-2</v>
      </c>
      <c r="U228" s="9">
        <f t="shared" si="97"/>
        <v>4.1200000000000001E-2</v>
      </c>
      <c r="V228" s="9">
        <f t="shared" si="97"/>
        <v>3.8399999999999997E-2</v>
      </c>
      <c r="W228" s="9"/>
      <c r="X228" s="9"/>
      <c r="Y228" s="9"/>
      <c r="Z228" s="9"/>
      <c r="AA228" s="9"/>
      <c r="AB228" s="9"/>
      <c r="AE228" s="49"/>
    </row>
    <row r="229" spans="1:31" x14ac:dyDescent="0.25">
      <c r="A229" s="17">
        <f t="shared" si="66"/>
        <v>41518</v>
      </c>
      <c r="B229" s="9">
        <f t="shared" ref="B229:V229" si="98">B106-$AC106</f>
        <v>-2.7799999999999998E-2</v>
      </c>
      <c r="C229" s="9">
        <f t="shared" si="98"/>
        <v>1.6E-2</v>
      </c>
      <c r="D229" s="9">
        <f t="shared" si="98"/>
        <v>2.3300000000000001E-2</v>
      </c>
      <c r="E229" s="9">
        <f t="shared" si="98"/>
        <v>0.13519999999999999</v>
      </c>
      <c r="F229" s="9">
        <f t="shared" si="98"/>
        <v>0.1113</v>
      </c>
      <c r="G229" s="9">
        <f t="shared" si="98"/>
        <v>0.1925</v>
      </c>
      <c r="H229" s="9">
        <f t="shared" si="98"/>
        <v>6.3852999999999993E-2</v>
      </c>
      <c r="I229" s="9">
        <f t="shared" si="98"/>
        <v>6.3642000000000004E-2</v>
      </c>
      <c r="J229" s="9">
        <f t="shared" si="98"/>
        <v>5.5856000000000003E-2</v>
      </c>
      <c r="K229" s="9">
        <f t="shared" si="98"/>
        <v>4.0536000000000003E-2</v>
      </c>
      <c r="L229" s="9">
        <f t="shared" si="98"/>
        <v>3.1966999999999995E-2</v>
      </c>
      <c r="M229" s="9">
        <f t="shared" si="98"/>
        <v>2.3987999999999999E-2</v>
      </c>
      <c r="N229" s="9">
        <f t="shared" si="98"/>
        <v>7.6200000000000004E-2</v>
      </c>
      <c r="O229" s="9">
        <f t="shared" si="98"/>
        <v>3.3599999999999998E-2</v>
      </c>
      <c r="P229" s="9">
        <f t="shared" si="98"/>
        <v>8.3799999999999999E-2</v>
      </c>
      <c r="Q229" s="9">
        <f t="shared" si="98"/>
        <v>4.1599999999999998E-2</v>
      </c>
      <c r="R229" s="9">
        <f t="shared" si="98"/>
        <v>3.7699999999999997E-2</v>
      </c>
      <c r="S229" s="9">
        <f t="shared" si="98"/>
        <v>7.6600000000000001E-2</v>
      </c>
      <c r="T229" s="9">
        <f t="shared" si="98"/>
        <v>3.1800000000000002E-2</v>
      </c>
      <c r="U229" s="9">
        <f t="shared" si="98"/>
        <v>3.5299999999999998E-2</v>
      </c>
      <c r="V229" s="9">
        <f t="shared" si="98"/>
        <v>5.21E-2</v>
      </c>
      <c r="W229" s="9"/>
      <c r="X229" s="9"/>
      <c r="Y229" s="9"/>
      <c r="Z229" s="9"/>
      <c r="AA229" s="9"/>
      <c r="AB229" s="9"/>
      <c r="AE229" s="49"/>
    </row>
    <row r="230" spans="1:31" x14ac:dyDescent="0.25">
      <c r="A230" s="17">
        <f t="shared" si="66"/>
        <v>41487</v>
      </c>
      <c r="B230" s="9">
        <f t="shared" ref="B230:V230" si="99">B107-$AC107</f>
        <v>0.13159999999999999</v>
      </c>
      <c r="C230" s="9">
        <f t="shared" si="99"/>
        <v>-6.0600000000000001E-2</v>
      </c>
      <c r="D230" s="9">
        <f t="shared" si="99"/>
        <v>8.6300000000000002E-2</v>
      </c>
      <c r="E230" s="9">
        <f t="shared" si="99"/>
        <v>-3.8899999999999997E-2</v>
      </c>
      <c r="F230" s="9">
        <f t="shared" si="99"/>
        <v>-7.1999999999999995E-2</v>
      </c>
      <c r="G230" s="9">
        <f t="shared" si="99"/>
        <v>3.6499999999999998E-2</v>
      </c>
      <c r="H230" s="9">
        <f t="shared" si="99"/>
        <v>-1.0754999999999999E-2</v>
      </c>
      <c r="I230" s="9">
        <f t="shared" si="99"/>
        <v>-3.4896999999999997E-2</v>
      </c>
      <c r="J230" s="9">
        <f t="shared" si="99"/>
        <v>-3.8674E-2</v>
      </c>
      <c r="K230" s="9">
        <f t="shared" si="99"/>
        <v>-1.7701000000000001E-2</v>
      </c>
      <c r="L230" s="9">
        <f t="shared" si="99"/>
        <v>-3.1157000000000001E-2</v>
      </c>
      <c r="M230" s="9">
        <f t="shared" si="99"/>
        <v>-4.3392999999999994E-2</v>
      </c>
      <c r="N230" s="9">
        <f t="shared" si="99"/>
        <v>9.4999999999999998E-3</v>
      </c>
      <c r="O230" s="9">
        <f t="shared" si="99"/>
        <v>-8.6999999999999994E-3</v>
      </c>
      <c r="P230" s="9">
        <f t="shared" si="99"/>
        <v>-2.5100000000000001E-2</v>
      </c>
      <c r="Q230" s="9">
        <f t="shared" si="99"/>
        <v>-4.4299999999999999E-2</v>
      </c>
      <c r="R230" s="9">
        <f t="shared" si="99"/>
        <v>-6.8099999999999994E-2</v>
      </c>
      <c r="S230" s="9">
        <f t="shared" si="99"/>
        <v>-6.9099999999999995E-2</v>
      </c>
      <c r="T230" s="9">
        <f t="shared" si="99"/>
        <v>-0.03</v>
      </c>
      <c r="U230" s="9">
        <f t="shared" si="99"/>
        <v>-3.0200000000000001E-2</v>
      </c>
      <c r="V230" s="9">
        <f t="shared" si="99"/>
        <v>-2.3099999999999999E-2</v>
      </c>
      <c r="W230" s="9"/>
      <c r="X230" s="9"/>
      <c r="Y230" s="9"/>
      <c r="Z230" s="9"/>
      <c r="AA230" s="9"/>
      <c r="AB230" s="9"/>
      <c r="AE230" s="49"/>
    </row>
    <row r="231" spans="1:31" x14ac:dyDescent="0.25">
      <c r="A231" s="17">
        <f t="shared" si="66"/>
        <v>41456</v>
      </c>
      <c r="B231" s="9">
        <f t="shared" ref="B231:V231" si="100">B108-$AC108</f>
        <v>7.8E-2</v>
      </c>
      <c r="C231" s="9">
        <f t="shared" si="100"/>
        <v>2.06E-2</v>
      </c>
      <c r="D231" s="9">
        <f t="shared" si="100"/>
        <v>0.1167</v>
      </c>
      <c r="E231" s="9">
        <f t="shared" si="100"/>
        <v>0.1205</v>
      </c>
      <c r="F231" s="9">
        <f t="shared" si="100"/>
        <v>9.0999999999999998E-2</v>
      </c>
      <c r="G231" s="9">
        <f t="shared" si="100"/>
        <v>0.11310000000000001</v>
      </c>
      <c r="H231" s="9">
        <f t="shared" si="100"/>
        <v>7.4201000000000003E-2</v>
      </c>
      <c r="I231" s="9">
        <f t="shared" si="100"/>
        <v>7.0946999999999996E-2</v>
      </c>
      <c r="J231" s="9">
        <f t="shared" si="100"/>
        <v>7.8963999999999993E-2</v>
      </c>
      <c r="K231" s="9">
        <f t="shared" si="100"/>
        <v>5.6090000000000001E-2</v>
      </c>
      <c r="L231" s="9">
        <f t="shared" si="100"/>
        <v>4.9284000000000001E-2</v>
      </c>
      <c r="M231" s="9">
        <f t="shared" si="100"/>
        <v>6.270400000000001E-2</v>
      </c>
      <c r="N231" s="9">
        <f t="shared" si="100"/>
        <v>3.0099999999999998E-2</v>
      </c>
      <c r="O231" s="9">
        <f t="shared" si="100"/>
        <v>5.6599999999999998E-2</v>
      </c>
      <c r="P231" s="9">
        <f t="shared" si="100"/>
        <v>6.5600000000000006E-2</v>
      </c>
      <c r="Q231" s="9">
        <f t="shared" si="100"/>
        <v>-2.8299999999999999E-2</v>
      </c>
      <c r="R231" s="9">
        <f t="shared" si="100"/>
        <v>1.26E-2</v>
      </c>
      <c r="S231" s="9">
        <f t="shared" si="100"/>
        <v>4.1399999999999999E-2</v>
      </c>
      <c r="T231" s="9">
        <f t="shared" si="100"/>
        <v>5.1700000000000003E-2</v>
      </c>
      <c r="U231" s="9">
        <f t="shared" si="100"/>
        <v>5.3600000000000002E-2</v>
      </c>
      <c r="V231" s="9">
        <f t="shared" si="100"/>
        <v>4.7199999999999999E-2</v>
      </c>
      <c r="W231" s="9"/>
      <c r="X231" s="9"/>
      <c r="Y231" s="9"/>
      <c r="Z231" s="9"/>
      <c r="AA231" s="9"/>
      <c r="AB231" s="9"/>
      <c r="AE231" s="49"/>
    </row>
    <row r="232" spans="1:31" x14ac:dyDescent="0.25">
      <c r="A232" s="17">
        <f t="shared" si="66"/>
        <v>41426</v>
      </c>
      <c r="B232" s="9">
        <f t="shared" ref="B232:V232" si="101">B109-$AC109</f>
        <v>-0.25480000000000003</v>
      </c>
      <c r="C232" s="9">
        <f t="shared" si="101"/>
        <v>-8.1299999999999997E-2</v>
      </c>
      <c r="D232" s="9">
        <f t="shared" si="101"/>
        <v>-3.9899999999999998E-2</v>
      </c>
      <c r="E232" s="9">
        <f t="shared" si="101"/>
        <v>-3.61E-2</v>
      </c>
      <c r="F232" s="9">
        <f t="shared" si="101"/>
        <v>-4.7500000000000001E-2</v>
      </c>
      <c r="G232" s="9">
        <f t="shared" si="101"/>
        <v>2.5000000000000001E-2</v>
      </c>
      <c r="H232" s="9">
        <f t="shared" si="101"/>
        <v>-2.5369999999999998E-3</v>
      </c>
      <c r="I232" s="9">
        <f t="shared" si="101"/>
        <v>3.4289999999999998E-3</v>
      </c>
      <c r="J232" s="9">
        <f t="shared" si="101"/>
        <v>-1.1020000000000001E-3</v>
      </c>
      <c r="K232" s="9">
        <f t="shared" si="101"/>
        <v>-1.7687999999999999E-2</v>
      </c>
      <c r="L232" s="9">
        <f t="shared" si="101"/>
        <v>-4.0339999999999994E-3</v>
      </c>
      <c r="M232" s="9">
        <f t="shared" si="101"/>
        <v>-1.805E-2</v>
      </c>
      <c r="N232" s="9">
        <f t="shared" si="101"/>
        <v>-5.28E-2</v>
      </c>
      <c r="O232" s="9">
        <f t="shared" si="101"/>
        <v>-4.5999999999999999E-2</v>
      </c>
      <c r="P232" s="9">
        <f t="shared" si="101"/>
        <v>-3.8800000000000001E-2</v>
      </c>
      <c r="Q232" s="9">
        <f t="shared" si="101"/>
        <v>-1.4800000000000001E-2</v>
      </c>
      <c r="R232" s="9">
        <f t="shared" si="101"/>
        <v>-3.85E-2</v>
      </c>
      <c r="S232" s="9">
        <f t="shared" si="101"/>
        <v>-3.7199999999999997E-2</v>
      </c>
      <c r="T232" s="9">
        <f t="shared" si="101"/>
        <v>-1.34E-2</v>
      </c>
      <c r="U232" s="9">
        <f t="shared" si="101"/>
        <v>-1.4E-2</v>
      </c>
      <c r="V232" s="9">
        <f t="shared" si="101"/>
        <v>-3.2199999999999999E-2</v>
      </c>
      <c r="W232" s="9"/>
      <c r="X232" s="9"/>
      <c r="Y232" s="9"/>
      <c r="Z232" s="9"/>
      <c r="AA232" s="9"/>
      <c r="AB232" s="9"/>
      <c r="AE232" s="49"/>
    </row>
    <row r="233" spans="1:31" x14ac:dyDescent="0.25">
      <c r="A233" s="17">
        <f t="shared" si="66"/>
        <v>41395</v>
      </c>
      <c r="B233" s="9">
        <f t="shared" ref="B233:V233" si="102">B110-$AC110</f>
        <v>8.1600000000000006E-2</v>
      </c>
      <c r="C233" s="9">
        <f t="shared" si="102"/>
        <v>3.1699999999999999E-2</v>
      </c>
      <c r="D233" s="9">
        <f t="shared" si="102"/>
        <v>-0.1774</v>
      </c>
      <c r="E233" s="9">
        <f t="shared" si="102"/>
        <v>5.5999999999999999E-3</v>
      </c>
      <c r="F233" s="9">
        <f t="shared" si="102"/>
        <v>3.56E-2</v>
      </c>
      <c r="G233" s="9">
        <f t="shared" si="102"/>
        <v>8.6800000000000002E-2</v>
      </c>
      <c r="H233" s="9">
        <f t="shared" si="102"/>
        <v>0.05</v>
      </c>
      <c r="I233" s="9">
        <f t="shared" si="102"/>
        <v>5.3960999999999995E-2</v>
      </c>
      <c r="J233" s="9">
        <f t="shared" si="102"/>
        <v>5.2232000000000001E-2</v>
      </c>
      <c r="K233" s="9">
        <f t="shared" si="102"/>
        <v>1.9519999999999999E-2</v>
      </c>
      <c r="L233" s="9">
        <f t="shared" si="102"/>
        <v>1.4421E-2</v>
      </c>
      <c r="M233" s="9">
        <f t="shared" si="102"/>
        <v>7.0615999999999998E-2</v>
      </c>
      <c r="N233" s="9">
        <f t="shared" si="102"/>
        <v>-0.1313</v>
      </c>
      <c r="O233" s="9">
        <f t="shared" si="102"/>
        <v>-1.03E-2</v>
      </c>
      <c r="P233" s="9">
        <f t="shared" si="102"/>
        <v>2.6700000000000002E-2</v>
      </c>
      <c r="Q233" s="9">
        <f t="shared" si="102"/>
        <v>1.2E-2</v>
      </c>
      <c r="R233" s="9">
        <f t="shared" si="102"/>
        <v>-5.5399999999999998E-2</v>
      </c>
      <c r="S233" s="9">
        <f t="shared" si="102"/>
        <v>-6.3E-2</v>
      </c>
      <c r="T233" s="9">
        <f t="shared" si="102"/>
        <v>2.3599999999999999E-2</v>
      </c>
      <c r="U233" s="9">
        <f t="shared" si="102"/>
        <v>2.1299999999999999E-2</v>
      </c>
      <c r="V233" s="9">
        <f t="shared" si="102"/>
        <v>-4.4999999999999997E-3</v>
      </c>
      <c r="W233" s="9"/>
      <c r="X233" s="9"/>
      <c r="Y233" s="9"/>
      <c r="Z233" s="9"/>
      <c r="AA233" s="9"/>
      <c r="AB233" s="9"/>
      <c r="AE233" s="49"/>
    </row>
    <row r="234" spans="1:31" x14ac:dyDescent="0.25">
      <c r="A234" s="17">
        <f t="shared" si="66"/>
        <v>41365</v>
      </c>
      <c r="B234" s="9">
        <f t="shared" ref="B234:V234" si="103">B111-$AC111</f>
        <v>-0.32950000000000002</v>
      </c>
      <c r="C234" s="9">
        <f t="shared" si="103"/>
        <v>-5.04E-2</v>
      </c>
      <c r="D234" s="9">
        <f t="shared" si="103"/>
        <v>5.3699999999999998E-2</v>
      </c>
      <c r="E234" s="9">
        <f t="shared" si="103"/>
        <v>-3.0499999999999999E-2</v>
      </c>
      <c r="F234" s="9">
        <f t="shared" si="103"/>
        <v>-4.8500000000000001E-2</v>
      </c>
      <c r="G234" s="9">
        <f t="shared" si="103"/>
        <v>-7.2800000000000004E-2</v>
      </c>
      <c r="H234" s="9">
        <f t="shared" si="103"/>
        <v>-8.0660000000000003E-3</v>
      </c>
      <c r="I234" s="9">
        <f t="shared" si="103"/>
        <v>-8.5629999999999994E-3</v>
      </c>
      <c r="J234" s="9">
        <f t="shared" si="103"/>
        <v>-1.2570000000000001E-3</v>
      </c>
      <c r="K234" s="9">
        <f t="shared" si="103"/>
        <v>1.8592000000000001E-2</v>
      </c>
      <c r="L234" s="9">
        <f t="shared" si="103"/>
        <v>1.2658000000000001E-2</v>
      </c>
      <c r="M234" s="9">
        <f t="shared" si="103"/>
        <v>2.1745999999999998E-2</v>
      </c>
      <c r="N234" s="9">
        <f t="shared" si="103"/>
        <v>3.9199999999999999E-2</v>
      </c>
      <c r="O234" s="9">
        <f t="shared" si="103"/>
        <v>-1.72E-2</v>
      </c>
      <c r="P234" s="9">
        <f t="shared" si="103"/>
        <v>4.0899999999999999E-2</v>
      </c>
      <c r="Q234" s="9">
        <f t="shared" si="103"/>
        <v>5.6800000000000003E-2</v>
      </c>
      <c r="R234" s="9">
        <f t="shared" si="103"/>
        <v>-0.03</v>
      </c>
      <c r="S234" s="9">
        <f t="shared" si="103"/>
        <v>3.44E-2</v>
      </c>
      <c r="T234" s="9">
        <f t="shared" si="103"/>
        <v>1.9199999999999998E-2</v>
      </c>
      <c r="U234" s="9">
        <f t="shared" si="103"/>
        <v>1.5900000000000001E-2</v>
      </c>
      <c r="V234" s="9">
        <f t="shared" si="103"/>
        <v>2.58E-2</v>
      </c>
      <c r="W234" s="9"/>
      <c r="X234" s="9"/>
      <c r="Y234" s="9"/>
      <c r="Z234" s="9"/>
      <c r="AA234" s="9"/>
      <c r="AB234" s="9"/>
      <c r="AE234" s="49"/>
    </row>
    <row r="235" spans="1:31" x14ac:dyDescent="0.25">
      <c r="A235" s="17">
        <f t="shared" si="66"/>
        <v>41334</v>
      </c>
      <c r="B235" s="9">
        <f t="shared" ref="B235:V235" si="104">B112-$AC112</f>
        <v>-2.7900000000000001E-2</v>
      </c>
      <c r="C235" s="9">
        <f t="shared" si="104"/>
        <v>6.2100000000000002E-2</v>
      </c>
      <c r="D235" s="9">
        <f t="shared" si="104"/>
        <v>-9.1600000000000001E-2</v>
      </c>
      <c r="E235" s="9">
        <f t="shared" si="104"/>
        <v>3.8699999999999998E-2</v>
      </c>
      <c r="F235" s="9">
        <f t="shared" si="104"/>
        <v>-8.2000000000000007E-3</v>
      </c>
      <c r="G235" s="9">
        <f t="shared" si="104"/>
        <v>0.1341</v>
      </c>
      <c r="H235" s="9">
        <f t="shared" si="104"/>
        <v>5.2465000000000005E-2</v>
      </c>
      <c r="I235" s="9">
        <f t="shared" si="104"/>
        <v>4.5655000000000001E-2</v>
      </c>
      <c r="J235" s="9">
        <f t="shared" si="104"/>
        <v>4.5190000000000001E-2</v>
      </c>
      <c r="K235" s="9">
        <f t="shared" si="104"/>
        <v>3.7579000000000001E-2</v>
      </c>
      <c r="L235" s="9">
        <f t="shared" si="104"/>
        <v>4.0514999999999995E-2</v>
      </c>
      <c r="M235" s="9">
        <f t="shared" si="104"/>
        <v>4.0298E-2</v>
      </c>
      <c r="N235" s="9">
        <f t="shared" si="104"/>
        <v>6.0000000000000001E-3</v>
      </c>
      <c r="O235" s="9">
        <f t="shared" si="104"/>
        <v>1.03E-2</v>
      </c>
      <c r="P235" s="9">
        <f t="shared" si="104"/>
        <v>-8.0999999999999996E-3</v>
      </c>
      <c r="Q235" s="9">
        <f t="shared" si="104"/>
        <v>2.3900000000000001E-2</v>
      </c>
      <c r="R235" s="9">
        <f t="shared" si="104"/>
        <v>4.58E-2</v>
      </c>
      <c r="S235" s="9">
        <f t="shared" si="104"/>
        <v>2.1999999999999999E-2</v>
      </c>
      <c r="T235" s="9">
        <f t="shared" si="104"/>
        <v>3.7999999999999999E-2</v>
      </c>
      <c r="U235" s="9">
        <f t="shared" si="104"/>
        <v>3.7699999999999997E-2</v>
      </c>
      <c r="V235" s="9">
        <f t="shared" si="104"/>
        <v>1.72E-2</v>
      </c>
      <c r="W235" s="9"/>
      <c r="X235" s="9"/>
      <c r="Y235" s="9"/>
      <c r="Z235" s="9"/>
      <c r="AA235" s="9"/>
      <c r="AB235" s="9"/>
      <c r="AE235" s="49"/>
    </row>
    <row r="236" spans="1:31" x14ac:dyDescent="0.25">
      <c r="A236" s="17">
        <f t="shared" si="66"/>
        <v>41306</v>
      </c>
      <c r="B236" s="9">
        <f t="shared" ref="B236:V236" si="105">B113-$AC113</f>
        <v>-4.6300000000000001E-2</v>
      </c>
      <c r="C236" s="9">
        <f t="shared" si="105"/>
        <v>-6.7999999999999996E-3</v>
      </c>
      <c r="D236" s="9">
        <f t="shared" si="105"/>
        <v>-3.3E-3</v>
      </c>
      <c r="E236" s="9">
        <f t="shared" si="105"/>
        <v>-5.2400000000000002E-2</v>
      </c>
      <c r="F236" s="9">
        <f t="shared" si="105"/>
        <v>-4.2099999999999999E-2</v>
      </c>
      <c r="G236" s="9">
        <f t="shared" si="105"/>
        <v>-0.2571</v>
      </c>
      <c r="H236" s="9">
        <f t="shared" si="105"/>
        <v>1.0005999999999999E-2</v>
      </c>
      <c r="I236" s="9">
        <f t="shared" si="105"/>
        <v>8.2839999999999997E-3</v>
      </c>
      <c r="J236" s="9">
        <f t="shared" si="105"/>
        <v>1.2431000000000001E-2</v>
      </c>
      <c r="K236" s="9">
        <f t="shared" si="105"/>
        <v>1.3662000000000001E-2</v>
      </c>
      <c r="L236" s="9">
        <f t="shared" si="105"/>
        <v>1.3737999999999998E-2</v>
      </c>
      <c r="M236" s="9">
        <f t="shared" si="105"/>
        <v>1.3179000000000001E-2</v>
      </c>
      <c r="N236" s="9">
        <f t="shared" si="105"/>
        <v>2.9100000000000001E-2</v>
      </c>
      <c r="O236" s="9">
        <f t="shared" si="105"/>
        <v>-2.2499999999999999E-2</v>
      </c>
      <c r="P236" s="9">
        <f t="shared" si="105"/>
        <v>-4.0500000000000001E-2</v>
      </c>
      <c r="Q236" s="9">
        <f t="shared" si="105"/>
        <v>1.18E-2</v>
      </c>
      <c r="R236" s="9">
        <f t="shared" si="105"/>
        <v>-3.1199999999999999E-2</v>
      </c>
      <c r="S236" s="9">
        <f t="shared" si="105"/>
        <v>-8.0000000000000002E-3</v>
      </c>
      <c r="T236" s="9">
        <f t="shared" si="105"/>
        <v>1.2800000000000001E-2</v>
      </c>
      <c r="U236" s="9">
        <f t="shared" si="105"/>
        <v>1.0800000000000001E-2</v>
      </c>
      <c r="V236" s="9">
        <f t="shared" si="105"/>
        <v>-1E-3</v>
      </c>
      <c r="W236" s="9"/>
      <c r="X236" s="9"/>
      <c r="Y236" s="9"/>
      <c r="Z236" s="9"/>
      <c r="AA236" s="9"/>
      <c r="AB236" s="9"/>
      <c r="AE236" s="49"/>
    </row>
    <row r="237" spans="1:31" x14ac:dyDescent="0.25">
      <c r="A237" s="17">
        <f t="shared" si="66"/>
        <v>41275</v>
      </c>
      <c r="B237" s="9">
        <f t="shared" ref="B237:V237" si="106">B114-$AC114</f>
        <v>-8.8200000000000001E-2</v>
      </c>
      <c r="C237" s="9">
        <f t="shared" si="106"/>
        <v>6.0100000000000001E-2</v>
      </c>
      <c r="D237" s="9">
        <f t="shared" si="106"/>
        <v>7.4399999999999994E-2</v>
      </c>
      <c r="E237" s="9">
        <f t="shared" si="106"/>
        <v>3.5999999999999997E-2</v>
      </c>
      <c r="F237" s="9">
        <f t="shared" si="106"/>
        <v>5.3800000000000001E-2</v>
      </c>
      <c r="G237" s="9">
        <f t="shared" si="106"/>
        <v>0.1656</v>
      </c>
      <c r="H237" s="9">
        <f t="shared" si="106"/>
        <v>6.8951999999999999E-2</v>
      </c>
      <c r="I237" s="9">
        <f t="shared" si="106"/>
        <v>6.3319E-2</v>
      </c>
      <c r="J237" s="9">
        <f t="shared" si="106"/>
        <v>5.7771999999999997E-2</v>
      </c>
      <c r="K237" s="9">
        <f t="shared" si="106"/>
        <v>4.4785000000000005E-2</v>
      </c>
      <c r="L237" s="9">
        <f t="shared" si="106"/>
        <v>6.0922000000000004E-2</v>
      </c>
      <c r="M237" s="9">
        <f t="shared" si="106"/>
        <v>7.4908000000000002E-2</v>
      </c>
      <c r="N237" s="9">
        <f t="shared" si="106"/>
        <v>3.9E-2</v>
      </c>
      <c r="O237" s="9">
        <f t="shared" si="106"/>
        <v>1.6500000000000001E-2</v>
      </c>
      <c r="P237" s="9">
        <f t="shared" si="106"/>
        <v>4.0899999999999999E-2</v>
      </c>
      <c r="Q237" s="9">
        <f t="shared" si="106"/>
        <v>-4.4900000000000002E-2</v>
      </c>
      <c r="R237" s="9">
        <f t="shared" si="106"/>
        <v>4.3799999999999999E-2</v>
      </c>
      <c r="S237" s="9">
        <f t="shared" si="106"/>
        <v>5.7999999999999996E-3</v>
      </c>
      <c r="T237" s="9">
        <f t="shared" si="106"/>
        <v>5.1200000000000002E-2</v>
      </c>
      <c r="U237" s="9">
        <f t="shared" si="106"/>
        <v>5.3900000000000003E-2</v>
      </c>
      <c r="V237" s="9">
        <f t="shared" si="106"/>
        <v>4.6199999999999998E-2</v>
      </c>
      <c r="W237" s="9"/>
      <c r="X237" s="9"/>
      <c r="Y237" s="9"/>
      <c r="Z237" s="9"/>
      <c r="AA237" s="9"/>
      <c r="AB237" s="9"/>
      <c r="AE237" s="49"/>
    </row>
    <row r="238" spans="1:31" x14ac:dyDescent="0.25">
      <c r="A238" s="17">
        <f t="shared" si="66"/>
        <v>41244</v>
      </c>
      <c r="B238" s="9">
        <f t="shared" ref="B238:V238" si="107">B115-$AC115</f>
        <v>1.3900000000000001E-2</v>
      </c>
      <c r="C238" s="9">
        <f t="shared" si="107"/>
        <v>7.6999999999999994E-3</v>
      </c>
      <c r="D238" s="9">
        <f t="shared" si="107"/>
        <v>0.13840000000000002</v>
      </c>
      <c r="E238" s="9">
        <f t="shared" si="107"/>
        <v>5.7599999999999998E-2</v>
      </c>
      <c r="F238" s="9">
        <f t="shared" si="107"/>
        <v>0.12279999999999999</v>
      </c>
      <c r="G238" s="9">
        <f t="shared" si="107"/>
        <v>0.27960000000000002</v>
      </c>
      <c r="H238" s="9">
        <f t="shared" si="107"/>
        <v>2.6329000000000002E-2</v>
      </c>
      <c r="I238" s="9">
        <f t="shared" si="107"/>
        <v>3.5146999999999998E-2</v>
      </c>
      <c r="J238" s="9">
        <f t="shared" si="107"/>
        <v>4.4617999999999998E-2</v>
      </c>
      <c r="K238" s="9">
        <f t="shared" si="107"/>
        <v>-2.0079999999999998E-3</v>
      </c>
      <c r="L238" s="9">
        <f t="shared" si="107"/>
        <v>1.2264000000000001E-2</v>
      </c>
      <c r="M238" s="9">
        <f t="shared" si="107"/>
        <v>5.0221999999999996E-2</v>
      </c>
      <c r="N238" s="9">
        <f t="shared" si="107"/>
        <v>4.2599999999999999E-2</v>
      </c>
      <c r="O238" s="9">
        <f t="shared" si="107"/>
        <v>2.3599999999999999E-2</v>
      </c>
      <c r="P238" s="9">
        <f t="shared" si="107"/>
        <v>5.0099999999999999E-2</v>
      </c>
      <c r="Q238" s="9">
        <f t="shared" si="107"/>
        <v>3.9799999999999995E-2</v>
      </c>
      <c r="R238" s="9">
        <f t="shared" si="107"/>
        <v>5.11E-2</v>
      </c>
      <c r="S238" s="9">
        <f t="shared" si="107"/>
        <v>3.73E-2</v>
      </c>
      <c r="T238" s="9">
        <f t="shared" si="107"/>
        <v>8.8999999999999999E-3</v>
      </c>
      <c r="U238" s="9">
        <f t="shared" si="107"/>
        <v>9.1000000000000004E-3</v>
      </c>
      <c r="V238" s="9">
        <f t="shared" si="107"/>
        <v>2.2800000000000001E-2</v>
      </c>
      <c r="W238" s="9"/>
      <c r="X238" s="9"/>
      <c r="Y238" s="9"/>
      <c r="Z238" s="9"/>
      <c r="AA238" s="9"/>
      <c r="AB238" s="9"/>
      <c r="AE238" s="49"/>
    </row>
    <row r="239" spans="1:31" x14ac:dyDescent="0.25">
      <c r="A239" s="17">
        <f t="shared" si="66"/>
        <v>41214</v>
      </c>
      <c r="B239" s="9">
        <f t="shared" ref="B239:V239" si="108">B116-$AC116</f>
        <v>-0.14259999999999998</v>
      </c>
      <c r="C239" s="9">
        <f t="shared" si="108"/>
        <v>-1.8699999999999998E-2</v>
      </c>
      <c r="D239" s="9">
        <f t="shared" si="108"/>
        <v>-4.82E-2</v>
      </c>
      <c r="E239" s="9">
        <f t="shared" si="108"/>
        <v>2.5600000000000001E-2</v>
      </c>
      <c r="F239" s="9">
        <f t="shared" si="108"/>
        <v>4.7199999999999999E-2</v>
      </c>
      <c r="G239" s="9">
        <f t="shared" si="108"/>
        <v>3.2299999999999995E-2</v>
      </c>
      <c r="H239" s="9">
        <f t="shared" si="108"/>
        <v>1.0331999999999999E-2</v>
      </c>
      <c r="I239" s="9">
        <f t="shared" si="108"/>
        <v>1.0322000000000001E-2</v>
      </c>
      <c r="J239" s="9">
        <f t="shared" si="108"/>
        <v>8.2230000000000011E-3</v>
      </c>
      <c r="K239" s="9">
        <f t="shared" si="108"/>
        <v>1.1165000000000001E-2</v>
      </c>
      <c r="L239" s="9">
        <f t="shared" si="108"/>
        <v>2.8809999999999999E-3</v>
      </c>
      <c r="M239" s="9">
        <f t="shared" si="108"/>
        <v>-3.3500000000000001E-3</v>
      </c>
      <c r="N239" s="9">
        <f t="shared" si="108"/>
        <v>1.5800000000000002E-2</v>
      </c>
      <c r="O239" s="9">
        <f t="shared" si="108"/>
        <v>-1.3399999999999999E-2</v>
      </c>
      <c r="P239" s="9">
        <f t="shared" si="108"/>
        <v>2.52E-2</v>
      </c>
      <c r="Q239" s="9">
        <f t="shared" si="108"/>
        <v>-1.8800000000000001E-2</v>
      </c>
      <c r="R239" s="9">
        <f t="shared" si="108"/>
        <v>2.63E-2</v>
      </c>
      <c r="S239" s="9">
        <f t="shared" si="108"/>
        <v>1.4100000000000001E-2</v>
      </c>
      <c r="T239" s="9">
        <f t="shared" si="108"/>
        <v>5.5999999999999999E-3</v>
      </c>
      <c r="U239" s="9">
        <f t="shared" si="108"/>
        <v>4.5999999999999999E-3</v>
      </c>
      <c r="V239" s="9">
        <f t="shared" si="108"/>
        <v>1.0800000000000001E-2</v>
      </c>
      <c r="W239" s="9"/>
      <c r="X239" s="9"/>
      <c r="Y239" s="9"/>
      <c r="Z239" s="9"/>
      <c r="AA239" s="9"/>
      <c r="AB239" s="9"/>
      <c r="AE239" s="49"/>
    </row>
    <row r="240" spans="1:31" x14ac:dyDescent="0.25">
      <c r="A240" s="17">
        <f t="shared" si="66"/>
        <v>41183</v>
      </c>
      <c r="B240" s="9">
        <f t="shared" ref="B240:V240" si="109">B117-$AC117</f>
        <v>-3.0199999999999998E-2</v>
      </c>
      <c r="C240" s="9">
        <f t="shared" si="109"/>
        <v>-6.2400000000000004E-2</v>
      </c>
      <c r="D240" s="9">
        <f t="shared" si="109"/>
        <v>3.7699999999999997E-2</v>
      </c>
      <c r="E240" s="9">
        <f t="shared" si="109"/>
        <v>7.4999999999999997E-3</v>
      </c>
      <c r="F240" s="9">
        <f t="shared" si="109"/>
        <v>-3.8800000000000001E-2</v>
      </c>
      <c r="G240" s="9">
        <f t="shared" si="109"/>
        <v>-0.1409</v>
      </c>
      <c r="H240" s="9">
        <f t="shared" si="109"/>
        <v>-4.0602000000000006E-2</v>
      </c>
      <c r="I240" s="9">
        <f t="shared" si="109"/>
        <v>-1.3710999999999999E-2</v>
      </c>
      <c r="J240" s="9">
        <f t="shared" si="109"/>
        <v>-9.0170000000000007E-3</v>
      </c>
      <c r="K240" s="9">
        <f t="shared" si="109"/>
        <v>-2.4903999999999999E-2</v>
      </c>
      <c r="L240" s="9">
        <f t="shared" si="109"/>
        <v>-1.8124999999999999E-2</v>
      </c>
      <c r="M240" s="9">
        <f t="shared" si="109"/>
        <v>1.4787E-2</v>
      </c>
      <c r="N240" s="9">
        <f t="shared" si="109"/>
        <v>3.3099999999999997E-2</v>
      </c>
      <c r="O240" s="9">
        <f t="shared" si="109"/>
        <v>-1E-4</v>
      </c>
      <c r="P240" s="9">
        <f t="shared" si="109"/>
        <v>1.6300000000000002E-2</v>
      </c>
      <c r="Q240" s="9">
        <f t="shared" si="109"/>
        <v>2.6600000000000002E-2</v>
      </c>
      <c r="R240" s="9">
        <f t="shared" si="109"/>
        <v>2E-3</v>
      </c>
      <c r="S240" s="9">
        <f t="shared" si="109"/>
        <v>-5.3E-3</v>
      </c>
      <c r="T240" s="9">
        <f t="shared" si="109"/>
        <v>-1.83E-2</v>
      </c>
      <c r="U240" s="9">
        <f t="shared" si="109"/>
        <v>-1.9299999999999998E-2</v>
      </c>
      <c r="V240" s="9">
        <f t="shared" si="109"/>
        <v>-7.0000000000000001E-3</v>
      </c>
      <c r="W240" s="9"/>
      <c r="X240" s="9"/>
      <c r="Y240" s="9"/>
      <c r="Z240" s="9"/>
      <c r="AA240" s="9"/>
      <c r="AB240" s="9"/>
      <c r="AE240" s="49"/>
    </row>
    <row r="241" spans="1:31" x14ac:dyDescent="0.25">
      <c r="A241" s="17">
        <f t="shared" si="66"/>
        <v>41153</v>
      </c>
      <c r="B241" s="9">
        <f t="shared" ref="B241:V241" si="110">B118-$AC118</f>
        <v>8.3999999999999991E-2</v>
      </c>
      <c r="C241" s="9">
        <f t="shared" si="110"/>
        <v>6.4599999999999991E-2</v>
      </c>
      <c r="D241" s="9">
        <f t="shared" si="110"/>
        <v>0.15960000000000002</v>
      </c>
      <c r="E241" s="9">
        <f t="shared" si="110"/>
        <v>6.2199999999999998E-2</v>
      </c>
      <c r="F241" s="9">
        <f t="shared" si="110"/>
        <v>2.3E-2</v>
      </c>
      <c r="G241" s="9">
        <f t="shared" si="110"/>
        <v>3.9099999999999996E-2</v>
      </c>
      <c r="H241" s="9">
        <f t="shared" si="110"/>
        <v>3.3266999999999998E-2</v>
      </c>
      <c r="I241" s="9">
        <f t="shared" si="110"/>
        <v>3.5149E-2</v>
      </c>
      <c r="J241" s="9">
        <f t="shared" si="110"/>
        <v>4.1352E-2</v>
      </c>
      <c r="K241" s="9">
        <f t="shared" si="110"/>
        <v>1.8959E-2</v>
      </c>
      <c r="L241" s="9">
        <f t="shared" si="110"/>
        <v>3.1968999999999997E-2</v>
      </c>
      <c r="M241" s="9">
        <f t="shared" si="110"/>
        <v>4.2560000000000001E-2</v>
      </c>
      <c r="N241" s="9">
        <f t="shared" si="110"/>
        <v>1.35E-2</v>
      </c>
      <c r="O241" s="9">
        <f t="shared" si="110"/>
        <v>3.5899999999999994E-2</v>
      </c>
      <c r="P241" s="9">
        <f t="shared" si="110"/>
        <v>6.3500000000000001E-2</v>
      </c>
      <c r="Q241" s="9">
        <f t="shared" si="110"/>
        <v>3.3E-3</v>
      </c>
      <c r="R241" s="9">
        <f t="shared" si="110"/>
        <v>6.5199999999999994E-2</v>
      </c>
      <c r="S241" s="9">
        <f t="shared" si="110"/>
        <v>2.12E-2</v>
      </c>
      <c r="T241" s="9">
        <f t="shared" si="110"/>
        <v>2.53E-2</v>
      </c>
      <c r="U241" s="9">
        <f t="shared" si="110"/>
        <v>2.41E-2</v>
      </c>
      <c r="V241" s="9">
        <f t="shared" si="110"/>
        <v>3.0100000000000002E-2</v>
      </c>
      <c r="W241" s="9"/>
      <c r="X241" s="9"/>
      <c r="Y241" s="9"/>
      <c r="Z241" s="9"/>
      <c r="AA241" s="9"/>
      <c r="AB241" s="9"/>
      <c r="AE241" s="49"/>
    </row>
    <row r="242" spans="1:31" x14ac:dyDescent="0.25">
      <c r="A242" s="17">
        <f t="shared" si="66"/>
        <v>41122</v>
      </c>
      <c r="B242" s="9">
        <f t="shared" ref="B242:V242" si="111">B119-$AC119</f>
        <v>0.17760000000000001</v>
      </c>
      <c r="C242" s="9">
        <f t="shared" si="111"/>
        <v>-1.5E-3</v>
      </c>
      <c r="D242" s="9">
        <f t="shared" si="111"/>
        <v>-3.09E-2</v>
      </c>
      <c r="E242" s="9">
        <f t="shared" si="111"/>
        <v>0.11309999999999999</v>
      </c>
      <c r="F242" s="9">
        <f t="shared" si="111"/>
        <v>8.2000000000000007E-3</v>
      </c>
      <c r="G242" s="9">
        <f t="shared" si="111"/>
        <v>9.6299999999999997E-2</v>
      </c>
      <c r="H242" s="9">
        <f t="shared" si="111"/>
        <v>3.3188000000000002E-2</v>
      </c>
      <c r="I242" s="9">
        <f t="shared" si="111"/>
        <v>3.1504999999999998E-2</v>
      </c>
      <c r="J242" s="9">
        <f t="shared" si="111"/>
        <v>3.7239999999999995E-2</v>
      </c>
      <c r="K242" s="9">
        <f t="shared" si="111"/>
        <v>2.3609999999999999E-2</v>
      </c>
      <c r="L242" s="9">
        <f t="shared" si="111"/>
        <v>1.8474999999999998E-2</v>
      </c>
      <c r="M242" s="9">
        <f t="shared" si="111"/>
        <v>4.5544999999999995E-2</v>
      </c>
      <c r="N242" s="9">
        <f t="shared" si="111"/>
        <v>1.2400000000000001E-2</v>
      </c>
      <c r="O242" s="9">
        <f t="shared" si="111"/>
        <v>4.5899999999999996E-2</v>
      </c>
      <c r="P242" s="9">
        <f t="shared" si="111"/>
        <v>4.99E-2</v>
      </c>
      <c r="Q242" s="9">
        <f t="shared" si="111"/>
        <v>8.8999999999999999E-3</v>
      </c>
      <c r="R242" s="9">
        <f t="shared" si="111"/>
        <v>-1.23E-2</v>
      </c>
      <c r="S242" s="9">
        <f t="shared" si="111"/>
        <v>-9.0000000000000008E-4</v>
      </c>
      <c r="T242" s="9">
        <f t="shared" si="111"/>
        <v>2.5000000000000001E-2</v>
      </c>
      <c r="U242" s="9">
        <f t="shared" si="111"/>
        <v>2.2000000000000002E-2</v>
      </c>
      <c r="V242" s="9">
        <f t="shared" si="111"/>
        <v>2.0199999999999999E-2</v>
      </c>
      <c r="W242" s="9"/>
      <c r="X242" s="9"/>
      <c r="Y242" s="9"/>
      <c r="Z242" s="9"/>
      <c r="AA242" s="9"/>
      <c r="AB242" s="9"/>
      <c r="AE242" s="49"/>
    </row>
    <row r="243" spans="1:31" x14ac:dyDescent="0.25">
      <c r="A243" s="17">
        <f t="shared" si="66"/>
        <v>41091</v>
      </c>
      <c r="B243" s="9">
        <f t="shared" ref="B243:V243" si="112">B120-$AC120</f>
        <v>-0.125</v>
      </c>
      <c r="C243" s="9">
        <f t="shared" si="112"/>
        <v>2E-3</v>
      </c>
      <c r="D243" s="9">
        <f t="shared" si="112"/>
        <v>-1.1599999999999999E-2</v>
      </c>
      <c r="E243" s="9">
        <f t="shared" si="112"/>
        <v>7.4000000000000003E-3</v>
      </c>
      <c r="F243" s="9">
        <f t="shared" si="112"/>
        <v>6.0999999999999999E-2</v>
      </c>
      <c r="G243" s="9">
        <f t="shared" si="112"/>
        <v>-7.6100000000000001E-2</v>
      </c>
      <c r="H243" s="9">
        <f t="shared" si="112"/>
        <v>-3.2480000000000002E-2</v>
      </c>
      <c r="I243" s="9">
        <f t="shared" si="112"/>
        <v>-9.1820000000000009E-3</v>
      </c>
      <c r="J243" s="9">
        <f t="shared" si="112"/>
        <v>-1.7278000000000002E-2</v>
      </c>
      <c r="K243" s="9">
        <f t="shared" si="112"/>
        <v>1.2861000000000001E-2</v>
      </c>
      <c r="L243" s="9">
        <f t="shared" si="112"/>
        <v>1.4542999999999999E-2</v>
      </c>
      <c r="M243" s="9">
        <f t="shared" si="112"/>
        <v>-4.6689999999999995E-3</v>
      </c>
      <c r="N243" s="9">
        <f t="shared" si="112"/>
        <v>6.0900000000000003E-2</v>
      </c>
      <c r="O243" s="9">
        <f t="shared" si="112"/>
        <v>1.7399999999999999E-2</v>
      </c>
      <c r="P243" s="9">
        <f t="shared" si="112"/>
        <v>2.07E-2</v>
      </c>
      <c r="Q243" s="9">
        <f t="shared" si="112"/>
        <v>9.1000000000000004E-3</v>
      </c>
      <c r="R243" s="9">
        <f t="shared" si="112"/>
        <v>1.12E-2</v>
      </c>
      <c r="S243" s="9">
        <f t="shared" si="112"/>
        <v>6.6600000000000006E-2</v>
      </c>
      <c r="T243" s="9">
        <f t="shared" si="112"/>
        <v>1.18E-2</v>
      </c>
      <c r="U243" s="9">
        <f t="shared" si="112"/>
        <v>8.8000000000000005E-3</v>
      </c>
      <c r="V243" s="9">
        <f t="shared" si="112"/>
        <v>1.0699999999999999E-2</v>
      </c>
      <c r="W243" s="9"/>
      <c r="X243" s="9"/>
      <c r="Y243" s="9"/>
      <c r="Z243" s="9"/>
      <c r="AA243" s="9"/>
      <c r="AB243" s="9"/>
      <c r="AE243" s="49"/>
    </row>
    <row r="244" spans="1:31" x14ac:dyDescent="0.25">
      <c r="A244" s="17">
        <f t="shared" si="66"/>
        <v>41061</v>
      </c>
      <c r="B244" s="9">
        <f t="shared" ref="B244:V244" si="113">B121-$AC121</f>
        <v>-3.8100000000000002E-2</v>
      </c>
      <c r="C244" s="9">
        <f t="shared" si="113"/>
        <v>1.3899999999999999E-2</v>
      </c>
      <c r="D244" s="9">
        <f t="shared" si="113"/>
        <v>0.18940000000000001</v>
      </c>
      <c r="E244" s="9">
        <f t="shared" si="113"/>
        <v>1.78E-2</v>
      </c>
      <c r="F244" s="9">
        <f t="shared" si="113"/>
        <v>0.13109999999999999</v>
      </c>
      <c r="G244" s="9">
        <f t="shared" si="113"/>
        <v>-3.44E-2</v>
      </c>
      <c r="H244" s="9">
        <f t="shared" si="113"/>
        <v>5.7121999999999999E-2</v>
      </c>
      <c r="I244" s="9">
        <f t="shared" si="113"/>
        <v>4.1919999999999999E-2</v>
      </c>
      <c r="J244" s="9">
        <f t="shared" si="113"/>
        <v>4.7211999999999997E-2</v>
      </c>
      <c r="K244" s="9">
        <f t="shared" si="113"/>
        <v>2.9386000000000002E-2</v>
      </c>
      <c r="L244" s="9">
        <f t="shared" si="113"/>
        <v>4.6669999999999996E-2</v>
      </c>
      <c r="M244" s="9">
        <f t="shared" si="113"/>
        <v>5.1039000000000001E-2</v>
      </c>
      <c r="N244" s="9">
        <f t="shared" si="113"/>
        <v>7.4499999999999997E-2</v>
      </c>
      <c r="O244" s="9">
        <f t="shared" si="113"/>
        <v>2.9100000000000001E-2</v>
      </c>
      <c r="P244" s="9">
        <f t="shared" si="113"/>
        <v>4.5699999999999998E-2</v>
      </c>
      <c r="Q244" s="9">
        <f t="shared" si="113"/>
        <v>3.4799999999999998E-2</v>
      </c>
      <c r="R244" s="9">
        <f t="shared" si="113"/>
        <v>0.1384</v>
      </c>
      <c r="S244" s="9">
        <f t="shared" si="113"/>
        <v>7.4300000000000005E-2</v>
      </c>
      <c r="T244" s="9">
        <f t="shared" si="113"/>
        <v>4.0500000000000001E-2</v>
      </c>
      <c r="U244" s="9">
        <f t="shared" si="113"/>
        <v>3.78E-2</v>
      </c>
      <c r="V244" s="9">
        <f t="shared" si="113"/>
        <v>4.5400000000000003E-2</v>
      </c>
      <c r="W244" s="9"/>
      <c r="X244" s="9"/>
      <c r="Y244" s="9"/>
      <c r="Z244" s="9"/>
      <c r="AA244" s="9"/>
      <c r="AB244" s="9"/>
      <c r="AE244" s="49"/>
    </row>
    <row r="245" spans="1:31" x14ac:dyDescent="0.25">
      <c r="A245" s="17">
        <f t="shared" si="66"/>
        <v>41030</v>
      </c>
      <c r="B245" s="9">
        <f t="shared" ref="B245:V245" si="114">B122-$AC122</f>
        <v>-2.8999999999999998E-2</v>
      </c>
      <c r="C245" s="9">
        <f t="shared" si="114"/>
        <v>-6.4500000000000002E-2</v>
      </c>
      <c r="D245" s="9">
        <f t="shared" si="114"/>
        <v>-1.06E-2</v>
      </c>
      <c r="E245" s="9">
        <f t="shared" si="114"/>
        <v>-0.11070000000000001</v>
      </c>
      <c r="F245" s="9">
        <f t="shared" si="114"/>
        <v>-0.12999999999999998</v>
      </c>
      <c r="G245" s="9">
        <f t="shared" si="114"/>
        <v>-0.12290000000000001</v>
      </c>
      <c r="H245" s="9">
        <f t="shared" si="114"/>
        <v>-6.5556000000000003E-2</v>
      </c>
      <c r="I245" s="9">
        <f t="shared" si="114"/>
        <v>-6.3239000000000004E-2</v>
      </c>
      <c r="J245" s="9">
        <f t="shared" si="114"/>
        <v>-6.2357999999999997E-2</v>
      </c>
      <c r="K245" s="9">
        <f t="shared" si="114"/>
        <v>-5.4878000000000003E-2</v>
      </c>
      <c r="L245" s="9">
        <f t="shared" si="114"/>
        <v>-5.9681000000000005E-2</v>
      </c>
      <c r="M245" s="9">
        <f t="shared" si="114"/>
        <v>-7.9306000000000001E-2</v>
      </c>
      <c r="N245" s="9">
        <f t="shared" si="114"/>
        <v>-0.1293</v>
      </c>
      <c r="O245" s="9">
        <f t="shared" si="114"/>
        <v>-0.10730000000000001</v>
      </c>
      <c r="P245" s="9">
        <f t="shared" si="114"/>
        <v>-0.13539999999999999</v>
      </c>
      <c r="Q245" s="9">
        <f t="shared" si="114"/>
        <v>-4.3500000000000004E-2</v>
      </c>
      <c r="R245" s="9">
        <f t="shared" si="114"/>
        <v>-0.1191</v>
      </c>
      <c r="S245" s="9">
        <f t="shared" si="114"/>
        <v>-0.10390000000000001</v>
      </c>
      <c r="T245" s="9">
        <f t="shared" si="114"/>
        <v>-6.0200000000000004E-2</v>
      </c>
      <c r="U245" s="9">
        <f t="shared" si="114"/>
        <v>-6.4299999999999996E-2</v>
      </c>
      <c r="V245" s="9">
        <f t="shared" si="114"/>
        <v>-9.35E-2</v>
      </c>
      <c r="W245" s="9"/>
      <c r="X245" s="9"/>
      <c r="Y245" s="9"/>
      <c r="Z245" s="9"/>
      <c r="AA245" s="9"/>
      <c r="AB245" s="9"/>
      <c r="AE245" s="49"/>
    </row>
    <row r="246" spans="1:31" x14ac:dyDescent="0.25">
      <c r="A246" s="17">
        <f t="shared" si="66"/>
        <v>41000</v>
      </c>
      <c r="B246" s="9">
        <f t="shared" ref="B246:V246" si="115">B123-$AC123</f>
        <v>-7.0099999999999996E-2</v>
      </c>
      <c r="C246" s="9">
        <f t="shared" si="115"/>
        <v>-7.4999999999999997E-3</v>
      </c>
      <c r="D246" s="9">
        <f t="shared" si="115"/>
        <v>-2.3599999999999999E-2</v>
      </c>
      <c r="E246" s="9">
        <f t="shared" si="115"/>
        <v>-7.9000000000000001E-2</v>
      </c>
      <c r="F246" s="9">
        <f t="shared" si="115"/>
        <v>4.2200000000000001E-2</v>
      </c>
      <c r="G246" s="9">
        <f t="shared" si="115"/>
        <v>-0.48680000000000001</v>
      </c>
      <c r="H246" s="9">
        <f t="shared" si="115"/>
        <v>-1.4485E-2</v>
      </c>
      <c r="I246" s="9">
        <f t="shared" si="115"/>
        <v>-2.0546999999999999E-2</v>
      </c>
      <c r="J246" s="9">
        <f t="shared" si="115"/>
        <v>-9.0320000000000001E-3</v>
      </c>
      <c r="K246" s="9">
        <f t="shared" si="115"/>
        <v>-4.6839999999999998E-3</v>
      </c>
      <c r="L246" s="9">
        <f t="shared" si="115"/>
        <v>-1.4790000000000001E-3</v>
      </c>
      <c r="M246" s="9">
        <f t="shared" si="115"/>
        <v>-2.5548999999999999E-2</v>
      </c>
      <c r="N246" s="9">
        <f t="shared" si="115"/>
        <v>1.4E-2</v>
      </c>
      <c r="O246" s="9">
        <f t="shared" si="115"/>
        <v>6.9999999999999999E-4</v>
      </c>
      <c r="P246" s="9">
        <f t="shared" si="115"/>
        <v>-3.1800000000000002E-2</v>
      </c>
      <c r="Q246" s="9">
        <f t="shared" si="115"/>
        <v>-6.1999999999999998E-3</v>
      </c>
      <c r="R246" s="9">
        <f t="shared" si="115"/>
        <v>-1.09E-2</v>
      </c>
      <c r="S246" s="9">
        <f t="shared" si="115"/>
        <v>8.5000000000000006E-3</v>
      </c>
      <c r="T246" s="9">
        <f t="shared" si="115"/>
        <v>-6.7000000000000002E-3</v>
      </c>
      <c r="U246" s="9">
        <f t="shared" si="115"/>
        <v>-8.2000000000000007E-3</v>
      </c>
      <c r="V246" s="9">
        <f t="shared" si="115"/>
        <v>-1.37E-2</v>
      </c>
      <c r="W246" s="9"/>
      <c r="X246" s="9"/>
      <c r="Y246" s="9"/>
      <c r="Z246" s="9"/>
      <c r="AA246" s="9"/>
      <c r="AB246" s="9"/>
      <c r="AE246" s="49"/>
    </row>
    <row r="247" spans="1:31" x14ac:dyDescent="0.25">
      <c r="A247" s="17">
        <f t="shared" si="66"/>
        <v>40969</v>
      </c>
      <c r="B247" s="9">
        <f t="shared" ref="B247:V247" si="116">B124-$AC124</f>
        <v>-8.9099999999999999E-2</v>
      </c>
      <c r="C247" s="9">
        <f t="shared" si="116"/>
        <v>6.0600000000000001E-2</v>
      </c>
      <c r="D247" s="9">
        <f t="shared" si="116"/>
        <v>-0.12740000000000001</v>
      </c>
      <c r="E247" s="9">
        <f t="shared" si="116"/>
        <v>1.1299999999999999E-2</v>
      </c>
      <c r="F247" s="9">
        <f t="shared" si="116"/>
        <v>-1.17E-2</v>
      </c>
      <c r="G247" s="9">
        <f t="shared" si="116"/>
        <v>8.3099999999999993E-2</v>
      </c>
      <c r="H247" s="9">
        <f t="shared" si="116"/>
        <v>2.4247000000000001E-2</v>
      </c>
      <c r="I247" s="9">
        <f t="shared" si="116"/>
        <v>2.8320999999999999E-2</v>
      </c>
      <c r="J247" s="9">
        <f t="shared" si="116"/>
        <v>3.0369999999999998E-2</v>
      </c>
      <c r="K247" s="9">
        <f t="shared" si="116"/>
        <v>3.7054999999999998E-2</v>
      </c>
      <c r="L247" s="9">
        <f t="shared" si="116"/>
        <v>1.2390000000000002E-2</v>
      </c>
      <c r="M247" s="9">
        <f t="shared" si="116"/>
        <v>5.3323999999999996E-2</v>
      </c>
      <c r="N247" s="9">
        <f t="shared" si="116"/>
        <v>-1.01E-2</v>
      </c>
      <c r="O247" s="9">
        <f t="shared" si="116"/>
        <v>-2.3400000000000001E-2</v>
      </c>
      <c r="P247" s="9">
        <f t="shared" si="116"/>
        <v>1.44E-2</v>
      </c>
      <c r="Q247" s="9">
        <f t="shared" si="116"/>
        <v>-4.7999999999999996E-3</v>
      </c>
      <c r="R247" s="9">
        <f t="shared" si="116"/>
        <v>5.3600000000000002E-2</v>
      </c>
      <c r="S247" s="9">
        <f t="shared" si="116"/>
        <v>0</v>
      </c>
      <c r="T247" s="9">
        <f t="shared" si="116"/>
        <v>3.2099999999999997E-2</v>
      </c>
      <c r="U247" s="9">
        <f t="shared" si="116"/>
        <v>2.8899999999999999E-2</v>
      </c>
      <c r="V247" s="9">
        <f t="shared" si="116"/>
        <v>3.0000000000000001E-3</v>
      </c>
      <c r="W247" s="9"/>
      <c r="X247" s="9"/>
      <c r="Y247" s="9"/>
      <c r="Z247" s="9"/>
      <c r="AA247" s="9"/>
      <c r="AB247" s="9"/>
      <c r="AE247" s="49"/>
    </row>
    <row r="248" spans="1:31" x14ac:dyDescent="0.25">
      <c r="A248" s="17">
        <f t="shared" si="66"/>
        <v>40940</v>
      </c>
      <c r="B248" s="9">
        <f t="shared" ref="B248:V248" si="117">B125-$AC125</f>
        <v>-2.8000000000000001E-2</v>
      </c>
      <c r="C248" s="9">
        <f t="shared" si="117"/>
        <v>2.53E-2</v>
      </c>
      <c r="D248" s="9">
        <f t="shared" si="117"/>
        <v>-9.5699999999999993E-2</v>
      </c>
      <c r="E248" s="9">
        <f t="shared" si="117"/>
        <v>5.7500000000000002E-2</v>
      </c>
      <c r="F248" s="9">
        <f t="shared" si="117"/>
        <v>8.1600000000000006E-2</v>
      </c>
      <c r="G248" s="9">
        <f t="shared" si="117"/>
        <v>-0.25059999999999999</v>
      </c>
      <c r="H248" s="9">
        <f t="shared" si="117"/>
        <v>3.4318000000000001E-2</v>
      </c>
      <c r="I248" s="9">
        <f t="shared" si="117"/>
        <v>2.3807000000000002E-2</v>
      </c>
      <c r="J248" s="9">
        <f t="shared" si="117"/>
        <v>2.9239999999999999E-2</v>
      </c>
      <c r="K248" s="9">
        <f t="shared" si="117"/>
        <v>4.6268999999999998E-2</v>
      </c>
      <c r="L248" s="9">
        <f t="shared" si="117"/>
        <v>3.6861000000000005E-2</v>
      </c>
      <c r="M248" s="9">
        <f t="shared" si="117"/>
        <v>5.9893999999999996E-2</v>
      </c>
      <c r="N248" s="9">
        <f t="shared" si="117"/>
        <v>1.41E-2</v>
      </c>
      <c r="O248" s="9">
        <f t="shared" si="117"/>
        <v>3.2399999999999998E-2</v>
      </c>
      <c r="P248" s="9">
        <f t="shared" si="117"/>
        <v>7.5899999999999995E-2</v>
      </c>
      <c r="Q248" s="9">
        <f t="shared" si="117"/>
        <v>3.9699999999999999E-2</v>
      </c>
      <c r="R248" s="9">
        <f t="shared" si="117"/>
        <v>2.01E-2</v>
      </c>
      <c r="S248" s="9">
        <f t="shared" si="117"/>
        <v>4.1200000000000001E-2</v>
      </c>
      <c r="T248" s="9">
        <f t="shared" si="117"/>
        <v>4.3400000000000001E-2</v>
      </c>
      <c r="U248" s="9">
        <f t="shared" si="117"/>
        <v>4.0300000000000002E-2</v>
      </c>
      <c r="V248" s="9">
        <f t="shared" si="117"/>
        <v>4.8399999999999999E-2</v>
      </c>
      <c r="W248" s="9"/>
      <c r="X248" s="9"/>
      <c r="Y248" s="9"/>
      <c r="Z248" s="9"/>
      <c r="AA248" s="9"/>
      <c r="AB248" s="9"/>
      <c r="AE248" s="49"/>
    </row>
    <row r="249" spans="1:31" x14ac:dyDescent="0.25">
      <c r="A249" s="17">
        <f t="shared" si="66"/>
        <v>40909</v>
      </c>
      <c r="B249" s="9">
        <f t="shared" ref="B249:V249" si="118">B126-$AC126</f>
        <v>8.8700000000000001E-2</v>
      </c>
      <c r="C249" s="9">
        <f t="shared" si="118"/>
        <v>4.7399999999999998E-2</v>
      </c>
      <c r="D249" s="9">
        <f t="shared" si="118"/>
        <v>0.123</v>
      </c>
      <c r="E249" s="9">
        <f t="shared" si="118"/>
        <v>2.8400000000000002E-2</v>
      </c>
      <c r="F249" s="9">
        <f t="shared" si="118"/>
        <v>-6.3600000000000004E-2</v>
      </c>
      <c r="G249" s="9">
        <f t="shared" si="118"/>
        <v>9.1999999999999998E-3</v>
      </c>
      <c r="H249" s="9">
        <f t="shared" si="118"/>
        <v>8.2653000000000004E-2</v>
      </c>
      <c r="I249" s="9">
        <f t="shared" si="118"/>
        <v>6.8025000000000002E-2</v>
      </c>
      <c r="J249" s="9">
        <f t="shared" si="118"/>
        <v>5.9273999999999993E-2</v>
      </c>
      <c r="K249" s="9">
        <f t="shared" si="118"/>
        <v>5.4951999999999994E-2</v>
      </c>
      <c r="L249" s="9">
        <f t="shared" si="118"/>
        <v>3.3547E-2</v>
      </c>
      <c r="M249" s="9">
        <f t="shared" si="118"/>
        <v>5.9611999999999998E-2</v>
      </c>
      <c r="N249" s="9">
        <f t="shared" si="118"/>
        <v>9.2399999999999996E-2</v>
      </c>
      <c r="O249" s="9">
        <f t="shared" si="118"/>
        <v>5.6800000000000003E-2</v>
      </c>
      <c r="P249" s="9">
        <f t="shared" si="118"/>
        <v>0.10979999999999999</v>
      </c>
      <c r="Q249" s="9">
        <f t="shared" si="118"/>
        <v>5.2999999999999999E-2</v>
      </c>
      <c r="R249" s="9">
        <f t="shared" si="118"/>
        <v>8.2000000000000003E-2</v>
      </c>
      <c r="S249" s="9">
        <f t="shared" si="118"/>
        <v>0.1431</v>
      </c>
      <c r="T249" s="9">
        <f t="shared" si="118"/>
        <v>4.6399999999999997E-2</v>
      </c>
      <c r="U249" s="9">
        <f t="shared" si="118"/>
        <v>4.9200000000000001E-2</v>
      </c>
      <c r="V249" s="9">
        <f t="shared" si="118"/>
        <v>6.0499999999999998E-2</v>
      </c>
      <c r="W249" s="9"/>
      <c r="X249" s="9"/>
      <c r="Y249" s="9"/>
      <c r="Z249" s="9"/>
      <c r="AA249" s="9"/>
      <c r="AB249" s="9"/>
      <c r="AE249" s="49"/>
    </row>
    <row r="250" spans="1:31" x14ac:dyDescent="0.25">
      <c r="A250" s="17">
        <f t="shared" si="66"/>
        <v>40878</v>
      </c>
      <c r="B250" s="9">
        <f t="shared" ref="B250:V250" si="119">B127-$AC127</f>
        <v>-0.1444</v>
      </c>
      <c r="C250" s="9">
        <f t="shared" si="119"/>
        <v>-2.1899999999999999E-2</v>
      </c>
      <c r="D250" s="9">
        <f t="shared" si="119"/>
        <v>-1.0800000000000001E-2</v>
      </c>
      <c r="E250" s="9">
        <f t="shared" si="119"/>
        <v>-5.7200000000000001E-2</v>
      </c>
      <c r="F250" s="9">
        <f t="shared" si="119"/>
        <v>1.4500000000000001E-2</v>
      </c>
      <c r="G250" s="9">
        <f t="shared" si="119"/>
        <v>-9.4000000000000004E-3</v>
      </c>
      <c r="H250" s="9">
        <f t="shared" si="119"/>
        <v>-5.5989999999999998E-3</v>
      </c>
      <c r="I250" s="9">
        <f t="shared" si="119"/>
        <v>7.9379999999999989E-3</v>
      </c>
      <c r="J250" s="9">
        <f t="shared" si="119"/>
        <v>1.1427E-2</v>
      </c>
      <c r="K250" s="9">
        <f t="shared" si="119"/>
        <v>-1.2690000000000002E-3</v>
      </c>
      <c r="L250" s="9">
        <f t="shared" si="119"/>
        <v>1.9074000000000001E-2</v>
      </c>
      <c r="M250" s="9">
        <f t="shared" si="119"/>
        <v>1.3848000000000001E-2</v>
      </c>
      <c r="N250" s="9">
        <f t="shared" si="119"/>
        <v>-5.0200000000000002E-2</v>
      </c>
      <c r="O250" s="9">
        <f t="shared" si="119"/>
        <v>-1.8499999999999999E-2</v>
      </c>
      <c r="P250" s="9">
        <f t="shared" si="119"/>
        <v>-6.83E-2</v>
      </c>
      <c r="Q250" s="9">
        <f t="shared" si="119"/>
        <v>-1.4E-2</v>
      </c>
      <c r="R250" s="9">
        <f t="shared" si="119"/>
        <v>-1.6799999999999999E-2</v>
      </c>
      <c r="S250" s="9">
        <f t="shared" si="119"/>
        <v>-5.6300000000000003E-2</v>
      </c>
      <c r="T250" s="9">
        <f t="shared" si="119"/>
        <v>1.0200000000000001E-2</v>
      </c>
      <c r="U250" s="9">
        <f t="shared" si="119"/>
        <v>6.7999999999999996E-3</v>
      </c>
      <c r="V250" s="9">
        <f t="shared" si="119"/>
        <v>-4.4000000000000003E-3</v>
      </c>
      <c r="W250" s="9"/>
      <c r="X250" s="9"/>
      <c r="Y250" s="9"/>
      <c r="Z250" s="9"/>
      <c r="AA250" s="9"/>
      <c r="AB250" s="9"/>
      <c r="AE250" s="49"/>
    </row>
    <row r="251" spans="1:31" x14ac:dyDescent="0.25">
      <c r="A251" s="17">
        <f t="shared" si="66"/>
        <v>40848</v>
      </c>
      <c r="B251" s="9">
        <f t="shared" ref="B251:V251" si="120">B128-$AC128</f>
        <v>7.1300000000000002E-2</v>
      </c>
      <c r="C251" s="9">
        <f t="shared" si="120"/>
        <v>2.23E-2</v>
      </c>
      <c r="D251" s="9">
        <f t="shared" si="120"/>
        <v>6.3E-3</v>
      </c>
      <c r="E251" s="9">
        <f t="shared" si="120"/>
        <v>-3.39E-2</v>
      </c>
      <c r="F251" s="9">
        <f t="shared" si="120"/>
        <v>-2.6700000000000002E-2</v>
      </c>
      <c r="G251" s="9">
        <f t="shared" si="120"/>
        <v>9.1700000000000004E-2</v>
      </c>
      <c r="H251" s="9">
        <f t="shared" si="120"/>
        <v>-1.8436999999999999E-2</v>
      </c>
      <c r="I251" s="9">
        <f t="shared" si="120"/>
        <v>-2.5019999999999999E-3</v>
      </c>
      <c r="J251" s="9">
        <f t="shared" si="120"/>
        <v>-1.946E-3</v>
      </c>
      <c r="K251" s="9">
        <f t="shared" si="120"/>
        <v>-5.9099999999999995E-4</v>
      </c>
      <c r="L251" s="9">
        <f t="shared" si="120"/>
        <v>9.0060000000000001E-3</v>
      </c>
      <c r="M251" s="9">
        <f t="shared" si="120"/>
        <v>-2.6343000000000002E-2</v>
      </c>
      <c r="N251" s="9">
        <f t="shared" si="120"/>
        <v>-2.0199999999999999E-2</v>
      </c>
      <c r="O251" s="9">
        <f t="shared" si="120"/>
        <v>-2.76E-2</v>
      </c>
      <c r="P251" s="9">
        <f t="shared" si="120"/>
        <v>-2.69E-2</v>
      </c>
      <c r="Q251" s="9">
        <f t="shared" si="120"/>
        <v>1.15E-2</v>
      </c>
      <c r="R251" s="9">
        <f t="shared" si="120"/>
        <v>-4.4999999999999997E-3</v>
      </c>
      <c r="S251" s="9">
        <f t="shared" si="120"/>
        <v>-3.9199999999999999E-2</v>
      </c>
      <c r="T251" s="9">
        <f t="shared" si="120"/>
        <v>-4.1000000000000003E-3</v>
      </c>
      <c r="U251" s="9">
        <f t="shared" si="120"/>
        <v>-6.1999999999999998E-3</v>
      </c>
      <c r="V251" s="9">
        <f t="shared" si="120"/>
        <v>-3.2899999999999999E-2</v>
      </c>
      <c r="W251" s="9"/>
      <c r="X251" s="9"/>
      <c r="Y251" s="9"/>
      <c r="Z251" s="9"/>
      <c r="AA251" s="9"/>
      <c r="AB251" s="9"/>
    </row>
    <row r="252" spans="1:31" x14ac:dyDescent="0.25">
      <c r="A252" s="17">
        <f t="shared" si="66"/>
        <v>40817</v>
      </c>
      <c r="B252" s="9">
        <f t="shared" ref="B252:V252" si="121">B129-$AC129</f>
        <v>6.1199999999999997E-2</v>
      </c>
      <c r="C252" s="9">
        <f t="shared" si="121"/>
        <v>5.5800000000000002E-2</v>
      </c>
      <c r="D252" s="9">
        <f t="shared" si="121"/>
        <v>0.29759999999999998</v>
      </c>
      <c r="E252" s="9">
        <f t="shared" si="121"/>
        <v>0.1691</v>
      </c>
      <c r="F252" s="9">
        <f t="shared" si="121"/>
        <v>0.15989999999999999</v>
      </c>
      <c r="G252" s="9">
        <f t="shared" si="121"/>
        <v>-1.7500000000000002E-2</v>
      </c>
      <c r="H252" s="9">
        <f t="shared" si="121"/>
        <v>0.15673899999999999</v>
      </c>
      <c r="I252" s="9">
        <f t="shared" si="121"/>
        <v>0.15534599999999998</v>
      </c>
      <c r="J252" s="9">
        <f t="shared" si="121"/>
        <v>0.13167000000000001</v>
      </c>
      <c r="K252" s="9">
        <f t="shared" si="121"/>
        <v>9.8277000000000003E-2</v>
      </c>
      <c r="L252" s="9">
        <f t="shared" si="121"/>
        <v>0.120613</v>
      </c>
      <c r="M252" s="9">
        <f t="shared" si="121"/>
        <v>0.12576299999999999</v>
      </c>
      <c r="N252" s="9">
        <f t="shared" si="121"/>
        <v>0.18340000000000001</v>
      </c>
      <c r="O252" s="9">
        <f t="shared" si="121"/>
        <v>0.1079</v>
      </c>
      <c r="P252" s="9">
        <f t="shared" si="121"/>
        <v>0.16039999999999999</v>
      </c>
      <c r="Q252" s="9">
        <f t="shared" si="121"/>
        <v>0.1386</v>
      </c>
      <c r="R252" s="9">
        <f t="shared" si="121"/>
        <v>0.12859999999999999</v>
      </c>
      <c r="S252" s="9">
        <f t="shared" si="121"/>
        <v>0.11360000000000001</v>
      </c>
      <c r="T252" s="9">
        <f t="shared" si="121"/>
        <v>0.1091</v>
      </c>
      <c r="U252" s="9">
        <f t="shared" si="121"/>
        <v>0.113</v>
      </c>
      <c r="V252" s="9">
        <f t="shared" si="121"/>
        <v>0.10539999999999999</v>
      </c>
      <c r="W252" s="9"/>
      <c r="X252" s="9"/>
      <c r="Y252" s="9"/>
      <c r="Z252" s="9"/>
      <c r="AA252" s="9"/>
      <c r="AB252" s="9"/>
    </row>
    <row r="253" spans="1:31" x14ac:dyDescent="0.25">
      <c r="A253" s="18"/>
    </row>
    <row r="254" spans="1:31" x14ac:dyDescent="0.25">
      <c r="A254" s="18"/>
    </row>
    <row r="255" spans="1:31" ht="13" x14ac:dyDescent="0.3">
      <c r="A255" s="25" t="s">
        <v>23</v>
      </c>
    </row>
    <row r="256" spans="1:31" ht="13" x14ac:dyDescent="0.3">
      <c r="A256" s="25"/>
    </row>
    <row r="257" spans="1:21" x14ac:dyDescent="0.25">
      <c r="A257" s="15" t="s">
        <v>36</v>
      </c>
    </row>
    <row r="258" spans="1:21" x14ac:dyDescent="0.25">
      <c r="A258" s="23" t="s">
        <v>21</v>
      </c>
      <c r="B258" s="21" t="str">
        <f>B8</f>
        <v>Barrick Gold (ABX)</v>
      </c>
      <c r="C258" s="41" t="str">
        <f t="shared" ref="C258:S258" si="122">C8</f>
        <v>IBM (IBM)</v>
      </c>
      <c r="D258" s="41" t="str">
        <f t="shared" si="122"/>
        <v>Korea Electric (KEP)</v>
      </c>
      <c r="E258" s="41" t="str">
        <f t="shared" si="122"/>
        <v>Siemens (SI)</v>
      </c>
      <c r="F258" s="41" t="str">
        <f t="shared" si="122"/>
        <v>Grupo Televisa (TV)</v>
      </c>
      <c r="G258" s="41" t="str">
        <f t="shared" si="122"/>
        <v>YPF (YPF)</v>
      </c>
      <c r="H258" s="41" t="str">
        <f t="shared" si="122"/>
        <v>Small-Growth</v>
      </c>
      <c r="I258" s="41" t="str">
        <f t="shared" si="122"/>
        <v>Small-Neutral</v>
      </c>
      <c r="J258" s="41" t="str">
        <f t="shared" si="122"/>
        <v>Small-Value</v>
      </c>
      <c r="K258" s="41" t="str">
        <f t="shared" si="122"/>
        <v>Big-Growth</v>
      </c>
      <c r="L258" s="41" t="str">
        <f t="shared" si="122"/>
        <v>Big-Neutral</v>
      </c>
      <c r="M258" s="41" t="str">
        <f t="shared" si="122"/>
        <v>Big-Value</v>
      </c>
      <c r="N258" s="41" t="str">
        <f t="shared" si="122"/>
        <v>Australia (EWA)</v>
      </c>
      <c r="O258" s="41" t="str">
        <f t="shared" si="122"/>
        <v>Canada (EWC)</v>
      </c>
      <c r="P258" s="41" t="str">
        <f t="shared" si="122"/>
        <v>Germany (EWG)</v>
      </c>
      <c r="Q258" s="41" t="str">
        <f t="shared" si="122"/>
        <v>Malaysia (EWM)</v>
      </c>
      <c r="R258" s="41" t="str">
        <f t="shared" si="122"/>
        <v>Mexico (EWW)</v>
      </c>
      <c r="S258" s="41" t="str">
        <f t="shared" si="122"/>
        <v>Singapore (EWS)</v>
      </c>
    </row>
    <row r="259" spans="1:21" x14ac:dyDescent="0.25">
      <c r="A259" s="28" t="str">
        <f>TEXT(A193,"mmm yyyy")&amp;" - "&amp;TEXT(A134,"mmm yyyy")</f>
        <v>Sep 2016 - Aug 2021</v>
      </c>
      <c r="B259" s="24" cm="1">
        <f t="array" aca="1" ref="B259" ca="1">INDEX(LINEST(B134:B193, OFFSET($T134,0,($E$4-1)):OFFSET($T193,0,$E$4-1)),1)</f>
        <v>0.20021506006035569</v>
      </c>
      <c r="C259" s="24" cm="1">
        <f t="array" aca="1" ref="C259" ca="1">INDEX(LINEST(C134:C193, OFFSET($T134,0,($E$4-1)):OFFSET($T193,0,$E$4-1)),1)</f>
        <v>1.166455535863653</v>
      </c>
      <c r="D259" s="24" cm="1">
        <f t="array" aca="1" ref="D259" ca="1">INDEX(LINEST(D134:D193, OFFSET($T134,0,($E$4-1)):OFFSET($T193,0,$E$4-1)),1)</f>
        <v>0.87122017468561253</v>
      </c>
      <c r="E259" s="24" cm="1">
        <f t="array" aca="1" ref="E259" ca="1">INDEX(LINEST(E134:E193, OFFSET($T134,0,($E$4-1)):OFFSET($T193,0,$E$4-1)),1)</f>
        <v>1.0294722213265044</v>
      </c>
      <c r="F259" s="24" cm="1">
        <f t="array" aca="1" ref="F259" ca="1">INDEX(LINEST(F134:F193, OFFSET($T134,0,($E$4-1)):OFFSET($T193,0,$E$4-1)),1)</f>
        <v>1.3624058081387407</v>
      </c>
      <c r="G259" s="24" cm="1">
        <f t="array" aca="1" ref="G259" ca="1">INDEX(LINEST(G134:G193, OFFSET($T134,0,($E$4-1)):OFFSET($T193,0,$E$4-1)),1)</f>
        <v>1.9358471183160217</v>
      </c>
      <c r="H259" s="24" cm="1">
        <f t="array" aca="1" ref="H259" ca="1">INDEX(LINEST(H134:H193, OFFSET($T134,0,($E$4-1)):OFFSET($T193,0,$E$4-1)),1)</f>
        <v>1.3081613421847593</v>
      </c>
      <c r="I259" s="24" cm="1">
        <f t="array" aca="1" ref="I259" ca="1">INDEX(LINEST(I134:I193, OFFSET($T134,0,($E$4-1)):OFFSET($T193,0,$E$4-1)),1)</f>
        <v>1.2206591958697519</v>
      </c>
      <c r="J259" s="24" cm="1">
        <f t="array" aca="1" ref="J259" ca="1">INDEX(LINEST(J134:J193, OFFSET($T134,0,($E$4-1)):OFFSET($T193,0,$E$4-1)),1)</f>
        <v>1.3586531535829631</v>
      </c>
      <c r="K259" s="24" cm="1">
        <f t="array" aca="1" ref="K259" ca="1">INDEX(LINEST(K134:K193, OFFSET($T134,0,($E$4-1)):OFFSET($T193,0,$E$4-1)),1)</f>
        <v>0.93818095417657177</v>
      </c>
      <c r="L259" s="24" cm="1">
        <f t="array" aca="1" ref="L259" ca="1">INDEX(LINEST(L134:L193, OFFSET($T134,0,($E$4-1)):OFFSET($T193,0,$E$4-1)),1)</f>
        <v>1.0078102292502371</v>
      </c>
      <c r="M259" s="24" cm="1">
        <f t="array" aca="1" ref="M259" ca="1">INDEX(LINEST(M134:M193, OFFSET($T134,0,($E$4-1)):OFFSET($T193,0,$E$4-1)),1)</f>
        <v>1.3126150408644166</v>
      </c>
      <c r="N259" s="24" cm="1">
        <f t="array" aca="1" ref="N259" ca="1">INDEX(LINEST(N134:N193, OFFSET($T134,0,($E$4-1)):OFFSET($T193,0,$E$4-1)),1)</f>
        <v>0.93581131919293681</v>
      </c>
      <c r="O259" s="24" cm="1">
        <f t="array" aca="1" ref="O259" ca="1">INDEX(LINEST(O134:O193, OFFSET($T134,0,($E$4-1)):OFFSET($T193,0,$E$4-1)),1)</f>
        <v>1.0186214688811317</v>
      </c>
      <c r="P259" s="24" cm="1">
        <f t="array" aca="1" ref="P259" ca="1">INDEX(LINEST(P134:P193, OFFSET($T134,0,($E$4-1)):OFFSET($T193,0,$E$4-1)),1)</f>
        <v>1.0047178462358544</v>
      </c>
      <c r="Q259" s="24" cm="1">
        <f t="array" aca="1" ref="Q259" ca="1">INDEX(LINEST(Q134:Q193, OFFSET($T134,0,($E$4-1)):OFFSET($T193,0,$E$4-1)),1)</f>
        <v>0.44466530317833947</v>
      </c>
      <c r="R259" s="24" cm="1">
        <f t="array" aca="1" ref="R259" ca="1">INDEX(LINEST(R134:R193, OFFSET($T134,0,($E$4-1)):OFFSET($T193,0,$E$4-1)),1)</f>
        <v>0.96812450801657735</v>
      </c>
      <c r="S259" s="24" cm="1">
        <f t="array" aca="1" ref="S259" ca="1">INDEX(LINEST(S134:S193, OFFSET($T134,0,($E$4-1)):OFFSET($T193,0,$E$4-1)),1)</f>
        <v>0.88603310858562068</v>
      </c>
      <c r="U259" s="24"/>
    </row>
    <row r="260" spans="1:21" x14ac:dyDescent="0.25">
      <c r="A260" s="28" t="str">
        <f t="shared" ref="A260:A318" si="123">TEXT(A194,"mmm yyyy")&amp;" - "&amp;TEXT(A135,"mmm yyyy")</f>
        <v>Aug 2016 - Jul 2021</v>
      </c>
      <c r="B260" s="24" cm="1">
        <f t="array" aca="1" ref="B260" ca="1">INDEX(LINEST(B135:B194, OFFSET($T135,0,($E$4-1)):OFFSET($T194,0,$E$4-1)),1)</f>
        <v>0.23360682366054045</v>
      </c>
      <c r="C260" s="24" cm="1">
        <f t="array" aca="1" ref="C260" ca="1">INDEX(LINEST(C135:C194, OFFSET($T135,0,($E$4-1)):OFFSET($T194,0,$E$4-1)),1)</f>
        <v>1.1672661015954857</v>
      </c>
      <c r="D260" s="24" cm="1">
        <f t="array" aca="1" ref="D260" ca="1">INDEX(LINEST(D135:D194, OFFSET($T135,0,($E$4-1)):OFFSET($T194,0,$E$4-1)),1)</f>
        <v>0.87916547361781727</v>
      </c>
      <c r="E260" s="24" cm="1">
        <f t="array" aca="1" ref="E260" ca="1">INDEX(LINEST(E135:E194, OFFSET($T135,0,($E$4-1)):OFFSET($T194,0,$E$4-1)),1)</f>
        <v>1.0147128540256709</v>
      </c>
      <c r="F260" s="24" cm="1">
        <f t="array" aca="1" ref="F260" ca="1">INDEX(LINEST(F135:F194, OFFSET($T135,0,($E$4-1)):OFFSET($T194,0,$E$4-1)),1)</f>
        <v>1.3631605159863311</v>
      </c>
      <c r="G260" s="24" cm="1">
        <f t="array" aca="1" ref="G260" ca="1">INDEX(LINEST(G135:G194, OFFSET($T135,0,($E$4-1)):OFFSET($T194,0,$E$4-1)),1)</f>
        <v>1.9195364619754633</v>
      </c>
      <c r="H260" s="24" cm="1">
        <f t="array" aca="1" ref="H260" ca="1">INDEX(LINEST(H135:H194, OFFSET($T135,0,($E$4-1)):OFFSET($T194,0,$E$4-1)),1)</f>
        <v>1.3088132420573448</v>
      </c>
      <c r="I260" s="24" cm="1">
        <f t="array" aca="1" ref="I260" ca="1">INDEX(LINEST(I135:I194, OFFSET($T135,0,($E$4-1)):OFFSET($T194,0,$E$4-1)),1)</f>
        <v>1.2195984541391101</v>
      </c>
      <c r="J260" s="24" cm="1">
        <f t="array" aca="1" ref="J260" ca="1">INDEX(LINEST(J135:J194, OFFSET($T135,0,($E$4-1)):OFFSET($T194,0,$E$4-1)),1)</f>
        <v>1.3556954733513273</v>
      </c>
      <c r="K260" s="24" cm="1">
        <f t="array" aca="1" ref="K260" ca="1">INDEX(LINEST(K135:K194, OFFSET($T135,0,($E$4-1)):OFFSET($T194,0,$E$4-1)),1)</f>
        <v>0.93873406421622585</v>
      </c>
      <c r="L260" s="24" cm="1">
        <f t="array" aca="1" ref="L260" ca="1">INDEX(LINEST(L135:L194, OFFSET($T135,0,($E$4-1)):OFFSET($T194,0,$E$4-1)),1)</f>
        <v>1.0085404407658645</v>
      </c>
      <c r="M260" s="24" cm="1">
        <f t="array" aca="1" ref="M260" ca="1">INDEX(LINEST(M135:M194, OFFSET($T135,0,($E$4-1)):OFFSET($T194,0,$E$4-1)),1)</f>
        <v>1.3085177458231281</v>
      </c>
      <c r="N260" s="24" cm="1">
        <f t="array" aca="1" ref="N260" ca="1">INDEX(LINEST(N135:N194, OFFSET($T135,0,($E$4-1)):OFFSET($T194,0,$E$4-1)),1)</f>
        <v>0.94070786422531016</v>
      </c>
      <c r="O260" s="24" cm="1">
        <f t="array" aca="1" ref="O260" ca="1">INDEX(LINEST(O135:O194, OFFSET($T135,0,($E$4-1)):OFFSET($T194,0,$E$4-1)),1)</f>
        <v>1.020971946381237</v>
      </c>
      <c r="P260" s="24" cm="1">
        <f t="array" aca="1" ref="P260" ca="1">INDEX(LINEST(P135:P194, OFFSET($T135,0,($E$4-1)):OFFSET($T194,0,$E$4-1)),1)</f>
        <v>1.00329609138604</v>
      </c>
      <c r="Q260" s="24" cm="1">
        <f t="array" aca="1" ref="Q260" ca="1">INDEX(LINEST(Q135:Q194, OFFSET($T135,0,($E$4-1)):OFFSET($T194,0,$E$4-1)),1)</f>
        <v>0.43584492427221833</v>
      </c>
      <c r="R260" s="24" cm="1">
        <f t="array" aca="1" ref="R260" ca="1">INDEX(LINEST(R135:R194, OFFSET($T135,0,($E$4-1)):OFFSET($T194,0,$E$4-1)),1)</f>
        <v>0.96269806989123052</v>
      </c>
      <c r="S260" s="24" cm="1">
        <f t="array" aca="1" ref="S260" ca="1">INDEX(LINEST(S135:S194, OFFSET($T135,0,($E$4-1)):OFFSET($T194,0,$E$4-1)),1)</f>
        <v>0.89292882090390768</v>
      </c>
      <c r="U260" s="24"/>
    </row>
    <row r="261" spans="1:21" x14ac:dyDescent="0.25">
      <c r="A261" s="28" t="str">
        <f t="shared" si="123"/>
        <v>Jul 2016 - Jun 2021</v>
      </c>
      <c r="B261" s="24" cm="1">
        <f t="array" aca="1" ref="B261" ca="1">INDEX(LINEST(B136:B195, OFFSET($T136,0,($E$4-1)):OFFSET($T195,0,$E$4-1)),1)</f>
        <v>0.23470980763331822</v>
      </c>
      <c r="C261" s="24" cm="1">
        <f t="array" aca="1" ref="C261" ca="1">INDEX(LINEST(C136:C195, OFFSET($T136,0,($E$4-1)):OFFSET($T195,0,$E$4-1)),1)</f>
        <v>1.1738793451463001</v>
      </c>
      <c r="D261" s="24" cm="1">
        <f t="array" aca="1" ref="D261" ca="1">INDEX(LINEST(D136:D195, OFFSET($T136,0,($E$4-1)):OFFSET($T195,0,$E$4-1)),1)</f>
        <v>0.88695889033637232</v>
      </c>
      <c r="E261" s="24" cm="1">
        <f t="array" aca="1" ref="E261" ca="1">INDEX(LINEST(E136:E195, OFFSET($T136,0,($E$4-1)):OFFSET($T195,0,$E$4-1)),1)</f>
        <v>1.0201861070297737</v>
      </c>
      <c r="F261" s="24" cm="1">
        <f t="array" aca="1" ref="F261" ca="1">INDEX(LINEST(F136:F195, OFFSET($T136,0,($E$4-1)):OFFSET($T195,0,$E$4-1)),1)</f>
        <v>1.3624326264989</v>
      </c>
      <c r="G261" s="24" cm="1">
        <f t="array" aca="1" ref="G261" ca="1">INDEX(LINEST(G136:G195, OFFSET($T136,0,($E$4-1)):OFFSET($T195,0,$E$4-1)),1)</f>
        <v>1.9061582102099695</v>
      </c>
      <c r="H261" s="24" cm="1">
        <f t="array" aca="1" ref="H261" ca="1">INDEX(LINEST(H136:H195, OFFSET($T136,0,($E$4-1)):OFFSET($T195,0,$E$4-1)),1)</f>
        <v>1.3150747654406865</v>
      </c>
      <c r="I261" s="24" cm="1">
        <f t="array" aca="1" ref="I261" ca="1">INDEX(LINEST(I136:I195, OFFSET($T136,0,($E$4-1)):OFFSET($T195,0,$E$4-1)),1)</f>
        <v>1.2232387259611712</v>
      </c>
      <c r="J261" s="24" cm="1">
        <f t="array" aca="1" ref="J261" ca="1">INDEX(LINEST(J136:J195, OFFSET($T136,0,($E$4-1)):OFFSET($T195,0,$E$4-1)),1)</f>
        <v>1.3592988545666624</v>
      </c>
      <c r="K261" s="24" cm="1">
        <f t="array" aca="1" ref="K261" ca="1">INDEX(LINEST(K136:K195, OFFSET($T136,0,($E$4-1)):OFFSET($T195,0,$E$4-1)),1)</f>
        <v>0.93993531557004384</v>
      </c>
      <c r="L261" s="24" cm="1">
        <f t="array" aca="1" ref="L261" ca="1">INDEX(LINEST(L136:L195, OFFSET($T136,0,($E$4-1)):OFFSET($T195,0,$E$4-1)),1)</f>
        <v>1.0061606612176652</v>
      </c>
      <c r="M261" s="24" cm="1">
        <f t="array" aca="1" ref="M261" ca="1">INDEX(LINEST(M136:M195, OFFSET($T136,0,($E$4-1)):OFFSET($T195,0,$E$4-1)),1)</f>
        <v>1.3076404092853966</v>
      </c>
      <c r="N261" s="24" cm="1">
        <f t="array" aca="1" ref="N261" ca="1">INDEX(LINEST(N136:N195, OFFSET($T136,0,($E$4-1)):OFFSET($T195,0,$E$4-1)),1)</f>
        <v>0.95020416622098725</v>
      </c>
      <c r="O261" s="24" cm="1">
        <f t="array" aca="1" ref="O261" ca="1">INDEX(LINEST(O136:O195, OFFSET($T136,0,($E$4-1)):OFFSET($T195,0,$E$4-1)),1)</f>
        <v>1.0200539042823669</v>
      </c>
      <c r="P261" s="24" cm="1">
        <f t="array" aca="1" ref="P261" ca="1">INDEX(LINEST(P136:P195, OFFSET($T136,0,($E$4-1)):OFFSET($T195,0,$E$4-1)),1)</f>
        <v>1.0106599340489757</v>
      </c>
      <c r="Q261" s="24" cm="1">
        <f t="array" aca="1" ref="Q261" ca="1">INDEX(LINEST(Q136:Q195, OFFSET($T136,0,($E$4-1)):OFFSET($T195,0,$E$4-1)),1)</f>
        <v>0.43261358649493875</v>
      </c>
      <c r="R261" s="24" cm="1">
        <f t="array" aca="1" ref="R261" ca="1">INDEX(LINEST(R136:R195, OFFSET($T136,0,($E$4-1)):OFFSET($T195,0,$E$4-1)),1)</f>
        <v>0.95316287912204178</v>
      </c>
      <c r="S261" s="24" cm="1">
        <f t="array" aca="1" ref="S261" ca="1">INDEX(LINEST(S136:S195, OFFSET($T136,0,($E$4-1)):OFFSET($T195,0,$E$4-1)),1)</f>
        <v>0.8877396312864263</v>
      </c>
      <c r="U261" s="24"/>
    </row>
    <row r="262" spans="1:21" x14ac:dyDescent="0.25">
      <c r="A262" s="28" t="str">
        <f t="shared" si="123"/>
        <v>Jun 2016 - May 2021</v>
      </c>
      <c r="B262" s="24" cm="1">
        <f t="array" aca="1" ref="B262" ca="1">INDEX(LINEST(B137:B196, OFFSET($T137,0,($E$4-1)):OFFSET($T196,0,$E$4-1)),1)</f>
        <v>0.2241477586136417</v>
      </c>
      <c r="C262" s="24" cm="1">
        <f t="array" aca="1" ref="C262" ca="1">INDEX(LINEST(C137:C196, OFFSET($T137,0,($E$4-1)):OFFSET($T196,0,$E$4-1)),1)</f>
        <v>1.1741093642351903</v>
      </c>
      <c r="D262" s="24" cm="1">
        <f t="array" aca="1" ref="D262" ca="1">INDEX(LINEST(D137:D196, OFFSET($T137,0,($E$4-1)):OFFSET($T196,0,$E$4-1)),1)</f>
        <v>0.89260659893095862</v>
      </c>
      <c r="E262" s="24" cm="1">
        <f t="array" aca="1" ref="E262" ca="1">INDEX(LINEST(E137:E196, OFFSET($T137,0,($E$4-1)):OFFSET($T196,0,$E$4-1)),1)</f>
        <v>1.0302513442209165</v>
      </c>
      <c r="F262" s="24" cm="1">
        <f t="array" aca="1" ref="F262" ca="1">INDEX(LINEST(F137:F196, OFFSET($T137,0,($E$4-1)):OFFSET($T196,0,$E$4-1)),1)</f>
        <v>1.3541065113245307</v>
      </c>
      <c r="G262" s="24" cm="1">
        <f t="array" aca="1" ref="G262" ca="1">INDEX(LINEST(G137:G196, OFFSET($T137,0,($E$4-1)):OFFSET($T196,0,$E$4-1)),1)</f>
        <v>1.9130937146309177</v>
      </c>
      <c r="H262" s="24" cm="1">
        <f t="array" aca="1" ref="H262" ca="1">INDEX(LINEST(H137:H196, OFFSET($T137,0,($E$4-1)):OFFSET($T196,0,$E$4-1)),1)</f>
        <v>1.3132164228731984</v>
      </c>
      <c r="I262" s="24" cm="1">
        <f t="array" aca="1" ref="I262" ca="1">INDEX(LINEST(I137:I196, OFFSET($T137,0,($E$4-1)):OFFSET($T196,0,$E$4-1)),1)</f>
        <v>1.2259785210977612</v>
      </c>
      <c r="J262" s="24" cm="1">
        <f t="array" aca="1" ref="J262" ca="1">INDEX(LINEST(J137:J196, OFFSET($T137,0,($E$4-1)):OFFSET($T196,0,$E$4-1)),1)</f>
        <v>1.3632739049671889</v>
      </c>
      <c r="K262" s="24" cm="1">
        <f t="array" aca="1" ref="K262" ca="1">INDEX(LINEST(K137:K196, OFFSET($T137,0,($E$4-1)):OFFSET($T196,0,$E$4-1)),1)</f>
        <v>0.93853721127675227</v>
      </c>
      <c r="L262" s="24" cm="1">
        <f t="array" aca="1" ref="L262" ca="1">INDEX(LINEST(L137:L196, OFFSET($T137,0,($E$4-1)):OFFSET($T196,0,$E$4-1)),1)</f>
        <v>1.0088374435225418</v>
      </c>
      <c r="M262" s="24" cm="1">
        <f t="array" aca="1" ref="M262" ca="1">INDEX(LINEST(M137:M196, OFFSET($T137,0,($E$4-1)):OFFSET($T196,0,$E$4-1)),1)</f>
        <v>1.3169199572696506</v>
      </c>
      <c r="N262" s="24" cm="1">
        <f t="array" aca="1" ref="N262" ca="1">INDEX(LINEST(N137:N196, OFFSET($T137,0,($E$4-1)):OFFSET($T196,0,$E$4-1)),1)</f>
        <v>0.95213836238597582</v>
      </c>
      <c r="O262" s="24" cm="1">
        <f t="array" aca="1" ref="O262" ca="1">INDEX(LINEST(O137:O196, OFFSET($T137,0,($E$4-1)):OFFSET($T196,0,$E$4-1)),1)</f>
        <v>1.0220908447606287</v>
      </c>
      <c r="P262" s="24" cm="1">
        <f t="array" aca="1" ref="P262" ca="1">INDEX(LINEST(P137:P196, OFFSET($T137,0,($E$4-1)):OFFSET($T196,0,$E$4-1)),1)</f>
        <v>1.0187484020661199</v>
      </c>
      <c r="Q262" s="24" cm="1">
        <f t="array" aca="1" ref="Q262" ca="1">INDEX(LINEST(Q137:Q196, OFFSET($T137,0,($E$4-1)):OFFSET($T196,0,$E$4-1)),1)</f>
        <v>0.4305748158838888</v>
      </c>
      <c r="R262" s="24" cm="1">
        <f t="array" aca="1" ref="R262" ca="1">INDEX(LINEST(R137:R196, OFFSET($T137,0,($E$4-1)):OFFSET($T196,0,$E$4-1)),1)</f>
        <v>0.95124833911325468</v>
      </c>
      <c r="S262" s="24" cm="1">
        <f t="array" aca="1" ref="S262" ca="1">INDEX(LINEST(S137:S196, OFFSET($T137,0,($E$4-1)):OFFSET($T196,0,$E$4-1)),1)</f>
        <v>0.88648021070211436</v>
      </c>
      <c r="U262" s="24"/>
    </row>
    <row r="263" spans="1:21" x14ac:dyDescent="0.25">
      <c r="A263" s="28" t="str">
        <f t="shared" si="123"/>
        <v>May 2016 - Apr 2021</v>
      </c>
      <c r="B263" s="24" cm="1">
        <f t="array" aca="1" ref="B263" ca="1">INDEX(LINEST(B138:B197, OFFSET($T138,0,($E$4-1)):OFFSET($T197,0,$E$4-1)),1)</f>
        <v>0.23164344518243429</v>
      </c>
      <c r="C263" s="24" cm="1">
        <f t="array" aca="1" ref="C263" ca="1">INDEX(LINEST(C138:C197, OFFSET($T138,0,($E$4-1)):OFFSET($T197,0,$E$4-1)),1)</f>
        <v>1.1779462769146249</v>
      </c>
      <c r="D263" s="24" cm="1">
        <f t="array" aca="1" ref="D263" ca="1">INDEX(LINEST(D138:D197, OFFSET($T138,0,($E$4-1)):OFFSET($T197,0,$E$4-1)),1)</f>
        <v>0.9003341661162888</v>
      </c>
      <c r="E263" s="24" cm="1">
        <f t="array" aca="1" ref="E263" ca="1">INDEX(LINEST(E138:E197, OFFSET($T138,0,($E$4-1)):OFFSET($T197,0,$E$4-1)),1)</f>
        <v>1.0292723450197745</v>
      </c>
      <c r="F263" s="24" cm="1">
        <f t="array" aca="1" ref="F263" ca="1">INDEX(LINEST(F138:F197, OFFSET($T138,0,($E$4-1)):OFFSET($T197,0,$E$4-1)),1)</f>
        <v>1.3576119624884782</v>
      </c>
      <c r="G263" s="24" cm="1">
        <f t="array" aca="1" ref="G263" ca="1">INDEX(LINEST(G138:G197, OFFSET($T138,0,($E$4-1)):OFFSET($T197,0,$E$4-1)),1)</f>
        <v>1.9349331735612165</v>
      </c>
      <c r="H263" s="24" cm="1">
        <f t="array" aca="1" ref="H263" ca="1">INDEX(LINEST(H138:H197, OFFSET($T138,0,($E$4-1)):OFFSET($T197,0,$E$4-1)),1)</f>
        <v>1.3113558102946479</v>
      </c>
      <c r="I263" s="24" cm="1">
        <f t="array" aca="1" ref="I263" ca="1">INDEX(LINEST(I138:I197, OFFSET($T138,0,($E$4-1)):OFFSET($T197,0,$E$4-1)),1)</f>
        <v>1.2268103688157281</v>
      </c>
      <c r="J263" s="24" cm="1">
        <f t="array" aca="1" ref="J263" ca="1">INDEX(LINEST(J138:J197, OFFSET($T138,0,($E$4-1)):OFFSET($T197,0,$E$4-1)),1)</f>
        <v>1.3673939544603848</v>
      </c>
      <c r="K263" s="24" cm="1">
        <f t="array" aca="1" ref="K263" ca="1">INDEX(LINEST(K138:K197, OFFSET($T138,0,($E$4-1)):OFFSET($T197,0,$E$4-1)),1)</f>
        <v>0.93720138577993883</v>
      </c>
      <c r="L263" s="24" cm="1">
        <f t="array" aca="1" ref="L263" ca="1">INDEX(LINEST(L138:L197, OFFSET($T138,0,($E$4-1)):OFFSET($T197,0,$E$4-1)),1)</f>
        <v>1.0104962037109662</v>
      </c>
      <c r="M263" s="24" cm="1">
        <f t="array" aca="1" ref="M263" ca="1">INDEX(LINEST(M138:M197, OFFSET($T138,0,($E$4-1)):OFFSET($T197,0,$E$4-1)),1)</f>
        <v>1.3207517696436748</v>
      </c>
      <c r="N263" s="24" cm="1">
        <f t="array" aca="1" ref="N263" ca="1">INDEX(LINEST(N138:N197, OFFSET($T138,0,($E$4-1)):OFFSET($T197,0,$E$4-1)),1)</f>
        <v>0.95371067411586352</v>
      </c>
      <c r="O263" s="24" cm="1">
        <f t="array" aca="1" ref="O263" ca="1">INDEX(LINEST(O138:O197, OFFSET($T138,0,($E$4-1)):OFFSET($T197,0,$E$4-1)),1)</f>
        <v>1.0256950955426676</v>
      </c>
      <c r="P263" s="24" cm="1">
        <f t="array" aca="1" ref="P263" ca="1">INDEX(LINEST(P138:P197, OFFSET($T138,0,($E$4-1)):OFFSET($T197,0,$E$4-1)),1)</f>
        <v>1.0208356957844247</v>
      </c>
      <c r="Q263" s="24" cm="1">
        <f t="array" aca="1" ref="Q263" ca="1">INDEX(LINEST(Q138:Q197, OFFSET($T138,0,($E$4-1)):OFFSET($T197,0,$E$4-1)),1)</f>
        <v>0.42773772236152668</v>
      </c>
      <c r="R263" s="24" cm="1">
        <f t="array" aca="1" ref="R263" ca="1">INDEX(LINEST(R138:R197, OFFSET($T138,0,($E$4-1)):OFFSET($T197,0,$E$4-1)),1)</f>
        <v>0.95400156105612688</v>
      </c>
      <c r="S263" s="24" cm="1">
        <f t="array" aca="1" ref="S263" ca="1">INDEX(LINEST(S138:S197, OFFSET($T138,0,($E$4-1)):OFFSET($T197,0,$E$4-1)),1)</f>
        <v>0.88580628743645939</v>
      </c>
      <c r="U263" s="24"/>
    </row>
    <row r="264" spans="1:21" x14ac:dyDescent="0.25">
      <c r="A264" s="28" t="str">
        <f t="shared" si="123"/>
        <v>Apr 2016 - Mar 2021</v>
      </c>
      <c r="B264" s="24" cm="1">
        <f t="array" aca="1" ref="B264" ca="1">INDEX(LINEST(B139:B198, OFFSET($T139,0,($E$4-1)):OFFSET($T198,0,$E$4-1)),1)</f>
        <v>0.19097513128965252</v>
      </c>
      <c r="C264" s="24" cm="1">
        <f t="array" aca="1" ref="C264" ca="1">INDEX(LINEST(C139:C198, OFFSET($T139,0,($E$4-1)):OFFSET($T198,0,$E$4-1)),1)</f>
        <v>1.1748648617611432</v>
      </c>
      <c r="D264" s="24" cm="1">
        <f t="array" aca="1" ref="D264" ca="1">INDEX(LINEST(D139:D198, OFFSET($T139,0,($E$4-1)):OFFSET($T198,0,$E$4-1)),1)</f>
        <v>0.89410487047066345</v>
      </c>
      <c r="E264" s="24" cm="1">
        <f t="array" aca="1" ref="E264" ca="1">INDEX(LINEST(E139:E198, OFFSET($T139,0,($E$4-1)):OFFSET($T198,0,$E$4-1)),1)</f>
        <v>1.0426687330530491</v>
      </c>
      <c r="F264" s="24" cm="1">
        <f t="array" aca="1" ref="F264" ca="1">INDEX(LINEST(F139:F198, OFFSET($T139,0,($E$4-1)):OFFSET($T198,0,$E$4-1)),1)</f>
        <v>1.2380718319805804</v>
      </c>
      <c r="G264" s="24" cm="1">
        <f t="array" aca="1" ref="G264" ca="1">INDEX(LINEST(G139:G198, OFFSET($T139,0,($E$4-1)):OFFSET($T198,0,$E$4-1)),1)</f>
        <v>1.9733762043637437</v>
      </c>
      <c r="H264" s="24" cm="1">
        <f t="array" aca="1" ref="H264" ca="1">INDEX(LINEST(H139:H198, OFFSET($T139,0,($E$4-1)):OFFSET($T198,0,$E$4-1)),1)</f>
        <v>1.3247916440167886</v>
      </c>
      <c r="I264" s="24" cm="1">
        <f t="array" aca="1" ref="I264" ca="1">INDEX(LINEST(I139:I198, OFFSET($T139,0,($E$4-1)):OFFSET($T198,0,$E$4-1)),1)</f>
        <v>1.2412476009821642</v>
      </c>
      <c r="J264" s="24" cm="1">
        <f t="array" aca="1" ref="J264" ca="1">INDEX(LINEST(J139:J198, OFFSET($T139,0,($E$4-1)):OFFSET($T198,0,$E$4-1)),1)</f>
        <v>1.3823889861046657</v>
      </c>
      <c r="K264" s="24" cm="1">
        <f t="array" aca="1" ref="K264" ca="1">INDEX(LINEST(K139:K198, OFFSET($T139,0,($E$4-1)):OFFSET($T198,0,$E$4-1)),1)</f>
        <v>0.93555878454826902</v>
      </c>
      <c r="L264" s="24" cm="1">
        <f t="array" aca="1" ref="L264" ca="1">INDEX(LINEST(L139:L198, OFFSET($T139,0,($E$4-1)):OFFSET($T198,0,$E$4-1)),1)</f>
        <v>1.0148301204868047</v>
      </c>
      <c r="M264" s="24" cm="1">
        <f t="array" aca="1" ref="M264" ca="1">INDEX(LINEST(M139:M198, OFFSET($T139,0,($E$4-1)):OFFSET($T198,0,$E$4-1)),1)</f>
        <v>1.321292773297897</v>
      </c>
      <c r="N264" s="24" cm="1">
        <f t="array" aca="1" ref="N264" ca="1">INDEX(LINEST(N139:N198, OFFSET($T139,0,($E$4-1)):OFFSET($T198,0,$E$4-1)),1)</f>
        <v>0.95240832284851007</v>
      </c>
      <c r="O264" s="24" cm="1">
        <f t="array" aca="1" ref="O264" ca="1">INDEX(LINEST(O139:O198, OFFSET($T139,0,($E$4-1)):OFFSET($T198,0,$E$4-1)),1)</f>
        <v>1.0224548633092747</v>
      </c>
      <c r="P264" s="24" cm="1">
        <f t="array" aca="1" ref="P264" ca="1">INDEX(LINEST(P139:P198, OFFSET($T139,0,($E$4-1)):OFFSET($T198,0,$E$4-1)),1)</f>
        <v>1.0234633171623604</v>
      </c>
      <c r="Q264" s="24" cm="1">
        <f t="array" aca="1" ref="Q264" ca="1">INDEX(LINEST(Q139:Q198, OFFSET($T139,0,($E$4-1)):OFFSET($T198,0,$E$4-1)),1)</f>
        <v>0.4265514761388649</v>
      </c>
      <c r="R264" s="24" cm="1">
        <f t="array" aca="1" ref="R264" ca="1">INDEX(LINEST(R139:R198, OFFSET($T139,0,($E$4-1)):OFFSET($T198,0,$E$4-1)),1)</f>
        <v>0.95349233747989126</v>
      </c>
      <c r="S264" s="24" cm="1">
        <f t="array" aca="1" ref="S264" ca="1">INDEX(LINEST(S139:S198, OFFSET($T139,0,($E$4-1)):OFFSET($T198,0,$E$4-1)),1)</f>
        <v>0.89142882114503574</v>
      </c>
      <c r="U264" s="24"/>
    </row>
    <row r="265" spans="1:21" x14ac:dyDescent="0.25">
      <c r="A265" s="28" t="str">
        <f t="shared" si="123"/>
        <v>Mar 2016 - Feb 2021</v>
      </c>
      <c r="B265" s="24" cm="1">
        <f t="array" aca="1" ref="B265" ca="1">INDEX(LINEST(B140:B199, OFFSET($T140,0,($E$4-1)):OFFSET($T199,0,$E$4-1)),1)</f>
        <v>0.16200416771972603</v>
      </c>
      <c r="C265" s="24" cm="1">
        <f t="array" aca="1" ref="C265" ca="1">INDEX(LINEST(C140:C199, OFFSET($T140,0,($E$4-1)):OFFSET($T199,0,$E$4-1)),1)</f>
        <v>1.1982585105559764</v>
      </c>
      <c r="D265" s="24" cm="1">
        <f t="array" aca="1" ref="D265" ca="1">INDEX(LINEST(D140:D199, OFFSET($T140,0,($E$4-1)):OFFSET($T199,0,$E$4-1)),1)</f>
        <v>0.91698836530840588</v>
      </c>
      <c r="E265" s="24" cm="1">
        <f t="array" aca="1" ref="E265" ca="1">INDEX(LINEST(E140:E199, OFFSET($T140,0,($E$4-1)):OFFSET($T199,0,$E$4-1)),1)</f>
        <v>1.0706413715843275</v>
      </c>
      <c r="F265" s="24" cm="1">
        <f t="array" aca="1" ref="F265" ca="1">INDEX(LINEST(F140:F199, OFFSET($T140,0,($E$4-1)):OFFSET($T199,0,$E$4-1)),1)</f>
        <v>1.2116401923179345</v>
      </c>
      <c r="G265" s="24" cm="1">
        <f t="array" aca="1" ref="G265" ca="1">INDEX(LINEST(G140:G199, OFFSET($T140,0,($E$4-1)):OFFSET($T199,0,$E$4-1)),1)</f>
        <v>1.934804776695124</v>
      </c>
      <c r="H265" s="24" cm="1">
        <f t="array" aca="1" ref="H265" ca="1">INDEX(LINEST(H140:H199, OFFSET($T140,0,($E$4-1)):OFFSET($T199,0,$E$4-1)),1)</f>
        <v>1.3298234425226583</v>
      </c>
      <c r="I265" s="24" cm="1">
        <f t="array" aca="1" ref="I265" ca="1">INDEX(LINEST(I140:I199, OFFSET($T140,0,($E$4-1)):OFFSET($T199,0,$E$4-1)),1)</f>
        <v>1.240894298633112</v>
      </c>
      <c r="J265" s="24" cm="1">
        <f t="array" aca="1" ref="J265" ca="1">INDEX(LINEST(J140:J199, OFFSET($T140,0,($E$4-1)):OFFSET($T199,0,$E$4-1)),1)</f>
        <v>1.3732563094159052</v>
      </c>
      <c r="K265" s="24" cm="1">
        <f t="array" aca="1" ref="K265" ca="1">INDEX(LINEST(K140:K199, OFFSET($T140,0,($E$4-1)):OFFSET($T199,0,$E$4-1)),1)</f>
        <v>0.93626355816843265</v>
      </c>
      <c r="L265" s="24" cm="1">
        <f t="array" aca="1" ref="L265" ca="1">INDEX(LINEST(L140:L199, OFFSET($T140,0,($E$4-1)):OFFSET($T199,0,$E$4-1)),1)</f>
        <v>1.0119365932114213</v>
      </c>
      <c r="M265" s="24" cm="1">
        <f t="array" aca="1" ref="M265" ca="1">INDEX(LINEST(M140:M199, OFFSET($T140,0,($E$4-1)):OFFSET($T199,0,$E$4-1)),1)</f>
        <v>1.3135049097671214</v>
      </c>
      <c r="N265" s="24" cm="1">
        <f t="array" aca="1" ref="N265" ca="1">INDEX(LINEST(N140:N199, OFFSET($T140,0,($E$4-1)):OFFSET($T199,0,$E$4-1)),1)</f>
        <v>0.98104063723138735</v>
      </c>
      <c r="O265" s="24" cm="1">
        <f t="array" aca="1" ref="O265" ca="1">INDEX(LINEST(O140:O199, OFFSET($T140,0,($E$4-1)):OFFSET($T199,0,$E$4-1)),1)</f>
        <v>1.0312430168181734</v>
      </c>
      <c r="P265" s="24" cm="1">
        <f t="array" aca="1" ref="P265" ca="1">INDEX(LINEST(P140:P199, OFFSET($T140,0,($E$4-1)):OFFSET($T199,0,$E$4-1)),1)</f>
        <v>1.0374104405516922</v>
      </c>
      <c r="Q265" s="24" cm="1">
        <f t="array" aca="1" ref="Q265" ca="1">INDEX(LINEST(Q140:Q199, OFFSET($T140,0,($E$4-1)):OFFSET($T199,0,$E$4-1)),1)</f>
        <v>0.48121011023366678</v>
      </c>
      <c r="R265" s="24" cm="1">
        <f t="array" aca="1" ref="R265" ca="1">INDEX(LINEST(R140:R199, OFFSET($T140,0,($E$4-1)):OFFSET($T199,0,$E$4-1)),1)</f>
        <v>0.96789982100889982</v>
      </c>
      <c r="S265" s="24" cm="1">
        <f t="array" aca="1" ref="S265" ca="1">INDEX(LINEST(S140:S199, OFFSET($T140,0,($E$4-1)):OFFSET($T199,0,$E$4-1)),1)</f>
        <v>0.91430526013174207</v>
      </c>
      <c r="U265" s="24"/>
    </row>
    <row r="266" spans="1:21" x14ac:dyDescent="0.25">
      <c r="A266" s="28" t="str">
        <f t="shared" si="123"/>
        <v>Feb 2016 - Jan 2021</v>
      </c>
      <c r="B266" s="24" cm="1">
        <f t="array" aca="1" ref="B266" ca="1">INDEX(LINEST(B141:B200, OFFSET($T141,0,($E$4-1)):OFFSET($T200,0,$E$4-1)),1)</f>
        <v>0.14254841787160252</v>
      </c>
      <c r="C266" s="24" cm="1">
        <f t="array" aca="1" ref="C266" ca="1">INDEX(LINEST(C141:C200, OFFSET($T141,0,($E$4-1)):OFFSET($T200,0,$E$4-1)),1)</f>
        <v>1.1915100192333823</v>
      </c>
      <c r="D266" s="24" cm="1">
        <f t="array" aca="1" ref="D266" ca="1">INDEX(LINEST(D141:D200, OFFSET($T141,0,($E$4-1)):OFFSET($T200,0,$E$4-1)),1)</f>
        <v>0.90904224583763682</v>
      </c>
      <c r="E266" s="24" cm="1">
        <f t="array" aca="1" ref="E266" ca="1">INDEX(LINEST(E141:E200, OFFSET($T141,0,($E$4-1)):OFFSET($T200,0,$E$4-1)),1)</f>
        <v>1.0749215182825664</v>
      </c>
      <c r="F266" s="24" cm="1">
        <f t="array" aca="1" ref="F266" ca="1">INDEX(LINEST(F141:F200, OFFSET($T141,0,($E$4-1)):OFFSET($T200,0,$E$4-1)),1)</f>
        <v>1.2142942019637168</v>
      </c>
      <c r="G266" s="24" cm="1">
        <f t="array" aca="1" ref="G266" ca="1">INDEX(LINEST(G141:G200, OFFSET($T141,0,($E$4-1)):OFFSET($T200,0,$E$4-1)),1)</f>
        <v>1.8967716319319905</v>
      </c>
      <c r="H266" s="24" cm="1">
        <f t="array" aca="1" ref="H266" ca="1">INDEX(LINEST(H141:H200, OFFSET($T141,0,($E$4-1)):OFFSET($T200,0,$E$4-1)),1)</f>
        <v>1.3290328192379843</v>
      </c>
      <c r="I266" s="24" cm="1">
        <f t="array" aca="1" ref="I266" ca="1">INDEX(LINEST(I141:I200, OFFSET($T141,0,($E$4-1)):OFFSET($T200,0,$E$4-1)),1)</f>
        <v>1.2303380743486783</v>
      </c>
      <c r="J266" s="24" cm="1">
        <f t="array" aca="1" ref="J266" ca="1">INDEX(LINEST(J141:J200, OFFSET($T141,0,($E$4-1)):OFFSET($T200,0,$E$4-1)),1)</f>
        <v>1.363390445825059</v>
      </c>
      <c r="K266" s="24" cm="1">
        <f t="array" aca="1" ref="K266" ca="1">INDEX(LINEST(K141:K200, OFFSET($T141,0,($E$4-1)):OFFSET($T200,0,$E$4-1)),1)</f>
        <v>0.9412922285447235</v>
      </c>
      <c r="L266" s="24" cm="1">
        <f t="array" aca="1" ref="L266" ca="1">INDEX(LINEST(L141:L200, OFFSET($T141,0,($E$4-1)):OFFSET($T200,0,$E$4-1)),1)</f>
        <v>1.0042261767386831</v>
      </c>
      <c r="M266" s="24" cm="1">
        <f t="array" aca="1" ref="M266" ca="1">INDEX(LINEST(M141:M200, OFFSET($T141,0,($E$4-1)):OFFSET($T200,0,$E$4-1)),1)</f>
        <v>1.3038164043003582</v>
      </c>
      <c r="N266" s="24" cm="1">
        <f t="array" aca="1" ref="N266" ca="1">INDEX(LINEST(N141:N200, OFFSET($T141,0,($E$4-1)):OFFSET($T200,0,$E$4-1)),1)</f>
        <v>0.98226157255551017</v>
      </c>
      <c r="O266" s="24" cm="1">
        <f t="array" aca="1" ref="O266" ca="1">INDEX(LINEST(O141:O200, OFFSET($T141,0,($E$4-1)):OFFSET($T200,0,$E$4-1)),1)</f>
        <v>1.0227806358849738</v>
      </c>
      <c r="P266" s="24" cm="1">
        <f t="array" aca="1" ref="P266" ca="1">INDEX(LINEST(P141:P200, OFFSET($T141,0,($E$4-1)):OFFSET($T200,0,$E$4-1)),1)</f>
        <v>1.0427459101440559</v>
      </c>
      <c r="Q266" s="24" cm="1">
        <f t="array" aca="1" ref="Q266" ca="1">INDEX(LINEST(Q141:Q200, OFFSET($T141,0,($E$4-1)):OFFSET($T200,0,$E$4-1)),1)</f>
        <v>0.48526699278901841</v>
      </c>
      <c r="R266" s="24" cm="1">
        <f t="array" aca="1" ref="R266" ca="1">INDEX(LINEST(R141:R200, OFFSET($T141,0,($E$4-1)):OFFSET($T200,0,$E$4-1)),1)</f>
        <v>0.96717953614716001</v>
      </c>
      <c r="S266" s="24" cm="1">
        <f t="array" aca="1" ref="S266" ca="1">INDEX(LINEST(S141:S200, OFFSET($T141,0,($E$4-1)):OFFSET($T200,0,$E$4-1)),1)</f>
        <v>0.90920383161291218</v>
      </c>
      <c r="U266" s="24"/>
    </row>
    <row r="267" spans="1:21" x14ac:dyDescent="0.25">
      <c r="A267" s="28" t="str">
        <f t="shared" si="123"/>
        <v>Jan 2016 - Dec 2020</v>
      </c>
      <c r="B267" s="24" cm="1">
        <f t="array" aca="1" ref="B267" ca="1">INDEX(LINEST(B142:B201, OFFSET($T142,0,($E$4-1)):OFFSET($T201,0,$E$4-1)),1)</f>
        <v>-3.9697852986841746E-2</v>
      </c>
      <c r="C267" s="24" cm="1">
        <f t="array" aca="1" ref="C267" ca="1">INDEX(LINEST(C142:C201, OFFSET($T142,0,($E$4-1)):OFFSET($T201,0,$E$4-1)),1)</f>
        <v>1.1951653112105047</v>
      </c>
      <c r="D267" s="24" cm="1">
        <f t="array" aca="1" ref="D267" ca="1">INDEX(LINEST(D142:D201, OFFSET($T142,0,($E$4-1)):OFFSET($T201,0,$E$4-1)),1)</f>
        <v>0.83823776635480596</v>
      </c>
      <c r="E267" s="24" cm="1">
        <f t="array" aca="1" ref="E267" ca="1">INDEX(LINEST(E142:E201, OFFSET($T142,0,($E$4-1)):OFFSET($T201,0,$E$4-1)),1)</f>
        <v>1.0312845415884193</v>
      </c>
      <c r="F267" s="24" cm="1">
        <f t="array" aca="1" ref="F267" ca="1">INDEX(LINEST(F142:F201, OFFSET($T142,0,($E$4-1)):OFFSET($T201,0,$E$4-1)),1)</f>
        <v>1.1688201053038918</v>
      </c>
      <c r="G267" s="24" cm="1">
        <f t="array" aca="1" ref="G267" ca="1">INDEX(LINEST(G142:G201, OFFSET($T142,0,($E$4-1)):OFFSET($T201,0,$E$4-1)),1)</f>
        <v>1.7612162229562123</v>
      </c>
      <c r="H267" s="24" cm="1">
        <f t="array" aca="1" ref="H267" ca="1">INDEX(LINEST(H142:H201, OFFSET($T142,0,($E$4-1)):OFFSET($T201,0,$E$4-1)),1)</f>
        <v>1.3727107880434763</v>
      </c>
      <c r="I267" s="24" cm="1">
        <f t="array" aca="1" ref="I267" ca="1">INDEX(LINEST(I142:I201, OFFSET($T142,0,($E$4-1)):OFFSET($T201,0,$E$4-1)),1)</f>
        <v>1.2394660503855937</v>
      </c>
      <c r="J267" s="24" cm="1">
        <f t="array" aca="1" ref="J267" ca="1">INDEX(LINEST(J142:J201, OFFSET($T142,0,($E$4-1)):OFFSET($T201,0,$E$4-1)),1)</f>
        <v>1.3690369977329986</v>
      </c>
      <c r="K267" s="24" cm="1">
        <f t="array" aca="1" ref="K267" ca="1">INDEX(LINEST(K142:K201, OFFSET($T142,0,($E$4-1)):OFFSET($T201,0,$E$4-1)),1)</f>
        <v>0.94210908240396884</v>
      </c>
      <c r="L267" s="24" cm="1">
        <f t="array" aca="1" ref="L267" ca="1">INDEX(LINEST(L142:L201, OFFSET($T142,0,($E$4-1)):OFFSET($T201,0,$E$4-1)),1)</f>
        <v>0.99929145221663607</v>
      </c>
      <c r="M267" s="24" cm="1">
        <f t="array" aca="1" ref="M267" ca="1">INDEX(LINEST(M142:M201, OFFSET($T142,0,($E$4-1)):OFFSET($T201,0,$E$4-1)),1)</f>
        <v>1.3069235455172694</v>
      </c>
      <c r="N267" s="24" cm="1">
        <f t="array" aca="1" ref="N267" ca="1">INDEX(LINEST(N142:N201, OFFSET($T142,0,($E$4-1)):OFFSET($T201,0,$E$4-1)),1)</f>
        <v>0.98776164999204907</v>
      </c>
      <c r="O267" s="24" cm="1">
        <f t="array" aca="1" ref="O267" ca="1">INDEX(LINEST(O142:O201, OFFSET($T142,0,($E$4-1)):OFFSET($T201,0,$E$4-1)),1)</f>
        <v>1.0040630283124585</v>
      </c>
      <c r="P267" s="24" cm="1">
        <f t="array" aca="1" ref="P267" ca="1">INDEX(LINEST(P142:P201, OFFSET($T142,0,($E$4-1)):OFFSET($T201,0,$E$4-1)),1)</f>
        <v>1.0458700963248386</v>
      </c>
      <c r="Q267" s="24" cm="1">
        <f t="array" aca="1" ref="Q267" ca="1">INDEX(LINEST(Q142:Q201, OFFSET($T142,0,($E$4-1)):OFFSET($T201,0,$E$4-1)),1)</f>
        <v>0.43549279938772567</v>
      </c>
      <c r="R267" s="24" cm="1">
        <f t="array" aca="1" ref="R267" ca="1">INDEX(LINEST(R142:R201, OFFSET($T142,0,($E$4-1)):OFFSET($T201,0,$E$4-1)),1)</f>
        <v>0.94130273754370608</v>
      </c>
      <c r="S267" s="24" cm="1">
        <f t="array" aca="1" ref="S267" ca="1">INDEX(LINEST(S142:S201, OFFSET($T142,0,($E$4-1)):OFFSET($T201,0,$E$4-1)),1)</f>
        <v>0.92653009377527407</v>
      </c>
      <c r="U267" s="24"/>
    </row>
    <row r="268" spans="1:21" x14ac:dyDescent="0.25">
      <c r="A268" s="28" t="str">
        <f t="shared" si="123"/>
        <v>Dec 2015 - Nov 2020</v>
      </c>
      <c r="B268" s="24" cm="1">
        <f t="array" aca="1" ref="B268" ca="1">INDEX(LINEST(B143:B202, OFFSET($T143,0,($E$4-1)):OFFSET($T202,0,$E$4-1)),1)</f>
        <v>-2.2781449549602453E-2</v>
      </c>
      <c r="C268" s="24" cm="1">
        <f t="array" aca="1" ref="C268" ca="1">INDEX(LINEST(C143:C202, OFFSET($T143,0,($E$4-1)):OFFSET($T202,0,$E$4-1)),1)</f>
        <v>1.195961446683045</v>
      </c>
      <c r="D268" s="24" cm="1">
        <f t="array" aca="1" ref="D268" ca="1">INDEX(LINEST(D143:D202, OFFSET($T143,0,($E$4-1)):OFFSET($T202,0,$E$4-1)),1)</f>
        <v>0.75770225090962806</v>
      </c>
      <c r="E268" s="24" cm="1">
        <f t="array" aca="1" ref="E268" ca="1">INDEX(LINEST(E143:E202, OFFSET($T143,0,($E$4-1)):OFFSET($T202,0,$E$4-1)),1)</f>
        <v>1.0367934093940043</v>
      </c>
      <c r="F268" s="24" cm="1">
        <f t="array" aca="1" ref="F268" ca="1">INDEX(LINEST(F143:F202, OFFSET($T143,0,($E$4-1)):OFFSET($T202,0,$E$4-1)),1)</f>
        <v>1.163384301832453</v>
      </c>
      <c r="G268" s="24" cm="1">
        <f t="array" aca="1" ref="G268" ca="1">INDEX(LINEST(G143:G202, OFFSET($T143,0,($E$4-1)):OFFSET($T202,0,$E$4-1)),1)</f>
        <v>1.8122827494511651</v>
      </c>
      <c r="H268" s="24" cm="1">
        <f t="array" aca="1" ref="H268" ca="1">INDEX(LINEST(H143:H202, OFFSET($T143,0,($E$4-1)):OFFSET($T202,0,$E$4-1)),1)</f>
        <v>1.358675008039345</v>
      </c>
      <c r="I268" s="24" cm="1">
        <f t="array" aca="1" ref="I268" ca="1">INDEX(LINEST(I143:I202, OFFSET($T143,0,($E$4-1)):OFFSET($T202,0,$E$4-1)),1)</f>
        <v>1.2364328968250529</v>
      </c>
      <c r="J268" s="24" cm="1">
        <f t="array" aca="1" ref="J268" ca="1">INDEX(LINEST(J143:J202, OFFSET($T143,0,($E$4-1)):OFFSET($T202,0,$E$4-1)),1)</f>
        <v>1.3691568851469431</v>
      </c>
      <c r="K268" s="24" cm="1">
        <f t="array" aca="1" ref="K268" ca="1">INDEX(LINEST(K143:K202, OFFSET($T143,0,($E$4-1)):OFFSET($T202,0,$E$4-1)),1)</f>
        <v>0.94226751916718587</v>
      </c>
      <c r="L268" s="24" cm="1">
        <f t="array" aca="1" ref="L268" ca="1">INDEX(LINEST(L143:L202, OFFSET($T143,0,($E$4-1)):OFFSET($T202,0,$E$4-1)),1)</f>
        <v>0.998143253062866</v>
      </c>
      <c r="M268" s="24" cm="1">
        <f t="array" aca="1" ref="M268" ca="1">INDEX(LINEST(M143:M202, OFFSET($T143,0,($E$4-1)):OFFSET($T202,0,$E$4-1)),1)</f>
        <v>1.3058677472535336</v>
      </c>
      <c r="N268" s="24" cm="1">
        <f t="array" aca="1" ref="N268" ca="1">INDEX(LINEST(N143:N202, OFFSET($T143,0,($E$4-1)):OFFSET($T202,0,$E$4-1)),1)</f>
        <v>0.97072112667838673</v>
      </c>
      <c r="O268" s="24" cm="1">
        <f t="array" aca="1" ref="O268" ca="1">INDEX(LINEST(O143:O202, OFFSET($T143,0,($E$4-1)):OFFSET($T202,0,$E$4-1)),1)</f>
        <v>1.0165152068429153</v>
      </c>
      <c r="P268" s="24" cm="1">
        <f t="array" aca="1" ref="P268" ca="1">INDEX(LINEST(P143:P202, OFFSET($T143,0,($E$4-1)):OFFSET($T202,0,$E$4-1)),1)</f>
        <v>1.0453521956934899</v>
      </c>
      <c r="Q268" s="24" cm="1">
        <f t="array" aca="1" ref="Q268" ca="1">INDEX(LINEST(Q143:Q202, OFFSET($T143,0,($E$4-1)):OFFSET($T202,0,$E$4-1)),1)</f>
        <v>0.42928020143171447</v>
      </c>
      <c r="R268" s="24" cm="1">
        <f t="array" aca="1" ref="R268" ca="1">INDEX(LINEST(R143:R202, OFFSET($T143,0,($E$4-1)):OFFSET($T202,0,$E$4-1)),1)</f>
        <v>0.93747967046133995</v>
      </c>
      <c r="S268" s="24" cm="1">
        <f t="array" aca="1" ref="S268" ca="1">INDEX(LINEST(S143:S202, OFFSET($T143,0,($E$4-1)):OFFSET($T202,0,$E$4-1)),1)</f>
        <v>0.92027199694875361</v>
      </c>
      <c r="U268" s="24"/>
    </row>
    <row r="269" spans="1:21" x14ac:dyDescent="0.25">
      <c r="A269" s="28" t="str">
        <f t="shared" si="123"/>
        <v>Nov 2015 - Oct 2020</v>
      </c>
      <c r="B269" s="24" cm="1">
        <f t="array" aca="1" ref="B269" ca="1">INDEX(LINEST(B144:B203, OFFSET($T144,0,($E$4-1)):OFFSET($T203,0,$E$4-1)),1)</f>
        <v>0.13372852273649197</v>
      </c>
      <c r="C269" s="24" cm="1">
        <f t="array" aca="1" ref="C269" ca="1">INDEX(LINEST(C144:C203, OFFSET($T144,0,($E$4-1)):OFFSET($T203,0,$E$4-1)),1)</f>
        <v>1.2103318466749036</v>
      </c>
      <c r="D269" s="24" cm="1">
        <f t="array" aca="1" ref="D269" ca="1">INDEX(LINEST(D144:D203, OFFSET($T144,0,($E$4-1)):OFFSET($T203,0,$E$4-1)),1)</f>
        <v>0.73437152590162247</v>
      </c>
      <c r="E269" s="24" cm="1">
        <f t="array" aca="1" ref="E269" ca="1">INDEX(LINEST(E144:E203, OFFSET($T144,0,($E$4-1)):OFFSET($T203,0,$E$4-1)),1)</f>
        <v>1.1199410268921031</v>
      </c>
      <c r="F269" s="24" cm="1">
        <f t="array" aca="1" ref="F269" ca="1">INDEX(LINEST(F144:F203, OFFSET($T144,0,($E$4-1)):OFFSET($T203,0,$E$4-1)),1)</f>
        <v>1.0181137159891105</v>
      </c>
      <c r="G269" s="24" cm="1">
        <f t="array" aca="1" ref="G269" ca="1">INDEX(LINEST(G144:G203, OFFSET($T144,0,($E$4-1)):OFFSET($T203,0,$E$4-1)),1)</f>
        <v>1.4550171017754494</v>
      </c>
      <c r="H269" s="24" cm="1">
        <f t="array" aca="1" ref="H269" ca="1">INDEX(LINEST(H144:H203, OFFSET($T144,0,($E$4-1)):OFFSET($T203,0,$E$4-1)),1)</f>
        <v>1.2936301902547465</v>
      </c>
      <c r="I269" s="24" cm="1">
        <f t="array" aca="1" ref="I269" ca="1">INDEX(LINEST(I144:I203, OFFSET($T144,0,($E$4-1)):OFFSET($T203,0,$E$4-1)),1)</f>
        <v>1.2048058687243601</v>
      </c>
      <c r="J269" s="24" cm="1">
        <f t="array" aca="1" ref="J269" ca="1">INDEX(LINEST(J144:J203, OFFSET($T144,0,($E$4-1)):OFFSET($T203,0,$E$4-1)),1)</f>
        <v>1.3318604198591155</v>
      </c>
      <c r="K269" s="24" cm="1">
        <f t="array" aca="1" ref="K269" ca="1">INDEX(LINEST(K144:K203, OFFSET($T144,0,($E$4-1)):OFFSET($T203,0,$E$4-1)),1)</f>
        <v>0.95685399269992366</v>
      </c>
      <c r="L269" s="24" cm="1">
        <f t="array" aca="1" ref="L269" ca="1">INDEX(LINEST(L144:L203, OFFSET($T144,0,($E$4-1)):OFFSET($T203,0,$E$4-1)),1)</f>
        <v>0.97219594131375353</v>
      </c>
      <c r="M269" s="24" cm="1">
        <f t="array" aca="1" ref="M269" ca="1">INDEX(LINEST(M144:M203, OFFSET($T144,0,($E$4-1)):OFFSET($T203,0,$E$4-1)),1)</f>
        <v>1.2758925196422297</v>
      </c>
      <c r="N269" s="24" cm="1">
        <f t="array" aca="1" ref="N269" ca="1">INDEX(LINEST(N144:N203, OFFSET($T144,0,($E$4-1)):OFFSET($T203,0,$E$4-1)),1)</f>
        <v>0.93648655792278268</v>
      </c>
      <c r="O269" s="24" cm="1">
        <f t="array" aca="1" ref="O269" ca="1">INDEX(LINEST(O144:O203, OFFSET($T144,0,($E$4-1)):OFFSET($T203,0,$E$4-1)),1)</f>
        <v>0.99321188161029783</v>
      </c>
      <c r="P269" s="24" cm="1">
        <f t="array" aca="1" ref="P269" ca="1">INDEX(LINEST(P144:P203, OFFSET($T144,0,($E$4-1)):OFFSET($T203,0,$E$4-1)),1)</f>
        <v>1.0030790440350676</v>
      </c>
      <c r="Q269" s="24" cm="1">
        <f t="array" aca="1" ref="Q269" ca="1">INDEX(LINEST(Q144:Q203, OFFSET($T144,0,($E$4-1)):OFFSET($T203,0,$E$4-1)),1)</f>
        <v>0.3841932391214381</v>
      </c>
      <c r="R269" s="24" cm="1">
        <f t="array" aca="1" ref="R269" ca="1">INDEX(LINEST(R144:R203, OFFSET($T144,0,($E$4-1)):OFFSET($T203,0,$E$4-1)),1)</f>
        <v>0.85481417065473186</v>
      </c>
      <c r="S269" s="24" cm="1">
        <f t="array" aca="1" ref="S269" ca="1">INDEX(LINEST(S144:S203, OFFSET($T144,0,($E$4-1)):OFFSET($T203,0,$E$4-1)),1)</f>
        <v>0.85636691166611822</v>
      </c>
      <c r="U269" s="24"/>
    </row>
    <row r="270" spans="1:21" x14ac:dyDescent="0.25">
      <c r="A270" s="28" t="str">
        <f t="shared" si="123"/>
        <v>Oct 2015 - Sep 2020</v>
      </c>
      <c r="B270" s="24" cm="1">
        <f t="array" aca="1" ref="B270" ca="1">INDEX(LINEST(B145:B204, OFFSET($T145,0,($E$4-1)):OFFSET($T204,0,$E$4-1)),1)</f>
        <v>0.21292357739814718</v>
      </c>
      <c r="C270" s="24" cm="1">
        <f t="array" aca="1" ref="C270" ca="1">INDEX(LINEST(C145:C204, OFFSET($T145,0,($E$4-1)):OFFSET($T204,0,$E$4-1)),1)</f>
        <v>1.128661278986566</v>
      </c>
      <c r="D270" s="24" cm="1">
        <f t="array" aca="1" ref="D270" ca="1">INDEX(LINEST(D145:D204, OFFSET($T145,0,($E$4-1)):OFFSET($T204,0,$E$4-1)),1)</f>
        <v>0.77358220076816542</v>
      </c>
      <c r="E270" s="24" cm="1">
        <f t="array" aca="1" ref="E270" ca="1">INDEX(LINEST(E145:E204, OFFSET($T145,0,($E$4-1)):OFFSET($T204,0,$E$4-1)),1)</f>
        <v>1.1287203491060991</v>
      </c>
      <c r="F270" s="24" cm="1">
        <f t="array" aca="1" ref="F270" ca="1">INDEX(LINEST(F145:F204, OFFSET($T145,0,($E$4-1)):OFFSET($T204,0,$E$4-1)),1)</f>
        <v>1.0797209656187361</v>
      </c>
      <c r="G270" s="24" cm="1">
        <f t="array" aca="1" ref="G270" ca="1">INDEX(LINEST(G145:G204, OFFSET($T145,0,($E$4-1)):OFFSET($T204,0,$E$4-1)),1)</f>
        <v>1.6291956604619067</v>
      </c>
      <c r="H270" s="24" cm="1">
        <f t="array" aca="1" ref="H270" ca="1">INDEX(LINEST(H145:H204, OFFSET($T145,0,($E$4-1)):OFFSET($T204,0,$E$4-1)),1)</f>
        <v>1.2730939299528243</v>
      </c>
      <c r="I270" s="24" cm="1">
        <f t="array" aca="1" ref="I270" ca="1">INDEX(LINEST(I145:I204, OFFSET($T145,0,($E$4-1)):OFFSET($T204,0,$E$4-1)),1)</f>
        <v>1.2055996129129991</v>
      </c>
      <c r="J270" s="24" cm="1">
        <f t="array" aca="1" ref="J270" ca="1">INDEX(LINEST(J145:J204, OFFSET($T145,0,($E$4-1)):OFFSET($T204,0,$E$4-1)),1)</f>
        <v>1.3352179628171359</v>
      </c>
      <c r="K270" s="24" cm="1">
        <f t="array" aca="1" ref="K270" ca="1">INDEX(LINEST(K145:K204, OFFSET($T145,0,($E$4-1)):OFFSET($T204,0,$E$4-1)),1)</f>
        <v>0.95339170217150404</v>
      </c>
      <c r="L270" s="24" cm="1">
        <f t="array" aca="1" ref="L270" ca="1">INDEX(LINEST(L145:L204, OFFSET($T145,0,($E$4-1)):OFFSET($T204,0,$E$4-1)),1)</f>
        <v>0.98350235836182798</v>
      </c>
      <c r="M270" s="24" cm="1">
        <f t="array" aca="1" ref="M270" ca="1">INDEX(LINEST(M145:M204, OFFSET($T145,0,($E$4-1)):OFFSET($T204,0,$E$4-1)),1)</f>
        <v>1.2679352767515502</v>
      </c>
      <c r="N270" s="24" cm="1">
        <f t="array" aca="1" ref="N270" ca="1">INDEX(LINEST(N145:N204, OFFSET($T145,0,($E$4-1)):OFFSET($T204,0,$E$4-1)),1)</f>
        <v>0.93504749516881702</v>
      </c>
      <c r="O270" s="24" cm="1">
        <f t="array" aca="1" ref="O270" ca="1">INDEX(LINEST(O145:O204, OFFSET($T145,0,($E$4-1)):OFFSET($T204,0,$E$4-1)),1)</f>
        <v>0.9687003685112251</v>
      </c>
      <c r="P270" s="24" cm="1">
        <f t="array" aca="1" ref="P270" ca="1">INDEX(LINEST(P145:P204, OFFSET($T145,0,($E$4-1)):OFFSET($T204,0,$E$4-1)),1)</f>
        <v>0.99818384770741497</v>
      </c>
      <c r="Q270" s="24" cm="1">
        <f t="array" aca="1" ref="Q270" ca="1">INDEX(LINEST(Q145:Q204, OFFSET($T145,0,($E$4-1)):OFFSET($T204,0,$E$4-1)),1)</f>
        <v>0.38513870264922717</v>
      </c>
      <c r="R270" s="24" cm="1">
        <f t="array" aca="1" ref="R270" ca="1">INDEX(LINEST(R145:R204, OFFSET($T145,0,($E$4-1)):OFFSET($T204,0,$E$4-1)),1)</f>
        <v>0.87264016776590969</v>
      </c>
      <c r="S270" s="24" cm="1">
        <f t="array" aca="1" ref="S270" ca="1">INDEX(LINEST(S145:S204, OFFSET($T145,0,($E$4-1)):OFFSET($T204,0,$E$4-1)),1)</f>
        <v>0.87248415664075529</v>
      </c>
      <c r="U270" s="24"/>
    </row>
    <row r="271" spans="1:21" x14ac:dyDescent="0.25">
      <c r="A271" s="28" t="str">
        <f t="shared" si="123"/>
        <v>Sep 2015 - Aug 2020</v>
      </c>
      <c r="B271" s="24" cm="1">
        <f t="array" aca="1" ref="B271" ca="1">INDEX(LINEST(B146:B205, OFFSET($T146,0,($E$4-1)):OFFSET($T205,0,$E$4-1)),1)</f>
        <v>0.22109984462664617</v>
      </c>
      <c r="C271" s="24" cm="1">
        <f t="array" aca="1" ref="C271" ca="1">INDEX(LINEST(C146:C205, OFFSET($T146,0,($E$4-1)):OFFSET($T205,0,$E$4-1)),1)</f>
        <v>1.1348775318654074</v>
      </c>
      <c r="D271" s="24" cm="1">
        <f t="array" aca="1" ref="D271" ca="1">INDEX(LINEST(D146:D205, OFFSET($T146,0,($E$4-1)):OFFSET($T205,0,$E$4-1)),1)</f>
        <v>0.78407168047536469</v>
      </c>
      <c r="E271" s="24" cm="1">
        <f t="array" aca="1" ref="E271" ca="1">INDEX(LINEST(E146:E205, OFFSET($T146,0,($E$4-1)):OFFSET($T205,0,$E$4-1)),1)</f>
        <v>1.1682929675222633</v>
      </c>
      <c r="F271" s="24" cm="1">
        <f t="array" aca="1" ref="F271" ca="1">INDEX(LINEST(F146:F205, OFFSET($T146,0,($E$4-1)):OFFSET($T205,0,$E$4-1)),1)</f>
        <v>1.1337981668500756</v>
      </c>
      <c r="G271" s="24" cm="1">
        <f t="array" aca="1" ref="G271" ca="1">INDEX(LINEST(G146:G205, OFFSET($T146,0,($E$4-1)):OFFSET($T205,0,$E$4-1)),1)</f>
        <v>1.5956972124267124</v>
      </c>
      <c r="H271" s="24" cm="1">
        <f t="array" aca="1" ref="H271" ca="1">INDEX(LINEST(H146:H205, OFFSET($T146,0,($E$4-1)):OFFSET($T205,0,$E$4-1)),1)</f>
        <v>1.3021237453594918</v>
      </c>
      <c r="I271" s="24" cm="1">
        <f t="array" aca="1" ref="I271" ca="1">INDEX(LINEST(I146:I205, OFFSET($T146,0,($E$4-1)):OFFSET($T205,0,$E$4-1)),1)</f>
        <v>1.209173238784703</v>
      </c>
      <c r="J271" s="24" cm="1">
        <f t="array" aca="1" ref="J271" ca="1">INDEX(LINEST(J146:J205, OFFSET($T146,0,($E$4-1)):OFFSET($T205,0,$E$4-1)),1)</f>
        <v>1.3339055897918641</v>
      </c>
      <c r="K271" s="24" cm="1">
        <f t="array" aca="1" ref="K271" ca="1">INDEX(LINEST(K146:K205, OFFSET($T146,0,($E$4-1)):OFFSET($T205,0,$E$4-1)),1)</f>
        <v>0.94795906048346756</v>
      </c>
      <c r="L271" s="24" cm="1">
        <f t="array" aca="1" ref="L271" ca="1">INDEX(LINEST(L146:L205, OFFSET($T146,0,($E$4-1)):OFFSET($T205,0,$E$4-1)),1)</f>
        <v>0.98728459738230445</v>
      </c>
      <c r="M271" s="24" cm="1">
        <f t="array" aca="1" ref="M271" ca="1">INDEX(LINEST(M146:M205, OFFSET($T146,0,($E$4-1)):OFFSET($T205,0,$E$4-1)),1)</f>
        <v>1.2707238734525323</v>
      </c>
      <c r="N271" s="24" cm="1">
        <f t="array" aca="1" ref="N271" ca="1">INDEX(LINEST(N146:N205, OFFSET($T146,0,($E$4-1)):OFFSET($T205,0,$E$4-1)),1)</f>
        <v>0.93191385925960857</v>
      </c>
      <c r="O271" s="24" cm="1">
        <f t="array" aca="1" ref="O271" ca="1">INDEX(LINEST(O146:O205, OFFSET($T146,0,($E$4-1)):OFFSET($T205,0,$E$4-1)),1)</f>
        <v>0.97271568240123674</v>
      </c>
      <c r="P271" s="24" cm="1">
        <f t="array" aca="1" ref="P271" ca="1">INDEX(LINEST(P146:P205, OFFSET($T146,0,($E$4-1)):OFFSET($T205,0,$E$4-1)),1)</f>
        <v>1.0103649603489264</v>
      </c>
      <c r="Q271" s="24" cm="1">
        <f t="array" aca="1" ref="Q271" ca="1">INDEX(LINEST(Q146:Q205, OFFSET($T146,0,($E$4-1)):OFFSET($T205,0,$E$4-1)),1)</f>
        <v>0.39109430742819545</v>
      </c>
      <c r="R271" s="24" cm="1">
        <f t="array" aca="1" ref="R271" ca="1">INDEX(LINEST(R146:R205, OFFSET($T146,0,($E$4-1)):OFFSET($T205,0,$E$4-1)),1)</f>
        <v>0.89027493486675391</v>
      </c>
      <c r="S271" s="24" cm="1">
        <f t="array" aca="1" ref="S271" ca="1">INDEX(LINEST(S146:S205, OFFSET($T146,0,($E$4-1)):OFFSET($T205,0,$E$4-1)),1)</f>
        <v>0.88238888049324204</v>
      </c>
      <c r="U271" s="24"/>
    </row>
    <row r="272" spans="1:21" x14ac:dyDescent="0.25">
      <c r="A272" s="28" t="str">
        <f t="shared" si="123"/>
        <v>Aug 2015 - Jul 2020</v>
      </c>
      <c r="B272" s="24" cm="1">
        <f t="array" aca="1" ref="B272" ca="1">INDEX(LINEST(B147:B206, OFFSET($T147,0,($E$4-1)):OFFSET($T206,0,$E$4-1)),1)</f>
        <v>0.24818023752269344</v>
      </c>
      <c r="C272" s="24" cm="1">
        <f t="array" aca="1" ref="C272" ca="1">INDEX(LINEST(C147:C206, OFFSET($T147,0,($E$4-1)):OFFSET($T206,0,$E$4-1)),1)</f>
        <v>1.1639395331192937</v>
      </c>
      <c r="D272" s="24" cm="1">
        <f t="array" aca="1" ref="D272" ca="1">INDEX(LINEST(D147:D206, OFFSET($T147,0,($E$4-1)):OFFSET($T206,0,$E$4-1)),1)</f>
        <v>0.74605019561535468</v>
      </c>
      <c r="E272" s="24" cm="1">
        <f t="array" aca="1" ref="E272" ca="1">INDEX(LINEST(E147:E206, OFFSET($T147,0,($E$4-1)):OFFSET($T206,0,$E$4-1)),1)</f>
        <v>1.1635418292376636</v>
      </c>
      <c r="F272" s="24" cm="1">
        <f t="array" aca="1" ref="F272" ca="1">INDEX(LINEST(F147:F206, OFFSET($T147,0,($E$4-1)):OFFSET($T206,0,$E$4-1)),1)</f>
        <v>1.1115394425849714</v>
      </c>
      <c r="G272" s="24" cm="1">
        <f t="array" aca="1" ref="G272" ca="1">INDEX(LINEST(G147:G206, OFFSET($T147,0,($E$4-1)):OFFSET($T206,0,$E$4-1)),1)</f>
        <v>1.6618124044131299</v>
      </c>
      <c r="H272" s="24" cm="1">
        <f t="array" aca="1" ref="H272" ca="1">INDEX(LINEST(H147:H206, OFFSET($T147,0,($E$4-1)):OFFSET($T206,0,$E$4-1)),1)</f>
        <v>1.3188732047838034</v>
      </c>
      <c r="I272" s="24" cm="1">
        <f t="array" aca="1" ref="I272" ca="1">INDEX(LINEST(I147:I206, OFFSET($T147,0,($E$4-1)):OFFSET($T206,0,$E$4-1)),1)</f>
        <v>1.2090255766559987</v>
      </c>
      <c r="J272" s="24" cm="1">
        <f t="array" aca="1" ref="J272" ca="1">INDEX(LINEST(J147:J206, OFFSET($T147,0,($E$4-1)):OFFSET($T206,0,$E$4-1)),1)</f>
        <v>1.3164496572546542</v>
      </c>
      <c r="K272" s="24" cm="1">
        <f t="array" aca="1" ref="K272" ca="1">INDEX(LINEST(K147:K206, OFFSET($T147,0,($E$4-1)):OFFSET($T206,0,$E$4-1)),1)</f>
        <v>0.94210231044932724</v>
      </c>
      <c r="L272" s="24" cm="1">
        <f t="array" aca="1" ref="L272" ca="1">INDEX(LINEST(L147:L206, OFFSET($T147,0,($E$4-1)):OFFSET($T206,0,$E$4-1)),1)</f>
        <v>1.0012069076731713</v>
      </c>
      <c r="M272" s="24" cm="1">
        <f t="array" aca="1" ref="M272" ca="1">INDEX(LINEST(M147:M206, OFFSET($T147,0,($E$4-1)):OFFSET($T206,0,$E$4-1)),1)</f>
        <v>1.2755327830070855</v>
      </c>
      <c r="N272" s="24" cm="1">
        <f t="array" aca="1" ref="N272" ca="1">INDEX(LINEST(N147:N206, OFFSET($T147,0,($E$4-1)):OFFSET($T206,0,$E$4-1)),1)</f>
        <v>0.96960915697375971</v>
      </c>
      <c r="O272" s="24" cm="1">
        <f t="array" aca="1" ref="O272" ca="1">INDEX(LINEST(O147:O206, OFFSET($T147,0,($E$4-1)):OFFSET($T206,0,$E$4-1)),1)</f>
        <v>0.97126669687536571</v>
      </c>
      <c r="P272" s="24" cm="1">
        <f t="array" aca="1" ref="P272" ca="1">INDEX(LINEST(P147:P206, OFFSET($T147,0,($E$4-1)):OFFSET($T206,0,$E$4-1)),1)</f>
        <v>1.0122583407886001</v>
      </c>
      <c r="Q272" s="24" cm="1">
        <f t="array" aca="1" ref="Q272" ca="1">INDEX(LINEST(Q147:Q206, OFFSET($T147,0,($E$4-1)):OFFSET($T206,0,$E$4-1)),1)</f>
        <v>0.49774609512149942</v>
      </c>
      <c r="R272" s="24" cm="1">
        <f t="array" aca="1" ref="R272" ca="1">INDEX(LINEST(R147:R206, OFFSET($T147,0,($E$4-1)):OFFSET($T206,0,$E$4-1)),1)</f>
        <v>0.90713607698386056</v>
      </c>
      <c r="S272" s="24" cm="1">
        <f t="array" aca="1" ref="S272" ca="1">INDEX(LINEST(S147:S206, OFFSET($T147,0,($E$4-1)):OFFSET($T206,0,$E$4-1)),1)</f>
        <v>0.93486466669914492</v>
      </c>
      <c r="U272" s="24"/>
    </row>
    <row r="273" spans="1:21" x14ac:dyDescent="0.25">
      <c r="A273" s="28" t="str">
        <f t="shared" si="123"/>
        <v>Jul 2015 - Jun 2020</v>
      </c>
      <c r="B273" s="24" cm="1">
        <f t="array" aca="1" ref="B273" ca="1">INDEX(LINEST(B148:B207, OFFSET($T148,0,($E$4-1)):OFFSET($T207,0,$E$4-1)),1)</f>
        <v>0.20793380168172468</v>
      </c>
      <c r="C273" s="24" cm="1">
        <f t="array" aca="1" ref="C273" ca="1">INDEX(LINEST(C148:C207, OFFSET($T148,0,($E$4-1)):OFFSET($T207,0,$E$4-1)),1)</f>
        <v>1.178975864310678</v>
      </c>
      <c r="D273" s="24" cm="1">
        <f t="array" aca="1" ref="D273" ca="1">INDEX(LINEST(D148:D207, OFFSET($T148,0,($E$4-1)):OFFSET($T207,0,$E$4-1)),1)</f>
        <v>0.76800736121829161</v>
      </c>
      <c r="E273" s="24" cm="1">
        <f t="array" aca="1" ref="E273" ca="1">INDEX(LINEST(E148:E207, OFFSET($T148,0,($E$4-1)):OFFSET($T207,0,$E$4-1)),1)</f>
        <v>1.1603881271843051</v>
      </c>
      <c r="F273" s="24" cm="1">
        <f t="array" aca="1" ref="F273" ca="1">INDEX(LINEST(F148:F207, OFFSET($T148,0,($E$4-1)):OFFSET($T207,0,$E$4-1)),1)</f>
        <v>1.0888778210752657</v>
      </c>
      <c r="G273" s="24" cm="1">
        <f t="array" aca="1" ref="G273" ca="1">INDEX(LINEST(G148:G207, OFFSET($T148,0,($E$4-1)):OFFSET($T207,0,$E$4-1)),1)</f>
        <v>1.6445955391433746</v>
      </c>
      <c r="H273" s="24" cm="1">
        <f t="array" aca="1" ref="H273" ca="1">INDEX(LINEST(H148:H207, OFFSET($T148,0,($E$4-1)):OFFSET($T207,0,$E$4-1)),1)</f>
        <v>1.3388426103970301</v>
      </c>
      <c r="I273" s="24" cm="1">
        <f t="array" aca="1" ref="I273" ca="1">INDEX(LINEST(I148:I207, OFFSET($T148,0,($E$4-1)):OFFSET($T207,0,$E$4-1)),1)</f>
        <v>1.2206346067960208</v>
      </c>
      <c r="J273" s="24" cm="1">
        <f t="array" aca="1" ref="J273" ca="1">INDEX(LINEST(J148:J207, OFFSET($T148,0,($E$4-1)):OFFSET($T207,0,$E$4-1)),1)</f>
        <v>1.3280081127162875</v>
      </c>
      <c r="K273" s="24" cm="1">
        <f t="array" aca="1" ref="K273" ca="1">INDEX(LINEST(K148:K207, OFFSET($T148,0,($E$4-1)):OFFSET($T207,0,$E$4-1)),1)</f>
        <v>0.93666380111262904</v>
      </c>
      <c r="L273" s="24" cm="1">
        <f t="array" aca="1" ref="L273" ca="1">INDEX(LINEST(L148:L207, OFFSET($T148,0,($E$4-1)):OFFSET($T207,0,$E$4-1)),1)</f>
        <v>1.0092300825062683</v>
      </c>
      <c r="M273" s="24" cm="1">
        <f t="array" aca="1" ref="M273" ca="1">INDEX(LINEST(M148:M207, OFFSET($T148,0,($E$4-1)):OFFSET($T207,0,$E$4-1)),1)</f>
        <v>1.2864835544684974</v>
      </c>
      <c r="N273" s="24" cm="1">
        <f t="array" aca="1" ref="N273" ca="1">INDEX(LINEST(N148:N207, OFFSET($T148,0,($E$4-1)):OFFSET($T207,0,$E$4-1)),1)</f>
        <v>0.97543667355427788</v>
      </c>
      <c r="O273" s="24" cm="1">
        <f t="array" aca="1" ref="O273" ca="1">INDEX(LINEST(O148:O207, OFFSET($T148,0,($E$4-1)):OFFSET($T207,0,$E$4-1)),1)</f>
        <v>0.96506748904076123</v>
      </c>
      <c r="P273" s="24" cm="1">
        <f t="array" aca="1" ref="P273" ca="1">INDEX(LINEST(P148:P207, OFFSET($T148,0,($E$4-1)):OFFSET($T207,0,$E$4-1)),1)</f>
        <v>1.0164312111237841</v>
      </c>
      <c r="Q273" s="24" cm="1">
        <f t="array" aca="1" ref="Q273" ca="1">INDEX(LINEST(Q148:Q207, OFFSET($T148,0,($E$4-1)):OFFSET($T207,0,$E$4-1)),1)</f>
        <v>0.47255405714068616</v>
      </c>
      <c r="R273" s="24" cm="1">
        <f t="array" aca="1" ref="R273" ca="1">INDEX(LINEST(R148:R207, OFFSET($T148,0,($E$4-1)):OFFSET($T207,0,$E$4-1)),1)</f>
        <v>0.91342878993543741</v>
      </c>
      <c r="S273" s="24" cm="1">
        <f t="array" aca="1" ref="S273" ca="1">INDEX(LINEST(S148:S207, OFFSET($T148,0,($E$4-1)):OFFSET($T207,0,$E$4-1)),1)</f>
        <v>0.95295953015195112</v>
      </c>
      <c r="U273" s="24"/>
    </row>
    <row r="274" spans="1:21" x14ac:dyDescent="0.25">
      <c r="A274" s="28" t="str">
        <f t="shared" si="123"/>
        <v>Jun 2015 - May 2020</v>
      </c>
      <c r="B274" s="24" cm="1">
        <f t="array" aca="1" ref="B274" ca="1">INDEX(LINEST(B149:B208, OFFSET($T149,0,($E$4-1)):OFFSET($T208,0,$E$4-1)),1)</f>
        <v>0.22084621964842729</v>
      </c>
      <c r="C274" s="24" cm="1">
        <f t="array" aca="1" ref="C274" ca="1">INDEX(LINEST(C149:C208, OFFSET($T149,0,($E$4-1)):OFFSET($T208,0,$E$4-1)),1)</f>
        <v>1.1881380663356711</v>
      </c>
      <c r="D274" s="24" cm="1">
        <f t="array" aca="1" ref="D274" ca="1">INDEX(LINEST(D149:D208, OFFSET($T149,0,($E$4-1)):OFFSET($T208,0,$E$4-1)),1)</f>
        <v>0.77637893136638647</v>
      </c>
      <c r="E274" s="24" cm="1">
        <f t="array" aca="1" ref="E274" ca="1">INDEX(LINEST(E149:E208, OFFSET($T149,0,($E$4-1)):OFFSET($T208,0,$E$4-1)),1)</f>
        <v>1.1569472973892849</v>
      </c>
      <c r="F274" s="24" cm="1">
        <f t="array" aca="1" ref="F274" ca="1">INDEX(LINEST(F149:F208, OFFSET($T149,0,($E$4-1)):OFFSET($T208,0,$E$4-1)),1)</f>
        <v>1.0850749600909328</v>
      </c>
      <c r="G274" s="24" cm="1">
        <f t="array" aca="1" ref="G274" ca="1">INDEX(LINEST(G149:G208, OFFSET($T149,0,($E$4-1)):OFFSET($T208,0,$E$4-1)),1)</f>
        <v>1.6189889476859065</v>
      </c>
      <c r="H274" s="24" cm="1">
        <f t="array" aca="1" ref="H274" ca="1">INDEX(LINEST(H149:H208, OFFSET($T149,0,($E$4-1)):OFFSET($T208,0,$E$4-1)),1)</f>
        <v>1.3244532672449827</v>
      </c>
      <c r="I274" s="24" cm="1">
        <f t="array" aca="1" ref="I274" ca="1">INDEX(LINEST(I149:I208, OFFSET($T149,0,($E$4-1)):OFFSET($T208,0,$E$4-1)),1)</f>
        <v>1.2140431213263285</v>
      </c>
      <c r="J274" s="24" cm="1">
        <f t="array" aca="1" ref="J274" ca="1">INDEX(LINEST(J149:J208, OFFSET($T149,0,($E$4-1)):OFFSET($T208,0,$E$4-1)),1)</f>
        <v>1.3179701171710623</v>
      </c>
      <c r="K274" s="24" cm="1">
        <f t="array" aca="1" ref="K274" ca="1">INDEX(LINEST(K149:K208, OFFSET($T149,0,($E$4-1)):OFFSET($T208,0,$E$4-1)),1)</f>
        <v>0.93687143658353123</v>
      </c>
      <c r="L274" s="24" cm="1">
        <f t="array" aca="1" ref="L274" ca="1">INDEX(LINEST(L149:L208, OFFSET($T149,0,($E$4-1)):OFFSET($T208,0,$E$4-1)),1)</f>
        <v>1.0130049145350395</v>
      </c>
      <c r="M274" s="24" cm="1">
        <f t="array" aca="1" ref="M274" ca="1">INDEX(LINEST(M149:M208, OFFSET($T149,0,($E$4-1)):OFFSET($T208,0,$E$4-1)),1)</f>
        <v>1.2845351802497609</v>
      </c>
      <c r="N274" s="24" cm="1">
        <f t="array" aca="1" ref="N274" ca="1">INDEX(LINEST(N149:N208, OFFSET($T149,0,($E$4-1)):OFFSET($T208,0,$E$4-1)),1)</f>
        <v>0.97133945975304692</v>
      </c>
      <c r="O274" s="24" cm="1">
        <f t="array" aca="1" ref="O274" ca="1">INDEX(LINEST(O149:O208, OFFSET($T149,0,($E$4-1)):OFFSET($T208,0,$E$4-1)),1)</f>
        <v>0.96398299943196564</v>
      </c>
      <c r="P274" s="24" cm="1">
        <f t="array" aca="1" ref="P274" ca="1">INDEX(LINEST(P149:P208, OFFSET($T149,0,($E$4-1)):OFFSET($T208,0,$E$4-1)),1)</f>
        <v>1.0107340909908182</v>
      </c>
      <c r="Q274" s="24" cm="1">
        <f t="array" aca="1" ref="Q274" ca="1">INDEX(LINEST(Q149:Q208, OFFSET($T149,0,($E$4-1)):OFFSET($T208,0,$E$4-1)),1)</f>
        <v>0.47607484992910493</v>
      </c>
      <c r="R274" s="24" cm="1">
        <f t="array" aca="1" ref="R274" ca="1">INDEX(LINEST(R149:R208, OFFSET($T149,0,($E$4-1)):OFFSET($T208,0,$E$4-1)),1)</f>
        <v>0.91140074543312444</v>
      </c>
      <c r="S274" s="24" cm="1">
        <f t="array" aca="1" ref="S274" ca="1">INDEX(LINEST(S149:S208, OFFSET($T149,0,($E$4-1)):OFFSET($T208,0,$E$4-1)),1)</f>
        <v>0.94618886984543904</v>
      </c>
      <c r="U274" s="24"/>
    </row>
    <row r="275" spans="1:21" x14ac:dyDescent="0.25">
      <c r="A275" s="28" t="str">
        <f t="shared" si="123"/>
        <v>May 2015 - Apr 2020</v>
      </c>
      <c r="B275" s="24" cm="1">
        <f t="array" aca="1" ref="B275" ca="1">INDEX(LINEST(B150:B209, OFFSET($T150,0,($E$4-1)):OFFSET($T209,0,$E$4-1)),1)</f>
        <v>0.25338717594374421</v>
      </c>
      <c r="C275" s="24" cm="1">
        <f t="array" aca="1" ref="C275" ca="1">INDEX(LINEST(C150:C209, OFFSET($T150,0,($E$4-1)):OFFSET($T209,0,$E$4-1)),1)</f>
        <v>1.2065345777522181</v>
      </c>
      <c r="D275" s="24" cm="1">
        <f t="array" aca="1" ref="D275" ca="1">INDEX(LINEST(D150:D209, OFFSET($T150,0,($E$4-1)):OFFSET($T209,0,$E$4-1)),1)</f>
        <v>0.81863993528471002</v>
      </c>
      <c r="E275" s="24" cm="1">
        <f t="array" aca="1" ref="E275" ca="1">INDEX(LINEST(E150:E209, OFFSET($T150,0,($E$4-1)):OFFSET($T209,0,$E$4-1)),1)</f>
        <v>1.1005812771067589</v>
      </c>
      <c r="F275" s="24" cm="1">
        <f t="array" aca="1" ref="F275" ca="1">INDEX(LINEST(F150:F209, OFFSET($T150,0,($E$4-1)):OFFSET($T209,0,$E$4-1)),1)</f>
        <v>1.0567336690636582</v>
      </c>
      <c r="G275" s="24" cm="1">
        <f t="array" aca="1" ref="G275" ca="1">INDEX(LINEST(G150:G209, OFFSET($T150,0,($E$4-1)):OFFSET($T209,0,$E$4-1)),1)</f>
        <v>1.5117815964231116</v>
      </c>
      <c r="H275" s="24" cm="1">
        <f t="array" aca="1" ref="H275" ca="1">INDEX(LINEST(H150:H209, OFFSET($T150,0,($E$4-1)):OFFSET($T209,0,$E$4-1)),1)</f>
        <v>1.3074949929122561</v>
      </c>
      <c r="I275" s="24" cm="1">
        <f t="array" aca="1" ref="I275" ca="1">INDEX(LINEST(I150:I209, OFFSET($T150,0,($E$4-1)):OFFSET($T209,0,$E$4-1)),1)</f>
        <v>1.2198023853768685</v>
      </c>
      <c r="J275" s="24" cm="1">
        <f t="array" aca="1" ref="J275" ca="1">INDEX(LINEST(J150:J209, OFFSET($T150,0,($E$4-1)):OFFSET($T209,0,$E$4-1)),1)</f>
        <v>1.325283083686154</v>
      </c>
      <c r="K275" s="24" cm="1">
        <f t="array" aca="1" ref="K275" ca="1">INDEX(LINEST(K150:K209, OFFSET($T150,0,($E$4-1)):OFFSET($T209,0,$E$4-1)),1)</f>
        <v>0.93403625138843427</v>
      </c>
      <c r="L275" s="24" cm="1">
        <f t="array" aca="1" ref="L275" ca="1">INDEX(LINEST(L150:L209, OFFSET($T150,0,($E$4-1)):OFFSET($T209,0,$E$4-1)),1)</f>
        <v>1.019404382716123</v>
      </c>
      <c r="M275" s="24" cm="1">
        <f t="array" aca="1" ref="M275" ca="1">INDEX(LINEST(M150:M209, OFFSET($T150,0,($E$4-1)):OFFSET($T209,0,$E$4-1)),1)</f>
        <v>1.2958733684231811</v>
      </c>
      <c r="N275" s="24" cm="1">
        <f t="array" aca="1" ref="N275" ca="1">INDEX(LINEST(N150:N209, OFFSET($T150,0,($E$4-1)):OFFSET($T209,0,$E$4-1)),1)</f>
        <v>0.9631095630715707</v>
      </c>
      <c r="O275" s="24" cm="1">
        <f t="array" aca="1" ref="O275" ca="1">INDEX(LINEST(O150:O209, OFFSET($T150,0,($E$4-1)):OFFSET($T209,0,$E$4-1)),1)</f>
        <v>0.96474202692551758</v>
      </c>
      <c r="P275" s="24" cm="1">
        <f t="array" aca="1" ref="P275" ca="1">INDEX(LINEST(P150:P209, OFFSET($T150,0,($E$4-1)):OFFSET($T209,0,$E$4-1)),1)</f>
        <v>0.99040188023785403</v>
      </c>
      <c r="Q275" s="24" cm="1">
        <f t="array" aca="1" ref="Q275" ca="1">INDEX(LINEST(Q150:Q209, OFFSET($T150,0,($E$4-1)):OFFSET($T209,0,$E$4-1)),1)</f>
        <v>0.4536523526718429</v>
      </c>
      <c r="R275" s="24" cm="1">
        <f t="array" aca="1" ref="R275" ca="1">INDEX(LINEST(R150:R209, OFFSET($T150,0,($E$4-1)):OFFSET($T209,0,$E$4-1)),1)</f>
        <v>0.88948713022209736</v>
      </c>
      <c r="S275" s="24" cm="1">
        <f t="array" aca="1" ref="S275" ca="1">INDEX(LINEST(S150:S209, OFFSET($T150,0,($E$4-1)):OFFSET($T209,0,$E$4-1)),1)</f>
        <v>0.96555608989939468</v>
      </c>
    </row>
    <row r="276" spans="1:21" x14ac:dyDescent="0.25">
      <c r="A276" s="28" t="str">
        <f t="shared" si="123"/>
        <v>Apr 2015 - Mar 2020</v>
      </c>
      <c r="B276" s="24" cm="1">
        <f t="array" aca="1" ref="B276" ca="1">INDEX(LINEST(B151:B210, OFFSET($T151,0,($E$4-1)):OFFSET($T210,0,$E$4-1)),1)</f>
        <v>-0.20200267664635393</v>
      </c>
      <c r="C276" s="24" cm="1">
        <f t="array" aca="1" ref="C276" ca="1">INDEX(LINEST(C151:C210, OFFSET($T151,0,($E$4-1)):OFFSET($T210,0,$E$4-1)),1)</f>
        <v>1.2330811538624806</v>
      </c>
      <c r="D276" s="24" cm="1">
        <f t="array" aca="1" ref="D276" ca="1">INDEX(LINEST(D151:D210, OFFSET($T151,0,($E$4-1)):OFFSET($T210,0,$E$4-1)),1)</f>
        <v>0.58389104096104072</v>
      </c>
      <c r="E276" s="24" cm="1">
        <f t="array" aca="1" ref="E276" ca="1">INDEX(LINEST(E151:E210, OFFSET($T151,0,($E$4-1)):OFFSET($T210,0,$E$4-1)),1)</f>
        <v>1.1548962216040226</v>
      </c>
      <c r="F276" s="24" cm="1">
        <f t="array" aca="1" ref="F276" ca="1">INDEX(LINEST(F151:F210, OFFSET($T151,0,($E$4-1)):OFFSET($T210,0,$E$4-1)),1)</f>
        <v>1.2968182151298429</v>
      </c>
      <c r="G276" s="24" cm="1">
        <f t="array" aca="1" ref="G276" ca="1">INDEX(LINEST(G151:G210, OFFSET($T151,0,($E$4-1)):OFFSET($T210,0,$E$4-1)),1)</f>
        <v>1.8361900366406128</v>
      </c>
      <c r="H276" s="24" cm="1">
        <f t="array" aca="1" ref="H276" ca="1">INDEX(LINEST(H151:H210, OFFSET($T151,0,($E$4-1)):OFFSET($T210,0,$E$4-1)),1)</f>
        <v>1.2908316994905051</v>
      </c>
      <c r="I276" s="24" cm="1">
        <f t="array" aca="1" ref="I276" ca="1">INDEX(LINEST(I151:I210, OFFSET($T151,0,($E$4-1)):OFFSET($T210,0,$E$4-1)),1)</f>
        <v>1.2571971454165616</v>
      </c>
      <c r="J276" s="24" cm="1">
        <f t="array" aca="1" ref="J276" ca="1">INDEX(LINEST(J151:J210, OFFSET($T151,0,($E$4-1)):OFFSET($T210,0,$E$4-1)),1)</f>
        <v>1.3367365764203833</v>
      </c>
      <c r="K276" s="24" cm="1">
        <f t="array" aca="1" ref="K276" ca="1">INDEX(LINEST(K151:K210, OFFSET($T151,0,($E$4-1)):OFFSET($T210,0,$E$4-1)),1)</f>
        <v>0.91386400500753029</v>
      </c>
      <c r="L276" s="24" cm="1">
        <f t="array" aca="1" ref="L276" ca="1">INDEX(LINEST(L151:L210, OFFSET($T151,0,($E$4-1)):OFFSET($T210,0,$E$4-1)),1)</f>
        <v>1.0508875134130307</v>
      </c>
      <c r="M276" s="24" cm="1">
        <f t="array" aca="1" ref="M276" ca="1">INDEX(LINEST(M151:M210, OFFSET($T151,0,($E$4-1)):OFFSET($T210,0,$E$4-1)),1)</f>
        <v>1.3226094839316223</v>
      </c>
      <c r="N276" s="24" cm="1">
        <f t="array" aca="1" ref="N276" ca="1">INDEX(LINEST(N151:N210, OFFSET($T151,0,($E$4-1)):OFFSET($T210,0,$E$4-1)),1)</f>
        <v>0.99473081007199926</v>
      </c>
      <c r="O276" s="24" cm="1">
        <f t="array" aca="1" ref="O276" ca="1">INDEX(LINEST(O151:O210, OFFSET($T151,0,($E$4-1)):OFFSET($T210,0,$E$4-1)),1)</f>
        <v>0.97766938164487827</v>
      </c>
      <c r="P276" s="24" cm="1">
        <f t="array" aca="1" ref="P276" ca="1">INDEX(LINEST(P151:P210, OFFSET($T151,0,($E$4-1)):OFFSET($T210,0,$E$4-1)),1)</f>
        <v>1.0240520612028128</v>
      </c>
      <c r="Q276" s="24" cm="1">
        <f t="array" aca="1" ref="Q276" ca="1">INDEX(LINEST(Q151:Q210, OFFSET($T151,0,($E$4-1)):OFFSET($T210,0,$E$4-1)),1)</f>
        <v>0.5014239955301788</v>
      </c>
      <c r="R276" s="24" cm="1">
        <f t="array" aca="1" ref="R276" ca="1">INDEX(LINEST(R151:R210, OFFSET($T151,0,($E$4-1)):OFFSET($T210,0,$E$4-1)),1)</f>
        <v>0.98320441695654237</v>
      </c>
      <c r="S276" s="24" cm="1">
        <f t="array" aca="1" ref="S276" ca="1">INDEX(LINEST(S151:S210, OFFSET($T151,0,($E$4-1)):OFFSET($T210,0,$E$4-1)),1)</f>
        <v>1.0335577697508203</v>
      </c>
    </row>
    <row r="277" spans="1:21" x14ac:dyDescent="0.25">
      <c r="A277" s="28" t="str">
        <f t="shared" si="123"/>
        <v>Mar 2015 - Feb 2020</v>
      </c>
      <c r="B277" s="24" cm="1">
        <f t="array" aca="1" ref="B277" ca="1">INDEX(LINEST(B152:B211, OFFSET($T152,0,($E$4-1)):OFFSET($T211,0,$E$4-1)),1)</f>
        <v>-0.3231095654912215</v>
      </c>
      <c r="C277" s="24" cm="1">
        <f t="array" aca="1" ref="C277" ca="1">INDEX(LINEST(C152:C211, OFFSET($T152,0,($E$4-1)):OFFSET($T211,0,$E$4-1)),1)</f>
        <v>1.2859218710824081</v>
      </c>
      <c r="D277" s="24" cm="1">
        <f t="array" aca="1" ref="D277" ca="1">INDEX(LINEST(D152:D211, OFFSET($T152,0,($E$4-1)):OFFSET($T211,0,$E$4-1)),1)</f>
        <v>0.49884097048879561</v>
      </c>
      <c r="E277" s="24" cm="1">
        <f t="array" aca="1" ref="E277" ca="1">INDEX(LINEST(E152:E211, OFFSET($T152,0,($E$4-1)):OFFSET($T211,0,$E$4-1)),1)</f>
        <v>1.1237701810788394</v>
      </c>
      <c r="F277" s="24" cm="1">
        <f t="array" aca="1" ref="F277" ca="1">INDEX(LINEST(F152:F211, OFFSET($T152,0,($E$4-1)):OFFSET($T211,0,$E$4-1)),1)</f>
        <v>0.96890554309532584</v>
      </c>
      <c r="G277" s="24" cm="1">
        <f t="array" aca="1" ref="G277" ca="1">INDEX(LINEST(G152:G211, OFFSET($T152,0,($E$4-1)):OFFSET($T211,0,$E$4-1)),1)</f>
        <v>1.4417919796817917</v>
      </c>
      <c r="H277" s="24" cm="1">
        <f t="array" aca="1" ref="H277" ca="1">INDEX(LINEST(H152:H211, OFFSET($T152,0,($E$4-1)):OFFSET($T211,0,$E$4-1)),1)</f>
        <v>1.2707668857023786</v>
      </c>
      <c r="I277" s="24" cm="1">
        <f t="array" aca="1" ref="I277" ca="1">INDEX(LINEST(I152:I211, OFFSET($T152,0,($E$4-1)):OFFSET($T211,0,$E$4-1)),1)</f>
        <v>1.183724631976361</v>
      </c>
      <c r="J277" s="24" cm="1">
        <f t="array" aca="1" ref="J277" ca="1">INDEX(LINEST(J152:J211, OFFSET($T152,0,($E$4-1)):OFFSET($T211,0,$E$4-1)),1)</f>
        <v>1.1592146512899544</v>
      </c>
      <c r="K277" s="24" cm="1">
        <f t="array" aca="1" ref="K277" ca="1">INDEX(LINEST(K152:K211, OFFSET($T152,0,($E$4-1)):OFFSET($T211,0,$E$4-1)),1)</f>
        <v>0.9755152891433988</v>
      </c>
      <c r="L277" s="24" cm="1">
        <f t="array" aca="1" ref="L277" ca="1">INDEX(LINEST(L152:L211, OFFSET($T152,0,($E$4-1)):OFFSET($T211,0,$E$4-1)),1)</f>
        <v>1.000101143070339</v>
      </c>
      <c r="M277" s="24" cm="1">
        <f t="array" aca="1" ref="M277" ca="1">INDEX(LINEST(M152:M211, OFFSET($T152,0,($E$4-1)):OFFSET($T211,0,$E$4-1)),1)</f>
        <v>1.1612886060069807</v>
      </c>
      <c r="N277" s="24" cm="1">
        <f t="array" aca="1" ref="N277" ca="1">INDEX(LINEST(N152:N211, OFFSET($T152,0,($E$4-1)):OFFSET($T211,0,$E$4-1)),1)</f>
        <v>0.84177987124841802</v>
      </c>
      <c r="O277" s="24" cm="1">
        <f t="array" aca="1" ref="O277" ca="1">INDEX(LINEST(O152:O211, OFFSET($T152,0,($E$4-1)):OFFSET($T211,0,$E$4-1)),1)</f>
        <v>0.85481385102091612</v>
      </c>
      <c r="P277" s="24" cm="1">
        <f t="array" aca="1" ref="P277" ca="1">INDEX(LINEST(P152:P211, OFFSET($T152,0,($E$4-1)):OFFSET($T211,0,$E$4-1)),1)</f>
        <v>0.95961097272222395</v>
      </c>
      <c r="Q277" s="24" cm="1">
        <f t="array" aca="1" ref="Q277" ca="1">INDEX(LINEST(Q152:Q211, OFFSET($T152,0,($E$4-1)):OFFSET($T211,0,$E$4-1)),1)</f>
        <v>0.47900902527539191</v>
      </c>
      <c r="R277" s="24" cm="1">
        <f t="array" aca="1" ref="R277" ca="1">INDEX(LINEST(R152:R211, OFFSET($T152,0,($E$4-1)):OFFSET($T211,0,$E$4-1)),1)</f>
        <v>0.66723992753765804</v>
      </c>
      <c r="S277" s="24" cm="1">
        <f t="array" aca="1" ref="S277" ca="1">INDEX(LINEST(S152:S211, OFFSET($T152,0,($E$4-1)):OFFSET($T211,0,$E$4-1)),1)</f>
        <v>0.92615194843090942</v>
      </c>
    </row>
    <row r="278" spans="1:21" x14ac:dyDescent="0.25">
      <c r="A278" s="28" t="str">
        <f t="shared" si="123"/>
        <v>Feb 2015 - Jan 2020</v>
      </c>
      <c r="B278" s="24" cm="1">
        <f t="array" aca="1" ref="B278" ca="1">INDEX(LINEST(B153:B212, OFFSET($T153,0,($E$4-1)):OFFSET($T212,0,$E$4-1)),1)</f>
        <v>-0.32544076129351068</v>
      </c>
      <c r="C278" s="24" cm="1">
        <f t="array" aca="1" ref="C278" ca="1">INDEX(LINEST(C153:C212, OFFSET($T153,0,($E$4-1)):OFFSET($T212,0,$E$4-1)),1)</f>
        <v>1.322788143097863</v>
      </c>
      <c r="D278" s="24" cm="1">
        <f t="array" aca="1" ref="D278" ca="1">INDEX(LINEST(D153:D212, OFFSET($T153,0,($E$4-1)):OFFSET($T212,0,$E$4-1)),1)</f>
        <v>0.39360476252605986</v>
      </c>
      <c r="E278" s="24" cm="1">
        <f t="array" aca="1" ref="E278" ca="1">INDEX(LINEST(E153:E212, OFFSET($T153,0,($E$4-1)):OFFSET($T212,0,$E$4-1)),1)</f>
        <v>1.0875734602155853</v>
      </c>
      <c r="F278" s="24" cm="1">
        <f t="array" aca="1" ref="F278" ca="1">INDEX(LINEST(F153:F212, OFFSET($T153,0,($E$4-1)):OFFSET($T212,0,$E$4-1)),1)</f>
        <v>0.91429063179255432</v>
      </c>
      <c r="G278" s="24" cm="1">
        <f t="array" aca="1" ref="G278" ca="1">INDEX(LINEST(G153:G212, OFFSET($T153,0,($E$4-1)):OFFSET($T212,0,$E$4-1)),1)</f>
        <v>1.4475375386212668</v>
      </c>
      <c r="H278" s="24" cm="1">
        <f t="array" aca="1" ref="H278" ca="1">INDEX(LINEST(H153:H212, OFFSET($T153,0,($E$4-1)):OFFSET($T212,0,$E$4-1)),1)</f>
        <v>1.3325467202807102</v>
      </c>
      <c r="I278" s="24" cm="1">
        <f t="array" aca="1" ref="I278" ca="1">INDEX(LINEST(I153:I212, OFFSET($T153,0,($E$4-1)):OFFSET($T212,0,$E$4-1)),1)</f>
        <v>1.205061347087548</v>
      </c>
      <c r="J278" s="24" cm="1">
        <f t="array" aca="1" ref="J278" ca="1">INDEX(LINEST(J153:J212, OFFSET($T153,0,($E$4-1)):OFFSET($T212,0,$E$4-1)),1)</f>
        <v>1.1521832320551655</v>
      </c>
      <c r="K278" s="24" cm="1">
        <f t="array" aca="1" ref="K278" ca="1">INDEX(LINEST(K153:K212, OFFSET($T153,0,($E$4-1)):OFFSET($T212,0,$E$4-1)),1)</f>
        <v>0.98820953060414363</v>
      </c>
      <c r="L278" s="24" cm="1">
        <f t="array" aca="1" ref="L278" ca="1">INDEX(LINEST(L153:L212, OFFSET($T153,0,($E$4-1)):OFFSET($T212,0,$E$4-1)),1)</f>
        <v>0.98030463816072566</v>
      </c>
      <c r="M278" s="24" cm="1">
        <f t="array" aca="1" ref="M278" ca="1">INDEX(LINEST(M153:M212, OFFSET($T153,0,($E$4-1)):OFFSET($T212,0,$E$4-1)),1)</f>
        <v>1.1436577052375021</v>
      </c>
      <c r="N278" s="24" cm="1">
        <f t="array" aca="1" ref="N278" ca="1">INDEX(LINEST(N153:N212, OFFSET($T153,0,($E$4-1)):OFFSET($T212,0,$E$4-1)),1)</f>
        <v>0.83711375264068133</v>
      </c>
      <c r="O278" s="24" cm="1">
        <f t="array" aca="1" ref="O278" ca="1">INDEX(LINEST(O153:O212, OFFSET($T153,0,($E$4-1)):OFFSET($T212,0,$E$4-1)),1)</f>
        <v>0.87006765141063058</v>
      </c>
      <c r="P278" s="24" cm="1">
        <f t="array" aca="1" ref="P278" ca="1">INDEX(LINEST(P153:P212, OFFSET($T153,0,($E$4-1)):OFFSET($T212,0,$E$4-1)),1)</f>
        <v>0.97174214180424168</v>
      </c>
      <c r="Q278" s="24" cm="1">
        <f t="array" aca="1" ref="Q278" ca="1">INDEX(LINEST(Q153:Q212, OFFSET($T153,0,($E$4-1)):OFFSET($T212,0,$E$4-1)),1)</f>
        <v>0.4906545558519721</v>
      </c>
      <c r="R278" s="24" cm="1">
        <f t="array" aca="1" ref="R278" ca="1">INDEX(LINEST(R153:R212, OFFSET($T153,0,($E$4-1)):OFFSET($T212,0,$E$4-1)),1)</f>
        <v>0.65536839066260599</v>
      </c>
      <c r="S278" s="24" cm="1">
        <f t="array" aca="1" ref="S278" ca="1">INDEX(LINEST(S153:S212, OFFSET($T153,0,($E$4-1)):OFFSET($T212,0,$E$4-1)),1)</f>
        <v>0.941424343958982</v>
      </c>
    </row>
    <row r="279" spans="1:21" x14ac:dyDescent="0.25">
      <c r="A279" s="28" t="str">
        <f t="shared" si="123"/>
        <v>Jan 2015 - Dec 2019</v>
      </c>
      <c r="B279" s="24" cm="1">
        <f t="array" aca="1" ref="B279" ca="1">INDEX(LINEST(B154:B213, OFFSET($T154,0,($E$4-1)):OFFSET($T213,0,$E$4-1)),1)</f>
        <v>-0.40755116237187511</v>
      </c>
      <c r="C279" s="24" cm="1">
        <f t="array" aca="1" ref="C279" ca="1">INDEX(LINEST(C154:C213, OFFSET($T154,0,($E$4-1)):OFFSET($T213,0,$E$4-1)),1)</f>
        <v>1.3341992620430123</v>
      </c>
      <c r="D279" s="24" cm="1">
        <f t="array" aca="1" ref="D279" ca="1">INDEX(LINEST(D154:D213, OFFSET($T154,0,($E$4-1)):OFFSET($T213,0,$E$4-1)),1)</f>
        <v>0.37036495839496475</v>
      </c>
      <c r="E279" s="24" cm="1">
        <f t="array" aca="1" ref="E279" ca="1">INDEX(LINEST(E154:E213, OFFSET($T154,0,($E$4-1)):OFFSET($T213,0,$E$4-1)),1)</f>
        <v>1.0805675594244852</v>
      </c>
      <c r="F279" s="24" cm="1">
        <f t="array" aca="1" ref="F279" ca="1">INDEX(LINEST(F154:F213, OFFSET($T154,0,($E$4-1)):OFFSET($T213,0,$E$4-1)),1)</f>
        <v>0.90779368272629268</v>
      </c>
      <c r="G279" s="24" cm="1">
        <f t="array" aca="1" ref="G279" ca="1">INDEX(LINEST(G154:G213, OFFSET($T154,0,($E$4-1)):OFFSET($T213,0,$E$4-1)),1)</f>
        <v>1.4517065276674117</v>
      </c>
      <c r="H279" s="24" cm="1">
        <f t="array" aca="1" ref="H279" ca="1">INDEX(LINEST(H154:H213, OFFSET($T154,0,($E$4-1)):OFFSET($T213,0,$E$4-1)),1)</f>
        <v>1.3248844654335514</v>
      </c>
      <c r="I279" s="24" cm="1">
        <f t="array" aca="1" ref="I279" ca="1">INDEX(LINEST(I154:I213, OFFSET($T154,0,($E$4-1)):OFFSET($T213,0,$E$4-1)),1)</f>
        <v>1.2060419554921287</v>
      </c>
      <c r="J279" s="24" cm="1">
        <f t="array" aca="1" ref="J279" ca="1">INDEX(LINEST(J154:J213, OFFSET($T154,0,($E$4-1)):OFFSET($T213,0,$E$4-1)),1)</f>
        <v>1.1489997048513454</v>
      </c>
      <c r="K279" s="24" cm="1">
        <f t="array" aca="1" ref="K279" ca="1">INDEX(LINEST(K154:K213, OFFSET($T154,0,($E$4-1)):OFFSET($T213,0,$E$4-1)),1)</f>
        <v>0.98618602695599955</v>
      </c>
      <c r="L279" s="24" cm="1">
        <f t="array" aca="1" ref="L279" ca="1">INDEX(LINEST(L154:L213, OFFSET($T154,0,($E$4-1)):OFFSET($T213,0,$E$4-1)),1)</f>
        <v>0.97979875061133603</v>
      </c>
      <c r="M279" s="24" cm="1">
        <f t="array" aca="1" ref="M279" ca="1">INDEX(LINEST(M154:M213, OFFSET($T154,0,($E$4-1)):OFFSET($T213,0,$E$4-1)),1)</f>
        <v>1.152646844990624</v>
      </c>
      <c r="N279" s="24" cm="1">
        <f t="array" aca="1" ref="N279" ca="1">INDEX(LINEST(N154:N213, OFFSET($T154,0,($E$4-1)):OFFSET($T213,0,$E$4-1)),1)</f>
        <v>0.82803086001947734</v>
      </c>
      <c r="O279" s="24" cm="1">
        <f t="array" aca="1" ref="O279" ca="1">INDEX(LINEST(O154:O213, OFFSET($T154,0,($E$4-1)):OFFSET($T213,0,$E$4-1)),1)</f>
        <v>0.89699417811171422</v>
      </c>
      <c r="P279" s="24" cm="1">
        <f t="array" aca="1" ref="P279" ca="1">INDEX(LINEST(P154:P213, OFFSET($T154,0,($E$4-1)):OFFSET($T213,0,$E$4-1)),1)</f>
        <v>0.94124722071195821</v>
      </c>
      <c r="Q279" s="24" cm="1">
        <f t="array" aca="1" ref="Q279" ca="1">INDEX(LINEST(Q154:Q213, OFFSET($T154,0,($E$4-1)):OFFSET($T213,0,$E$4-1)),1)</f>
        <v>0.49189204967852002</v>
      </c>
      <c r="R279" s="24" cm="1">
        <f t="array" aca="1" ref="R279" ca="1">INDEX(LINEST(R154:R213, OFFSET($T154,0,($E$4-1)):OFFSET($T213,0,$E$4-1)),1)</f>
        <v>0.67268598078034303</v>
      </c>
      <c r="S279" s="24" cm="1">
        <f t="array" aca="1" ref="S279" ca="1">INDEX(LINEST(S154:S213, OFFSET($T154,0,($E$4-1)):OFFSET($T213,0,$E$4-1)),1)</f>
        <v>0.9310687061341929</v>
      </c>
    </row>
    <row r="280" spans="1:21" x14ac:dyDescent="0.25">
      <c r="A280" s="28" t="str">
        <f t="shared" si="123"/>
        <v>Dec 2014 - Nov 2019</v>
      </c>
      <c r="B280" s="24" cm="1">
        <f t="array" aca="1" ref="B280" ca="1">INDEX(LINEST(B155:B214, OFFSET($T155,0,($E$4-1)):OFFSET($T214,0,$E$4-1)),1)</f>
        <v>-0.4188329110146457</v>
      </c>
      <c r="C280" s="24" cm="1">
        <f t="array" aca="1" ref="C280" ca="1">INDEX(LINEST(C155:C214, OFFSET($T155,0,($E$4-1)):OFFSET($T214,0,$E$4-1)),1)</f>
        <v>1.3423543573587668</v>
      </c>
      <c r="D280" s="24" cm="1">
        <f t="array" aca="1" ref="D280" ca="1">INDEX(LINEST(D155:D214, OFFSET($T155,0,($E$4-1)):OFFSET($T214,0,$E$4-1)),1)</f>
        <v>0.37602245276354468</v>
      </c>
      <c r="E280" s="24" cm="1">
        <f t="array" aca="1" ref="E280" ca="1">INDEX(LINEST(E155:E214, OFFSET($T155,0,($E$4-1)):OFFSET($T214,0,$E$4-1)),1)</f>
        <v>1.0911188647556003</v>
      </c>
      <c r="F280" s="24" cm="1">
        <f t="array" aca="1" ref="F280" ca="1">INDEX(LINEST(F155:F214, OFFSET($T155,0,($E$4-1)):OFFSET($T214,0,$E$4-1)),1)</f>
        <v>0.89806900179370552</v>
      </c>
      <c r="G280" s="24" cm="1">
        <f t="array" aca="1" ref="G280" ca="1">INDEX(LINEST(G155:G214, OFFSET($T155,0,($E$4-1)):OFFSET($T214,0,$E$4-1)),1)</f>
        <v>1.4263051468078174</v>
      </c>
      <c r="H280" s="24" cm="1">
        <f t="array" aca="1" ref="H280" ca="1">INDEX(LINEST(H155:H214, OFFSET($T155,0,($E$4-1)):OFFSET($T214,0,$E$4-1)),1)</f>
        <v>1.3239385572236566</v>
      </c>
      <c r="I280" s="24" cm="1">
        <f t="array" aca="1" ref="I280" ca="1">INDEX(LINEST(I155:I214, OFFSET($T155,0,($E$4-1)):OFFSET($T214,0,$E$4-1)),1)</f>
        <v>1.1991616448060283</v>
      </c>
      <c r="J280" s="24" cm="1">
        <f t="array" aca="1" ref="J280" ca="1">INDEX(LINEST(J155:J214, OFFSET($T155,0,($E$4-1)):OFFSET($T214,0,$E$4-1)),1)</f>
        <v>1.1396920644465973</v>
      </c>
      <c r="K280" s="24" cm="1">
        <f t="array" aca="1" ref="K280" ca="1">INDEX(LINEST(K155:K214, OFFSET($T155,0,($E$4-1)):OFFSET($T214,0,$E$4-1)),1)</f>
        <v>0.98886292372780271</v>
      </c>
      <c r="L280" s="24" cm="1">
        <f t="array" aca="1" ref="L280" ca="1">INDEX(LINEST(L155:L214, OFFSET($T155,0,($E$4-1)):OFFSET($T214,0,$E$4-1)),1)</f>
        <v>0.97955457749056651</v>
      </c>
      <c r="M280" s="24" cm="1">
        <f t="array" aca="1" ref="M280" ca="1">INDEX(LINEST(M155:M214, OFFSET($T155,0,($E$4-1)):OFFSET($T214,0,$E$4-1)),1)</f>
        <v>1.1465456362196706</v>
      </c>
      <c r="N280" s="24" cm="1">
        <f t="array" aca="1" ref="N280" ca="1">INDEX(LINEST(N155:N214, OFFSET($T155,0,($E$4-1)):OFFSET($T214,0,$E$4-1)),1)</f>
        <v>0.83376624494754403</v>
      </c>
      <c r="O280" s="24" cm="1">
        <f t="array" aca="1" ref="O280" ca="1">INDEX(LINEST(O155:O214, OFFSET($T155,0,($E$4-1)):OFFSET($T214,0,$E$4-1)),1)</f>
        <v>0.89859473632633702</v>
      </c>
      <c r="P280" s="24" cm="1">
        <f t="array" aca="1" ref="P280" ca="1">INDEX(LINEST(P155:P214, OFFSET($T155,0,($E$4-1)):OFFSET($T214,0,$E$4-1)),1)</f>
        <v>0.94772607338929449</v>
      </c>
      <c r="Q280" s="24" cm="1">
        <f t="array" aca="1" ref="Q280" ca="1">INDEX(LINEST(Q155:Q214, OFFSET($T155,0,($E$4-1)):OFFSET($T214,0,$E$4-1)),1)</f>
        <v>0.48759928400955949</v>
      </c>
      <c r="R280" s="24" cm="1">
        <f t="array" aca="1" ref="R280" ca="1">INDEX(LINEST(R155:R214, OFFSET($T155,0,($E$4-1)):OFFSET($T214,0,$E$4-1)),1)</f>
        <v>0.67261731401146974</v>
      </c>
      <c r="S280" s="24" cm="1">
        <f t="array" aca="1" ref="S280" ca="1">INDEX(LINEST(S155:S214, OFFSET($T155,0,($E$4-1)):OFFSET($T214,0,$E$4-1)),1)</f>
        <v>0.92858175775203489</v>
      </c>
    </row>
    <row r="281" spans="1:21" x14ac:dyDescent="0.25">
      <c r="A281" s="28" t="str">
        <f t="shared" si="123"/>
        <v>Nov 2014 - Oct 2019</v>
      </c>
      <c r="B281" s="24" cm="1">
        <f t="array" aca="1" ref="B281" ca="1">INDEX(LINEST(B156:B215, OFFSET($T156,0,($E$4-1)):OFFSET($T215,0,$E$4-1)),1)</f>
        <v>-0.40611738827542659</v>
      </c>
      <c r="C281" s="24" cm="1">
        <f t="array" aca="1" ref="C281" ca="1">INDEX(LINEST(C156:C215, OFFSET($T156,0,($E$4-1)):OFFSET($T215,0,$E$4-1)),1)</f>
        <v>1.3448099263906887</v>
      </c>
      <c r="D281" s="24" cm="1">
        <f t="array" aca="1" ref="D281" ca="1">INDEX(LINEST(D156:D215, OFFSET($T156,0,($E$4-1)):OFFSET($T215,0,$E$4-1)),1)</f>
        <v>0.33466919216273633</v>
      </c>
      <c r="E281" s="24" cm="1">
        <f t="array" aca="1" ref="E281" ca="1">INDEX(LINEST(E156:E215, OFFSET($T156,0,($E$4-1)):OFFSET($T215,0,$E$4-1)),1)</f>
        <v>1.0656991002418417</v>
      </c>
      <c r="F281" s="24" cm="1">
        <f t="array" aca="1" ref="F281" ca="1">INDEX(LINEST(F156:F215, OFFSET($T156,0,($E$4-1)):OFFSET($T215,0,$E$4-1)),1)</f>
        <v>0.91235809438795035</v>
      </c>
      <c r="G281" s="24" cm="1">
        <f t="array" aca="1" ref="G281" ca="1">INDEX(LINEST(G156:G215, OFFSET($T156,0,($E$4-1)):OFFSET($T215,0,$E$4-1)),1)</f>
        <v>1.4146326964327283</v>
      </c>
      <c r="H281" s="24" cm="1">
        <f t="array" aca="1" ref="H281" ca="1">INDEX(LINEST(H156:H215, OFFSET($T156,0,($E$4-1)):OFFSET($T215,0,$E$4-1)),1)</f>
        <v>1.3160331803856731</v>
      </c>
      <c r="I281" s="24" cm="1">
        <f t="array" aca="1" ref="I281" ca="1">INDEX(LINEST(I156:I215, OFFSET($T156,0,($E$4-1)):OFFSET($T215,0,$E$4-1)),1)</f>
        <v>1.1966323100872984</v>
      </c>
      <c r="J281" s="24" cm="1">
        <f t="array" aca="1" ref="J281" ca="1">INDEX(LINEST(J156:J215, OFFSET($T156,0,($E$4-1)):OFFSET($T215,0,$E$4-1)),1)</f>
        <v>1.1333815524191413</v>
      </c>
      <c r="K281" s="24" cm="1">
        <f t="array" aca="1" ref="K281" ca="1">INDEX(LINEST(K156:K215, OFFSET($T156,0,($E$4-1)):OFFSET($T215,0,$E$4-1)),1)</f>
        <v>0.98947716960748566</v>
      </c>
      <c r="L281" s="24" cm="1">
        <f t="array" aca="1" ref="L281" ca="1">INDEX(LINEST(L156:L215, OFFSET($T156,0,($E$4-1)):OFFSET($T215,0,$E$4-1)),1)</f>
        <v>0.98140083854950566</v>
      </c>
      <c r="M281" s="24" cm="1">
        <f t="array" aca="1" ref="M281" ca="1">INDEX(LINEST(M156:M215, OFFSET($T156,0,($E$4-1)):OFFSET($T215,0,$E$4-1)),1)</f>
        <v>1.1464486238200458</v>
      </c>
      <c r="N281" s="24" cm="1">
        <f t="array" aca="1" ref="N281" ca="1">INDEX(LINEST(N156:N215, OFFSET($T156,0,($E$4-1)):OFFSET($T215,0,$E$4-1)),1)</f>
        <v>0.82054838546964737</v>
      </c>
      <c r="O281" s="24" cm="1">
        <f t="array" aca="1" ref="O281" ca="1">INDEX(LINEST(O156:O215, OFFSET($T156,0,($E$4-1)):OFFSET($T215,0,$E$4-1)),1)</f>
        <v>0.89476291357160442</v>
      </c>
      <c r="P281" s="24" cm="1">
        <f t="array" aca="1" ref="P281" ca="1">INDEX(LINEST(P156:P215, OFFSET($T156,0,($E$4-1)):OFFSET($T215,0,$E$4-1)),1)</f>
        <v>0.96273797862870125</v>
      </c>
      <c r="Q281" s="24" cm="1">
        <f t="array" aca="1" ref="Q281" ca="1">INDEX(LINEST(Q156:Q215, OFFSET($T156,0,($E$4-1)):OFFSET($T215,0,$E$4-1)),1)</f>
        <v>0.48803624719013727</v>
      </c>
      <c r="R281" s="24" cm="1">
        <f t="array" aca="1" ref="R281" ca="1">INDEX(LINEST(R156:R215, OFFSET($T156,0,($E$4-1)):OFFSET($T215,0,$E$4-1)),1)</f>
        <v>0.67443358977297418</v>
      </c>
      <c r="S281" s="24" cm="1">
        <f t="array" aca="1" ref="S281" ca="1">INDEX(LINEST(S156:S215, OFFSET($T156,0,($E$4-1)):OFFSET($T215,0,$E$4-1)),1)</f>
        <v>0.94225843885028759</v>
      </c>
    </row>
    <row r="282" spans="1:21" x14ac:dyDescent="0.25">
      <c r="A282" s="28" t="str">
        <f t="shared" si="123"/>
        <v>Oct 2014 - Sep 2019</v>
      </c>
      <c r="B282" s="24" cm="1">
        <f t="array" aca="1" ref="B282" ca="1">INDEX(LINEST(B157:B216, OFFSET($T157,0,($E$4-1)):OFFSET($T216,0,$E$4-1)),1)</f>
        <v>-0.45835251975579511</v>
      </c>
      <c r="C282" s="24" cm="1">
        <f t="array" aca="1" ref="C282" ca="1">INDEX(LINEST(C157:C216, OFFSET($T157,0,($E$4-1)):OFFSET($T216,0,$E$4-1)),1)</f>
        <v>1.3169745506364878</v>
      </c>
      <c r="D282" s="24" cm="1">
        <f t="array" aca="1" ref="D282" ca="1">INDEX(LINEST(D157:D216, OFFSET($T157,0,($E$4-1)):OFFSET($T216,0,$E$4-1)),1)</f>
        <v>0.32723276844885624</v>
      </c>
      <c r="E282" s="24" cm="1">
        <f t="array" aca="1" ref="E282" ca="1">INDEX(LINEST(E157:E216, OFFSET($T157,0,($E$4-1)):OFFSET($T216,0,$E$4-1)),1)</f>
        <v>1.0347182250150313</v>
      </c>
      <c r="F282" s="24" cm="1">
        <f t="array" aca="1" ref="F282" ca="1">INDEX(LINEST(F157:F216, OFFSET($T157,0,($E$4-1)):OFFSET($T216,0,$E$4-1)),1)</f>
        <v>0.9081774622970068</v>
      </c>
      <c r="G282" s="24" cm="1">
        <f t="array" aca="1" ref="G282" ca="1">INDEX(LINEST(G157:G216, OFFSET($T157,0,($E$4-1)):OFFSET($T216,0,$E$4-1)),1)</f>
        <v>1.3959296753604677</v>
      </c>
      <c r="H282" s="24" cm="1">
        <f t="array" aca="1" ref="H282" ca="1">INDEX(LINEST(H157:H216, OFFSET($T157,0,($E$4-1)):OFFSET($T216,0,$E$4-1)),1)</f>
        <v>1.3241694763682494</v>
      </c>
      <c r="I282" s="24" cm="1">
        <f t="array" aca="1" ref="I282" ca="1">INDEX(LINEST(I157:I216, OFFSET($T157,0,($E$4-1)):OFFSET($T216,0,$E$4-1)),1)</f>
        <v>1.2037122573915882</v>
      </c>
      <c r="J282" s="24" cm="1">
        <f t="array" aca="1" ref="J282" ca="1">INDEX(LINEST(J157:J216, OFFSET($T157,0,($E$4-1)):OFFSET($T216,0,$E$4-1)),1)</f>
        <v>1.1423604643231575</v>
      </c>
      <c r="K282" s="24" cm="1">
        <f t="array" aca="1" ref="K282" ca="1">INDEX(LINEST(K157:K216, OFFSET($T157,0,($E$4-1)):OFFSET($T216,0,$E$4-1)),1)</f>
        <v>0.98855776325614242</v>
      </c>
      <c r="L282" s="24" cm="1">
        <f t="array" aca="1" ref="L282" ca="1">INDEX(LINEST(L157:L216, OFFSET($T157,0,($E$4-1)):OFFSET($T216,0,$E$4-1)),1)</f>
        <v>0.97931776739558529</v>
      </c>
      <c r="M282" s="24" cm="1">
        <f t="array" aca="1" ref="M282" ca="1">INDEX(LINEST(M157:M216, OFFSET($T157,0,($E$4-1)):OFFSET($T216,0,$E$4-1)),1)</f>
        <v>1.1418949994947503</v>
      </c>
      <c r="N282" s="24" cm="1">
        <f t="array" aca="1" ref="N282" ca="1">INDEX(LINEST(N157:N216, OFFSET($T157,0,($E$4-1)):OFFSET($T216,0,$E$4-1)),1)</f>
        <v>0.83259066918449509</v>
      </c>
      <c r="O282" s="24" cm="1">
        <f t="array" aca="1" ref="O282" ca="1">INDEX(LINEST(O157:O216, OFFSET($T157,0,($E$4-1)):OFFSET($T216,0,$E$4-1)),1)</f>
        <v>0.88564564624829334</v>
      </c>
      <c r="P282" s="24" cm="1">
        <f t="array" aca="1" ref="P282" ca="1">INDEX(LINEST(P157:P216, OFFSET($T157,0,($E$4-1)):OFFSET($T216,0,$E$4-1)),1)</f>
        <v>0.94478088601434707</v>
      </c>
      <c r="Q282" s="24" cm="1">
        <f t="array" aca="1" ref="Q282" ca="1">INDEX(LINEST(Q157:Q216, OFFSET($T157,0,($E$4-1)):OFFSET($T216,0,$E$4-1)),1)</f>
        <v>0.48497702174928736</v>
      </c>
      <c r="R282" s="24" cm="1">
        <f t="array" aca="1" ref="R282" ca="1">INDEX(LINEST(R157:R216, OFFSET($T157,0,($E$4-1)):OFFSET($T216,0,$E$4-1)),1)</f>
        <v>0.66565402822789255</v>
      </c>
      <c r="S282" s="24" cm="1">
        <f t="array" aca="1" ref="S282" ca="1">INDEX(LINEST(S157:S216, OFFSET($T157,0,($E$4-1)):OFFSET($T216,0,$E$4-1)),1)</f>
        <v>0.92980788210133269</v>
      </c>
    </row>
    <row r="283" spans="1:21" x14ac:dyDescent="0.25">
      <c r="A283" s="28" t="str">
        <f t="shared" si="123"/>
        <v>Sep 2014 - Aug 2019</v>
      </c>
      <c r="B283" s="24" cm="1">
        <f t="array" aca="1" ref="B283" ca="1">INDEX(LINEST(B158:B217, OFFSET($T158,0,($E$4-1)):OFFSET($T217,0,$E$4-1)),1)</f>
        <v>-0.35676053784855294</v>
      </c>
      <c r="C283" s="24" cm="1">
        <f t="array" aca="1" ref="C283" ca="1">INDEX(LINEST(C158:C217, OFFSET($T158,0,($E$4-1)):OFFSET($T217,0,$E$4-1)),1)</f>
        <v>1.3005550085887909</v>
      </c>
      <c r="D283" s="24" cm="1">
        <f t="array" aca="1" ref="D283" ca="1">INDEX(LINEST(D158:D217, OFFSET($T158,0,($E$4-1)):OFFSET($T217,0,$E$4-1)),1)</f>
        <v>0.28760562380854049</v>
      </c>
      <c r="E283" s="24" cm="1">
        <f t="array" aca="1" ref="E283" ca="1">INDEX(LINEST(E158:E217, OFFSET($T158,0,($E$4-1)):OFFSET($T217,0,$E$4-1)),1)</f>
        <v>1.036488609091627</v>
      </c>
      <c r="F283" s="24" cm="1">
        <f t="array" aca="1" ref="F283" ca="1">INDEX(LINEST(F158:F217, OFFSET($T158,0,($E$4-1)):OFFSET($T217,0,$E$4-1)),1)</f>
        <v>0.91223015594960111</v>
      </c>
      <c r="G283" s="24" cm="1">
        <f t="array" aca="1" ref="G283" ca="1">INDEX(LINEST(G158:G217, OFFSET($T158,0,($E$4-1)):OFFSET($T217,0,$E$4-1)),1)</f>
        <v>1.3200681821837785</v>
      </c>
      <c r="H283" s="24" cm="1">
        <f t="array" aca="1" ref="H283" ca="1">INDEX(LINEST(H158:H217, OFFSET($T158,0,($E$4-1)):OFFSET($T217,0,$E$4-1)),1)</f>
        <v>1.3353475524924456</v>
      </c>
      <c r="I283" s="24" cm="1">
        <f t="array" aca="1" ref="I283" ca="1">INDEX(LINEST(I158:I217, OFFSET($T158,0,($E$4-1)):OFFSET($T217,0,$E$4-1)),1)</f>
        <v>1.2111353889066934</v>
      </c>
      <c r="J283" s="24" cm="1">
        <f t="array" aca="1" ref="J283" ca="1">INDEX(LINEST(J158:J217, OFFSET($T158,0,($E$4-1)):OFFSET($T217,0,$E$4-1)),1)</f>
        <v>1.1521341151677282</v>
      </c>
      <c r="K283" s="24" cm="1">
        <f t="array" aca="1" ref="K283" ca="1">INDEX(LINEST(K158:K217, OFFSET($T158,0,($E$4-1)):OFFSET($T217,0,$E$4-1)),1)</f>
        <v>0.98670476599490586</v>
      </c>
      <c r="L283" s="24" cm="1">
        <f t="array" aca="1" ref="L283" ca="1">INDEX(LINEST(L158:L217, OFFSET($T158,0,($E$4-1)):OFFSET($T217,0,$E$4-1)),1)</f>
        <v>0.97816681493221147</v>
      </c>
      <c r="M283" s="24" cm="1">
        <f t="array" aca="1" ref="M283" ca="1">INDEX(LINEST(M158:M217, OFFSET($T158,0,($E$4-1)):OFFSET($T217,0,$E$4-1)),1)</f>
        <v>1.1340605557568153</v>
      </c>
      <c r="N283" s="24" cm="1">
        <f t="array" aca="1" ref="N283" ca="1">INDEX(LINEST(N158:N217, OFFSET($T158,0,($E$4-1)):OFFSET($T217,0,$E$4-1)),1)</f>
        <v>0.86873667825163436</v>
      </c>
      <c r="O283" s="24" cm="1">
        <f t="array" aca="1" ref="O283" ca="1">INDEX(LINEST(O158:O217, OFFSET($T158,0,($E$4-1)):OFFSET($T217,0,$E$4-1)),1)</f>
        <v>0.89989884307115175</v>
      </c>
      <c r="P283" s="24" cm="1">
        <f t="array" aca="1" ref="P283" ca="1">INDEX(LINEST(P158:P217, OFFSET($T158,0,($E$4-1)):OFFSET($T217,0,$E$4-1)),1)</f>
        <v>0.94954331865894825</v>
      </c>
      <c r="Q283" s="24" cm="1">
        <f t="array" aca="1" ref="Q283" ca="1">INDEX(LINEST(Q158:Q217, OFFSET($T158,0,($E$4-1)):OFFSET($T217,0,$E$4-1)),1)</f>
        <v>0.49379008531899954</v>
      </c>
      <c r="R283" s="24" cm="1">
        <f t="array" aca="1" ref="R283" ca="1">INDEX(LINEST(R158:R217, OFFSET($T158,0,($E$4-1)):OFFSET($T217,0,$E$4-1)),1)</f>
        <v>0.66967056993935858</v>
      </c>
      <c r="S283" s="24" cm="1">
        <f t="array" aca="1" ref="S283" ca="1">INDEX(LINEST(S158:S217, OFFSET($T158,0,($E$4-1)):OFFSET($T217,0,$E$4-1)),1)</f>
        <v>0.93637583064328256</v>
      </c>
    </row>
    <row r="284" spans="1:21" x14ac:dyDescent="0.25">
      <c r="A284" s="28" t="str">
        <f t="shared" si="123"/>
        <v>Aug 2014 - Jul 2019</v>
      </c>
      <c r="B284" s="24" cm="1">
        <f t="array" aca="1" ref="B284" ca="1">INDEX(LINEST(B159:B218, OFFSET($T159,0,($E$4-1)):OFFSET($T218,0,$E$4-1)),1)</f>
        <v>-0.27593873067237323</v>
      </c>
      <c r="C284" s="24" cm="1">
        <f t="array" aca="1" ref="C284" ca="1">INDEX(LINEST(C159:C218, OFFSET($T159,0,($E$4-1)):OFFSET($T218,0,$E$4-1)),1)</f>
        <v>1.270259585329089</v>
      </c>
      <c r="D284" s="24" cm="1">
        <f t="array" aca="1" ref="D284" ca="1">INDEX(LINEST(D159:D218, OFFSET($T159,0,($E$4-1)):OFFSET($T218,0,$E$4-1)),1)</f>
        <v>0.26849260747864101</v>
      </c>
      <c r="E284" s="24" cm="1">
        <f t="array" aca="1" ref="E284" ca="1">INDEX(LINEST(E159:E218, OFFSET($T159,0,($E$4-1)):OFFSET($T218,0,$E$4-1)),1)</f>
        <v>1.0027665846495686</v>
      </c>
      <c r="F284" s="24" cm="1">
        <f t="array" aca="1" ref="F284" ca="1">INDEX(LINEST(F159:F218, OFFSET($T159,0,($E$4-1)):OFFSET($T218,0,$E$4-1)),1)</f>
        <v>0.91599435159586995</v>
      </c>
      <c r="G284" s="24" cm="1">
        <f t="array" aca="1" ref="G284" ca="1">INDEX(LINEST(G159:G218, OFFSET($T159,0,($E$4-1)):OFFSET($T218,0,$E$4-1)),1)</f>
        <v>1.0956871622178443</v>
      </c>
      <c r="H284" s="24" cm="1">
        <f t="array" aca="1" ref="H284" ca="1">INDEX(LINEST(H159:H218, OFFSET($T159,0,($E$4-1)):OFFSET($T218,0,$E$4-1)),1)</f>
        <v>1.3295905168522175</v>
      </c>
      <c r="I284" s="24" cm="1">
        <f t="array" aca="1" ref="I284" ca="1">INDEX(LINEST(I159:I218, OFFSET($T159,0,($E$4-1)):OFFSET($T218,0,$E$4-1)),1)</f>
        <v>1.1958823886198371</v>
      </c>
      <c r="J284" s="24" cm="1">
        <f t="array" aca="1" ref="J284" ca="1">INDEX(LINEST(J159:J218, OFFSET($T159,0,($E$4-1)):OFFSET($T218,0,$E$4-1)),1)</f>
        <v>1.1318584804287097</v>
      </c>
      <c r="K284" s="24" cm="1">
        <f t="array" aca="1" ref="K284" ca="1">INDEX(LINEST(K159:K218, OFFSET($T159,0,($E$4-1)):OFFSET($T218,0,$E$4-1)),1)</f>
        <v>0.99178088106617324</v>
      </c>
      <c r="L284" s="24" cm="1">
        <f t="array" aca="1" ref="L284" ca="1">INDEX(LINEST(L159:L218, OFFSET($T159,0,($E$4-1)):OFFSET($T218,0,$E$4-1)),1)</f>
        <v>0.97097550242303632</v>
      </c>
      <c r="M284" s="24" cm="1">
        <f t="array" aca="1" ref="M284" ca="1">INDEX(LINEST(M159:M218, OFFSET($T159,0,($E$4-1)):OFFSET($T218,0,$E$4-1)),1)</f>
        <v>1.1168892025884862</v>
      </c>
      <c r="N284" s="24" cm="1">
        <f t="array" aca="1" ref="N284" ca="1">INDEX(LINEST(N159:N218, OFFSET($T159,0,($E$4-1)):OFFSET($T218,0,$E$4-1)),1)</f>
        <v>0.86125777742559706</v>
      </c>
      <c r="O284" s="24" cm="1">
        <f t="array" aca="1" ref="O284" ca="1">INDEX(LINEST(O159:O218, OFFSET($T159,0,($E$4-1)):OFFSET($T218,0,$E$4-1)),1)</f>
        <v>0.90424857490295418</v>
      </c>
      <c r="P284" s="24" cm="1">
        <f t="array" aca="1" ref="P284" ca="1">INDEX(LINEST(P159:P218, OFFSET($T159,0,($E$4-1)):OFFSET($T218,0,$E$4-1)),1)</f>
        <v>0.93357944628859835</v>
      </c>
      <c r="Q284" s="24" cm="1">
        <f t="array" aca="1" ref="Q284" ca="1">INDEX(LINEST(Q159:Q218, OFFSET($T159,0,($E$4-1)):OFFSET($T218,0,$E$4-1)),1)</f>
        <v>0.48960309054500417</v>
      </c>
      <c r="R284" s="24" cm="1">
        <f t="array" aca="1" ref="R284" ca="1">INDEX(LINEST(R159:R218, OFFSET($T159,0,($E$4-1)):OFFSET($T218,0,$E$4-1)),1)</f>
        <v>0.6972713560800452</v>
      </c>
      <c r="S284" s="24" cm="1">
        <f t="array" aca="1" ref="S284" ca="1">INDEX(LINEST(S159:S218, OFFSET($T159,0,($E$4-1)):OFFSET($T218,0,$E$4-1)),1)</f>
        <v>0.90690595884781533</v>
      </c>
    </row>
    <row r="285" spans="1:21" x14ac:dyDescent="0.25">
      <c r="A285" s="28" t="str">
        <f t="shared" si="123"/>
        <v>Jul 2014 - Jun 2019</v>
      </c>
      <c r="B285" s="24" cm="1">
        <f t="array" aca="1" ref="B285" ca="1">INDEX(LINEST(B160:B219, OFFSET($T160,0,($E$4-1)):OFFSET($T219,0,$E$4-1)),1)</f>
        <v>-0.26709256312704632</v>
      </c>
      <c r="C285" s="24" cm="1">
        <f t="array" aca="1" ref="C285" ca="1">INDEX(LINEST(C160:C219, OFFSET($T160,0,($E$4-1)):OFFSET($T219,0,$E$4-1)),1)</f>
        <v>1.2318157041536149</v>
      </c>
      <c r="D285" s="24" cm="1">
        <f t="array" aca="1" ref="D285" ca="1">INDEX(LINEST(D160:D219, OFFSET($T160,0,($E$4-1)):OFFSET($T219,0,$E$4-1)),1)</f>
        <v>0.22161151930552589</v>
      </c>
      <c r="E285" s="24" cm="1">
        <f t="array" aca="1" ref="E285" ca="1">INDEX(LINEST(E160:E219, OFFSET($T160,0,($E$4-1)):OFFSET($T219,0,$E$4-1)),1)</f>
        <v>1.0234742980098355</v>
      </c>
      <c r="F285" s="24" cm="1">
        <f t="array" aca="1" ref="F285" ca="1">INDEX(LINEST(F160:F219, OFFSET($T160,0,($E$4-1)):OFFSET($T219,0,$E$4-1)),1)</f>
        <v>0.87666347197691386</v>
      </c>
      <c r="G285" s="24" cm="1">
        <f t="array" aca="1" ref="G285" ca="1">INDEX(LINEST(G160:G219, OFFSET($T160,0,($E$4-1)):OFFSET($T219,0,$E$4-1)),1)</f>
        <v>1.0569418969096769</v>
      </c>
      <c r="H285" s="24" cm="1">
        <f t="array" aca="1" ref="H285" ca="1">INDEX(LINEST(H160:H219, OFFSET($T160,0,($E$4-1)):OFFSET($T219,0,$E$4-1)),1)</f>
        <v>1.3444383987217079</v>
      </c>
      <c r="I285" s="24" cm="1">
        <f t="array" aca="1" ref="I285" ca="1">INDEX(LINEST(I160:I219, OFFSET($T160,0,($E$4-1)):OFFSET($T219,0,$E$4-1)),1)</f>
        <v>1.2101707917943409</v>
      </c>
      <c r="J285" s="24" cm="1">
        <f t="array" aca="1" ref="J285" ca="1">INDEX(LINEST(J160:J219, OFFSET($T160,0,($E$4-1)):OFFSET($T219,0,$E$4-1)),1)</f>
        <v>1.1436271817504426</v>
      </c>
      <c r="K285" s="24" cm="1">
        <f t="array" aca="1" ref="K285" ca="1">INDEX(LINEST(K160:K219, OFFSET($T160,0,($E$4-1)):OFFSET($T219,0,$E$4-1)),1)</f>
        <v>0.99088449907944443</v>
      </c>
      <c r="L285" s="24" cm="1">
        <f t="array" aca="1" ref="L285" ca="1">INDEX(LINEST(L160:L219, OFFSET($T160,0,($E$4-1)):OFFSET($T219,0,$E$4-1)),1)</f>
        <v>0.97005844921010909</v>
      </c>
      <c r="M285" s="24" cm="1">
        <f t="array" aca="1" ref="M285" ca="1">INDEX(LINEST(M160:M219, OFFSET($T160,0,($E$4-1)):OFFSET($T219,0,$E$4-1)),1)</f>
        <v>1.1154179263255015</v>
      </c>
      <c r="N285" s="24" cm="1">
        <f t="array" aca="1" ref="N285" ca="1">INDEX(LINEST(N160:N219, OFFSET($T160,0,($E$4-1)):OFFSET($T219,0,$E$4-1)),1)</f>
        <v>0.84745492735385264</v>
      </c>
      <c r="O285" s="24" cm="1">
        <f t="array" aca="1" ref="O285" ca="1">INDEX(LINEST(O160:O219, OFFSET($T160,0,($E$4-1)):OFFSET($T219,0,$E$4-1)),1)</f>
        <v>0.89653358854982168</v>
      </c>
      <c r="P285" s="24" cm="1">
        <f t="array" aca="1" ref="P285" ca="1">INDEX(LINEST(P160:P219, OFFSET($T160,0,($E$4-1)):OFFSET($T219,0,$E$4-1)),1)</f>
        <v>0.95278007146327082</v>
      </c>
      <c r="Q285" s="24" cm="1">
        <f t="array" aca="1" ref="Q285" ca="1">INDEX(LINEST(Q160:Q219, OFFSET($T160,0,($E$4-1)):OFFSET($T219,0,$E$4-1)),1)</f>
        <v>0.48702107295412023</v>
      </c>
      <c r="R285" s="24" cm="1">
        <f t="array" aca="1" ref="R285" ca="1">INDEX(LINEST(R160:R219, OFFSET($T160,0,($E$4-1)):OFFSET($T219,0,$E$4-1)),1)</f>
        <v>0.68823073282215819</v>
      </c>
      <c r="S285" s="24" cm="1">
        <f t="array" aca="1" ref="S285" ca="1">INDEX(LINEST(S160:S219, OFFSET($T160,0,($E$4-1)):OFFSET($T219,0,$E$4-1)),1)</f>
        <v>0.88537419810157592</v>
      </c>
    </row>
    <row r="286" spans="1:21" x14ac:dyDescent="0.25">
      <c r="A286" s="28" t="str">
        <f t="shared" si="123"/>
        <v>Jun 2014 - May 2019</v>
      </c>
      <c r="B286" s="24" cm="1">
        <f t="array" aca="1" ref="B286" ca="1">INDEX(LINEST(B161:B220, OFFSET($T161,0,($E$4-1)):OFFSET($T220,0,$E$4-1)),1)</f>
        <v>-0.46927301374911246</v>
      </c>
      <c r="C286" s="24" cm="1">
        <f t="array" aca="1" ref="C286" ca="1">INDEX(LINEST(C161:C220, OFFSET($T161,0,($E$4-1)):OFFSET($T220,0,$E$4-1)),1)</f>
        <v>1.2133621147922835</v>
      </c>
      <c r="D286" s="24" cm="1">
        <f t="array" aca="1" ref="D286" ca="1">INDEX(LINEST(D161:D220, OFFSET($T161,0,($E$4-1)):OFFSET($T220,0,$E$4-1)),1)</f>
        <v>0.20903109571994327</v>
      </c>
      <c r="E286" s="24" cm="1">
        <f t="array" aca="1" ref="E286" ca="1">INDEX(LINEST(E161:E220, OFFSET($T161,0,($E$4-1)):OFFSET($T220,0,$E$4-1)),1)</f>
        <v>1.0292077640093102</v>
      </c>
      <c r="F286" s="24" cm="1">
        <f t="array" aca="1" ref="F286" ca="1">INDEX(LINEST(F161:F220, OFFSET($T161,0,($E$4-1)):OFFSET($T220,0,$E$4-1)),1)</f>
        <v>0.98935784010067929</v>
      </c>
      <c r="G286" s="24" cm="1">
        <f t="array" aca="1" ref="G286" ca="1">INDEX(LINEST(G161:G220, OFFSET($T161,0,($E$4-1)):OFFSET($T220,0,$E$4-1)),1)</f>
        <v>0.93586505121363861</v>
      </c>
      <c r="H286" s="24" cm="1">
        <f t="array" aca="1" ref="H286" ca="1">INDEX(LINEST(H161:H220, OFFSET($T161,0,($E$4-1)):OFFSET($T220,0,$E$4-1)),1)</f>
        <v>1.3618141232960412</v>
      </c>
      <c r="I286" s="24" cm="1">
        <f t="array" aca="1" ref="I286" ca="1">INDEX(LINEST(I161:I220, OFFSET($T161,0,($E$4-1)):OFFSET($T220,0,$E$4-1)),1)</f>
        <v>1.2202981603026246</v>
      </c>
      <c r="J286" s="24" cm="1">
        <f t="array" aca="1" ref="J286" ca="1">INDEX(LINEST(J161:J220, OFFSET($T161,0,($E$4-1)):OFFSET($T220,0,$E$4-1)),1)</f>
        <v>1.1576427003613827</v>
      </c>
      <c r="K286" s="24" cm="1">
        <f t="array" aca="1" ref="K286" ca="1">INDEX(LINEST(K161:K220, OFFSET($T161,0,($E$4-1)):OFFSET($T220,0,$E$4-1)),1)</f>
        <v>0.98900291719960687</v>
      </c>
      <c r="L286" s="24" cm="1">
        <f t="array" aca="1" ref="L286" ca="1">INDEX(LINEST(L161:L220, OFFSET($T161,0,($E$4-1)):OFFSET($T220,0,$E$4-1)),1)</f>
        <v>0.96800121413858864</v>
      </c>
      <c r="M286" s="24" cm="1">
        <f t="array" aca="1" ref="M286" ca="1">INDEX(LINEST(M161:M220, OFFSET($T161,0,($E$4-1)):OFFSET($T220,0,$E$4-1)),1)</f>
        <v>1.1167896349290012</v>
      </c>
      <c r="N286" s="24" cm="1">
        <f t="array" aca="1" ref="N286" ca="1">INDEX(LINEST(N161:N220, OFFSET($T161,0,($E$4-1)):OFFSET($T220,0,$E$4-1)),1)</f>
        <v>0.84307758644118946</v>
      </c>
      <c r="O286" s="24" cm="1">
        <f t="array" aca="1" ref="O286" ca="1">INDEX(LINEST(O161:O220, OFFSET($T161,0,($E$4-1)):OFFSET($T220,0,$E$4-1)),1)</f>
        <v>0.90634755653552868</v>
      </c>
      <c r="P286" s="24" cm="1">
        <f t="array" aca="1" ref="P286" ca="1">INDEX(LINEST(P161:P220, OFFSET($T161,0,($E$4-1)):OFFSET($T220,0,$E$4-1)),1)</f>
        <v>0.9380947036548497</v>
      </c>
      <c r="Q286" s="24" cm="1">
        <f t="array" aca="1" ref="Q286" ca="1">INDEX(LINEST(Q161:Q220, OFFSET($T161,0,($E$4-1)):OFFSET($T220,0,$E$4-1)),1)</f>
        <v>0.49288816420471027</v>
      </c>
      <c r="R286" s="24" cm="1">
        <f t="array" aca="1" ref="R286" ca="1">INDEX(LINEST(R161:R220, OFFSET($T161,0,($E$4-1)):OFFSET($T220,0,$E$4-1)),1)</f>
        <v>0.69950788098738126</v>
      </c>
      <c r="S286" s="24" cm="1">
        <f t="array" aca="1" ref="S286" ca="1">INDEX(LINEST(S161:S220, OFFSET($T161,0,($E$4-1)):OFFSET($T220,0,$E$4-1)),1)</f>
        <v>0.8404032286341816</v>
      </c>
    </row>
    <row r="287" spans="1:21" x14ac:dyDescent="0.25">
      <c r="A287" s="28" t="str">
        <f t="shared" si="123"/>
        <v>May 2014 - Apr 2019</v>
      </c>
      <c r="B287" s="24" cm="1">
        <f t="array" aca="1" ref="B287" ca="1">INDEX(LINEST(B162:B221, OFFSET($T162,0,($E$4-1)):OFFSET($T221,0,$E$4-1)),1)</f>
        <v>-0.55621357404315552</v>
      </c>
      <c r="C287" s="24" cm="1">
        <f t="array" aca="1" ref="C287" ca="1">INDEX(LINEST(C162:C221, OFFSET($T162,0,($E$4-1)):OFFSET($T221,0,$E$4-1)),1)</f>
        <v>1.2073773103644805</v>
      </c>
      <c r="D287" s="24" cm="1">
        <f t="array" aca="1" ref="D287" ca="1">INDEX(LINEST(D162:D221, OFFSET($T162,0,($E$4-1)):OFFSET($T221,0,$E$4-1)),1)</f>
        <v>0.12221892846930517</v>
      </c>
      <c r="E287" s="24" cm="1">
        <f t="array" aca="1" ref="E287" ca="1">INDEX(LINEST(E162:E221, OFFSET($T162,0,($E$4-1)):OFFSET($T221,0,$E$4-1)),1)</f>
        <v>1.0498164605501981</v>
      </c>
      <c r="F287" s="24" cm="1">
        <f t="array" aca="1" ref="F287" ca="1">INDEX(LINEST(F162:F221, OFFSET($T162,0,($E$4-1)):OFFSET($T221,0,$E$4-1)),1)</f>
        <v>1.0132112775198601</v>
      </c>
      <c r="G287" s="24" cm="1">
        <f t="array" aca="1" ref="G287" ca="1">INDEX(LINEST(G162:G221, OFFSET($T162,0,($E$4-1)):OFFSET($T221,0,$E$4-1)),1)</f>
        <v>1.1372992463867564</v>
      </c>
      <c r="H287" s="24" cm="1">
        <f t="array" aca="1" ref="H287" ca="1">INDEX(LINEST(H162:H221, OFFSET($T162,0,($E$4-1)):OFFSET($T221,0,$E$4-1)),1)</f>
        <v>1.377839447929051</v>
      </c>
      <c r="I287" s="24" cm="1">
        <f t="array" aca="1" ref="I287" ca="1">INDEX(LINEST(I162:I221, OFFSET($T162,0,($E$4-1)):OFFSET($T221,0,$E$4-1)),1)</f>
        <v>1.2179439911992338</v>
      </c>
      <c r="J287" s="24" cm="1">
        <f t="array" aca="1" ref="J287" ca="1">INDEX(LINEST(J162:J221, OFFSET($T162,0,($E$4-1)):OFFSET($T221,0,$E$4-1)),1)</f>
        <v>1.1308110397473687</v>
      </c>
      <c r="K287" s="24" cm="1">
        <f t="array" aca="1" ref="K287" ca="1">INDEX(LINEST(K162:K221, OFFSET($T162,0,($E$4-1)):OFFSET($T221,0,$E$4-1)),1)</f>
        <v>0.98662466623298151</v>
      </c>
      <c r="L287" s="24" cm="1">
        <f t="array" aca="1" ref="L287" ca="1">INDEX(LINEST(L162:L221, OFFSET($T162,0,($E$4-1)):OFFSET($T221,0,$E$4-1)),1)</f>
        <v>0.96543112842978418</v>
      </c>
      <c r="M287" s="24" cm="1">
        <f t="array" aca="1" ref="M287" ca="1">INDEX(LINEST(M162:M221, OFFSET($T162,0,($E$4-1)):OFFSET($T221,0,$E$4-1)),1)</f>
        <v>1.1071664426962133</v>
      </c>
      <c r="N287" s="24" cm="1">
        <f t="array" aca="1" ref="N287" ca="1">INDEX(LINEST(N162:N221, OFFSET($T162,0,($E$4-1)):OFFSET($T221,0,$E$4-1)),1)</f>
        <v>0.91176962240759551</v>
      </c>
      <c r="O287" s="24" cm="1">
        <f t="array" aca="1" ref="O287" ca="1">INDEX(LINEST(O162:O221, OFFSET($T162,0,($E$4-1)):OFFSET($T221,0,$E$4-1)),1)</f>
        <v>0.93077674929851495</v>
      </c>
      <c r="P287" s="24" cm="1">
        <f t="array" aca="1" ref="P287" ca="1">INDEX(LINEST(P162:P221, OFFSET($T162,0,($E$4-1)):OFFSET($T221,0,$E$4-1)),1)</f>
        <v>0.94203802883468846</v>
      </c>
      <c r="Q287" s="24" cm="1">
        <f t="array" aca="1" ref="Q287" ca="1">INDEX(LINEST(Q162:Q221, OFFSET($T162,0,($E$4-1)):OFFSET($T221,0,$E$4-1)),1)</f>
        <v>0.53491108300812518</v>
      </c>
      <c r="R287" s="24" cm="1">
        <f t="array" aca="1" ref="R287" ca="1">INDEX(LINEST(R162:R221, OFFSET($T162,0,($E$4-1)):OFFSET($T221,0,$E$4-1)),1)</f>
        <v>0.6875388887726348</v>
      </c>
      <c r="S287" s="24" cm="1">
        <f t="array" aca="1" ref="S287" ca="1">INDEX(LINEST(S162:S221, OFFSET($T162,0,($E$4-1)):OFFSET($T221,0,$E$4-1)),1)</f>
        <v>0.80520897093024801</v>
      </c>
    </row>
    <row r="288" spans="1:21" x14ac:dyDescent="0.25">
      <c r="A288" s="28" t="str">
        <f t="shared" si="123"/>
        <v>Apr 2014 - Mar 2019</v>
      </c>
      <c r="B288" s="24" cm="1">
        <f t="array" aca="1" ref="B288" ca="1">INDEX(LINEST(B163:B222, OFFSET($T163,0,($E$4-1)):OFFSET($T222,0,$E$4-1)),1)</f>
        <v>-0.52415517250452237</v>
      </c>
      <c r="C288" s="24" cm="1">
        <f t="array" aca="1" ref="C288" ca="1">INDEX(LINEST(C163:C222, OFFSET($T163,0,($E$4-1)):OFFSET($T222,0,$E$4-1)),1)</f>
        <v>1.2236098935256137</v>
      </c>
      <c r="D288" s="24" cm="1">
        <f t="array" aca="1" ref="D288" ca="1">INDEX(LINEST(D163:D222, OFFSET($T163,0,($E$4-1)):OFFSET($T222,0,$E$4-1)),1)</f>
        <v>0.13894674812152738</v>
      </c>
      <c r="E288" s="24" cm="1">
        <f t="array" aca="1" ref="E288" ca="1">INDEX(LINEST(E163:E222, OFFSET($T163,0,($E$4-1)):OFFSET($T222,0,$E$4-1)),1)</f>
        <v>1.014325681112914</v>
      </c>
      <c r="F288" s="24" cm="1">
        <f t="array" aca="1" ref="F288" ca="1">INDEX(LINEST(F163:F222, OFFSET($T163,0,($E$4-1)):OFFSET($T222,0,$E$4-1)),1)</f>
        <v>1.0577756978261119</v>
      </c>
      <c r="G288" s="24" cm="1">
        <f t="array" aca="1" ref="G288" ca="1">INDEX(LINEST(G163:G222, OFFSET($T163,0,($E$4-1)):OFFSET($T222,0,$E$4-1)),1)</f>
        <v>1.1752747868875386</v>
      </c>
      <c r="H288" s="24" cm="1">
        <f t="array" aca="1" ref="H288" ca="1">INDEX(LINEST(H163:H222, OFFSET($T163,0,($E$4-1)):OFFSET($T222,0,$E$4-1)),1)</f>
        <v>1.3979002376982512</v>
      </c>
      <c r="I288" s="24" cm="1">
        <f t="array" aca="1" ref="I288" ca="1">INDEX(LINEST(I163:I222, OFFSET($T163,0,($E$4-1)):OFFSET($T222,0,$E$4-1)),1)</f>
        <v>1.2238747885311045</v>
      </c>
      <c r="J288" s="24" cm="1">
        <f t="array" aca="1" ref="J288" ca="1">INDEX(LINEST(J163:J222, OFFSET($T163,0,($E$4-1)):OFFSET($T222,0,$E$4-1)),1)</f>
        <v>1.1371971077881784</v>
      </c>
      <c r="K288" s="24" cm="1">
        <f t="array" aca="1" ref="K288" ca="1">INDEX(LINEST(K163:K222, OFFSET($T163,0,($E$4-1)):OFFSET($T222,0,$E$4-1)),1)</f>
        <v>0.98769854663500378</v>
      </c>
      <c r="L288" s="24" cm="1">
        <f t="array" aca="1" ref="L288" ca="1">INDEX(LINEST(L163:L222, OFFSET($T163,0,($E$4-1)):OFFSET($T222,0,$E$4-1)),1)</f>
        <v>0.96575560468840316</v>
      </c>
      <c r="M288" s="24" cm="1">
        <f t="array" aca="1" ref="M288" ca="1">INDEX(LINEST(M163:M222, OFFSET($T163,0,($E$4-1)):OFFSET($T222,0,$E$4-1)),1)</f>
        <v>1.0933195658195354</v>
      </c>
      <c r="N288" s="24" cm="1">
        <f t="array" aca="1" ref="N288" ca="1">INDEX(LINEST(N163:N222, OFFSET($T163,0,($E$4-1)):OFFSET($T222,0,$E$4-1)),1)</f>
        <v>0.91722726517647102</v>
      </c>
      <c r="O288" s="24" cm="1">
        <f t="array" aca="1" ref="O288" ca="1">INDEX(LINEST(O163:O222, OFFSET($T163,0,($E$4-1)):OFFSET($T222,0,$E$4-1)),1)</f>
        <v>0.92531850977647701</v>
      </c>
      <c r="P288" s="24" cm="1">
        <f t="array" aca="1" ref="P288" ca="1">INDEX(LINEST(P163:P222, OFFSET($T163,0,($E$4-1)):OFFSET($T222,0,$E$4-1)),1)</f>
        <v>0.92190536971449832</v>
      </c>
      <c r="Q288" s="24" cm="1">
        <f t="array" aca="1" ref="Q288" ca="1">INDEX(LINEST(Q163:Q222, OFFSET($T163,0,($E$4-1)):OFFSET($T222,0,$E$4-1)),1)</f>
        <v>0.54233318434477218</v>
      </c>
      <c r="R288" s="24" cm="1">
        <f t="array" aca="1" ref="R288" ca="1">INDEX(LINEST(R163:R222, OFFSET($T163,0,($E$4-1)):OFFSET($T222,0,$E$4-1)),1)</f>
        <v>0.6686234961506814</v>
      </c>
      <c r="S288" s="24" cm="1">
        <f t="array" aca="1" ref="S288" ca="1">INDEX(LINEST(S163:S222, OFFSET($T163,0,($E$4-1)):OFFSET($T222,0,$E$4-1)),1)</f>
        <v>0.78565270639765195</v>
      </c>
    </row>
    <row r="289" spans="1:19" x14ac:dyDescent="0.25">
      <c r="A289" s="28" t="str">
        <f t="shared" si="123"/>
        <v>Mar 2014 - Feb 2019</v>
      </c>
      <c r="B289" s="24" cm="1">
        <f t="array" aca="1" ref="B289" ca="1">INDEX(LINEST(B164:B223, OFFSET($T164,0,($E$4-1)):OFFSET($T223,0,$E$4-1)),1)</f>
        <v>-0.52400383116570093</v>
      </c>
      <c r="C289" s="24" cm="1">
        <f t="array" aca="1" ref="C289" ca="1">INDEX(LINEST(C164:C223, OFFSET($T164,0,($E$4-1)):OFFSET($T223,0,$E$4-1)),1)</f>
        <v>1.2206874594619597</v>
      </c>
      <c r="D289" s="24" cm="1">
        <f t="array" aca="1" ref="D289" ca="1">INDEX(LINEST(D164:D223, OFFSET($T164,0,($E$4-1)):OFFSET($T223,0,$E$4-1)),1)</f>
        <v>0.14962117475964545</v>
      </c>
      <c r="E289" s="24" cm="1">
        <f t="array" aca="1" ref="E289" ca="1">INDEX(LINEST(E164:E223, OFFSET($T164,0,($E$4-1)):OFFSET($T223,0,$E$4-1)),1)</f>
        <v>1.015067875688576</v>
      </c>
      <c r="F289" s="24" cm="1">
        <f t="array" aca="1" ref="F289" ca="1">INDEX(LINEST(F164:F223, OFFSET($T164,0,($E$4-1)):OFFSET($T223,0,$E$4-1)),1)</f>
        <v>1.0544025174180585</v>
      </c>
      <c r="G289" s="24" cm="1">
        <f t="array" aca="1" ref="G289" ca="1">INDEX(LINEST(G164:G223, OFFSET($T164,0,($E$4-1)):OFFSET($T223,0,$E$4-1)),1)</f>
        <v>1.1688299963132238</v>
      </c>
      <c r="H289" s="24" cm="1">
        <f t="array" aca="1" ref="H289" ca="1">INDEX(LINEST(H164:H223, OFFSET($T164,0,($E$4-1)):OFFSET($T223,0,$E$4-1)),1)</f>
        <v>1.4011228953381178</v>
      </c>
      <c r="I289" s="24" cm="1">
        <f t="array" aca="1" ref="I289" ca="1">INDEX(LINEST(I164:I223, OFFSET($T164,0,($E$4-1)):OFFSET($T223,0,$E$4-1)),1)</f>
        <v>1.2264382311848243</v>
      </c>
      <c r="J289" s="24" cm="1">
        <f t="array" aca="1" ref="J289" ca="1">INDEX(LINEST(J164:J223, OFFSET($T164,0,($E$4-1)):OFFSET($T223,0,$E$4-1)),1)</f>
        <v>1.1403743002571076</v>
      </c>
      <c r="K289" s="24" cm="1">
        <f t="array" aca="1" ref="K289" ca="1">INDEX(LINEST(K164:K223, OFFSET($T164,0,($E$4-1)):OFFSET($T223,0,$E$4-1)),1)</f>
        <v>0.98754329539191599</v>
      </c>
      <c r="L289" s="24" cm="1">
        <f t="array" aca="1" ref="L289" ca="1">INDEX(LINEST(L164:L223, OFFSET($T164,0,($E$4-1)):OFFSET($T223,0,$E$4-1)),1)</f>
        <v>0.96618024222453269</v>
      </c>
      <c r="M289" s="24" cm="1">
        <f t="array" aca="1" ref="M289" ca="1">INDEX(LINEST(M164:M223, OFFSET($T164,0,($E$4-1)):OFFSET($T223,0,$E$4-1)),1)</f>
        <v>1.0936915374367344</v>
      </c>
      <c r="N289" s="24" cm="1">
        <f t="array" aca="1" ref="N289" ca="1">INDEX(LINEST(N164:N223, OFFSET($T164,0,($E$4-1)):OFFSET($T223,0,$E$4-1)),1)</f>
        <v>0.91529930931182479</v>
      </c>
      <c r="O289" s="24" cm="1">
        <f t="array" aca="1" ref="O289" ca="1">INDEX(LINEST(O164:O223, OFFSET($T164,0,($E$4-1)):OFFSET($T223,0,$E$4-1)),1)</f>
        <v>0.92570778532188269</v>
      </c>
      <c r="P289" s="24" cm="1">
        <f t="array" aca="1" ref="P289" ca="1">INDEX(LINEST(P164:P223, OFFSET($T164,0,($E$4-1)):OFFSET($T223,0,$E$4-1)),1)</f>
        <v>0.92362276118819764</v>
      </c>
      <c r="Q289" s="24" cm="1">
        <f t="array" aca="1" ref="Q289" ca="1">INDEX(LINEST(Q164:Q223, OFFSET($T164,0,($E$4-1)):OFFSET($T223,0,$E$4-1)),1)</f>
        <v>0.5426921311983578</v>
      </c>
      <c r="R289" s="24" cm="1">
        <f t="array" aca="1" ref="R289" ca="1">INDEX(LINEST(R164:R223, OFFSET($T164,0,($E$4-1)):OFFSET($T223,0,$E$4-1)),1)</f>
        <v>0.66581743030942198</v>
      </c>
      <c r="S289" s="24" cm="1">
        <f t="array" aca="1" ref="S289" ca="1">INDEX(LINEST(S164:S223, OFFSET($T164,0,($E$4-1)):OFFSET($T223,0,$E$4-1)),1)</f>
        <v>0.78404814411814538</v>
      </c>
    </row>
    <row r="290" spans="1:19" x14ac:dyDescent="0.25">
      <c r="A290" s="28" t="str">
        <f t="shared" si="123"/>
        <v>Feb 2014 - Jan 2019</v>
      </c>
      <c r="B290" s="24" cm="1">
        <f t="array" aca="1" ref="B290" ca="1">INDEX(LINEST(B165:B224, OFFSET($T165,0,($E$4-1)):OFFSET($T224,0,$E$4-1)),1)</f>
        <v>-0.46140825486042292</v>
      </c>
      <c r="C290" s="24" cm="1">
        <f t="array" aca="1" ref="C290" ca="1">INDEX(LINEST(C165:C224, OFFSET($T165,0,($E$4-1)):OFFSET($T224,0,$E$4-1)),1)</f>
        <v>1.2217218100521252</v>
      </c>
      <c r="D290" s="24" cm="1">
        <f t="array" aca="1" ref="D290" ca="1">INDEX(LINEST(D165:D224, OFFSET($T165,0,($E$4-1)):OFFSET($T224,0,$E$4-1)),1)</f>
        <v>0.18464292407826058</v>
      </c>
      <c r="E290" s="24" cm="1">
        <f t="array" aca="1" ref="E290" ca="1">INDEX(LINEST(E165:E224, OFFSET($T165,0,($E$4-1)):OFFSET($T224,0,$E$4-1)),1)</f>
        <v>1.0356159557846141</v>
      </c>
      <c r="F290" s="24" cm="1">
        <f t="array" aca="1" ref="F290" ca="1">INDEX(LINEST(F165:F224, OFFSET($T165,0,($E$4-1)):OFFSET($T224,0,$E$4-1)),1)</f>
        <v>1.0752708944229896</v>
      </c>
      <c r="G290" s="24" cm="1">
        <f t="array" aca="1" ref="G290" ca="1">INDEX(LINEST(G165:G224, OFFSET($T165,0,($E$4-1)):OFFSET($T224,0,$E$4-1)),1)</f>
        <v>1.328940531916263</v>
      </c>
      <c r="H290" s="24" cm="1">
        <f t="array" aca="1" ref="H290" ca="1">INDEX(LINEST(H165:H224, OFFSET($T165,0,($E$4-1)):OFFSET($T224,0,$E$4-1)),1)</f>
        <v>1.3811398897115357</v>
      </c>
      <c r="I290" s="24" cm="1">
        <f t="array" aca="1" ref="I290" ca="1">INDEX(LINEST(I165:I224, OFFSET($T165,0,($E$4-1)):OFFSET($T224,0,$E$4-1)),1)</f>
        <v>1.218439012166838</v>
      </c>
      <c r="J290" s="24" cm="1">
        <f t="array" aca="1" ref="J290" ca="1">INDEX(LINEST(J165:J224, OFFSET($T165,0,($E$4-1)):OFFSET($T224,0,$E$4-1)),1)</f>
        <v>1.1415847560788093</v>
      </c>
      <c r="K290" s="24" cm="1">
        <f t="array" aca="1" ref="K290" ca="1">INDEX(LINEST(K165:K224, OFFSET($T165,0,($E$4-1)):OFFSET($T224,0,$E$4-1)),1)</f>
        <v>0.98819998966664291</v>
      </c>
      <c r="L290" s="24" cm="1">
        <f t="array" aca="1" ref="L290" ca="1">INDEX(LINEST(L165:L224, OFFSET($T165,0,($E$4-1)):OFFSET($T224,0,$E$4-1)),1)</f>
        <v>0.964998083328931</v>
      </c>
      <c r="M290" s="24" cm="1">
        <f t="array" aca="1" ref="M290" ca="1">INDEX(LINEST(M165:M224, OFFSET($T165,0,($E$4-1)):OFFSET($T224,0,$E$4-1)),1)</f>
        <v>1.0926354825774298</v>
      </c>
      <c r="N290" s="24" cm="1">
        <f t="array" aca="1" ref="N290" ca="1">INDEX(LINEST(N165:N224, OFFSET($T165,0,($E$4-1)):OFFSET($T224,0,$E$4-1)),1)</f>
        <v>0.93932529763737049</v>
      </c>
      <c r="O290" s="24" cm="1">
        <f t="array" aca="1" ref="O290" ca="1">INDEX(LINEST(O165:O224, OFFSET($T165,0,($E$4-1)):OFFSET($T224,0,$E$4-1)),1)</f>
        <v>0.9288961273427323</v>
      </c>
      <c r="P290" s="24" cm="1">
        <f t="array" aca="1" ref="P290" ca="1">INDEX(LINEST(P165:P224, OFFSET($T165,0,($E$4-1)):OFFSET($T224,0,$E$4-1)),1)</f>
        <v>0.94175305727836334</v>
      </c>
      <c r="Q290" s="24" cm="1">
        <f t="array" aca="1" ref="Q290" ca="1">INDEX(LINEST(Q165:Q224, OFFSET($T165,0,($E$4-1)):OFFSET($T224,0,$E$4-1)),1)</f>
        <v>0.56416529981054642</v>
      </c>
      <c r="R290" s="24" cm="1">
        <f t="array" aca="1" ref="R290" ca="1">INDEX(LINEST(R165:R224, OFFSET($T165,0,($E$4-1)):OFFSET($T224,0,$E$4-1)),1)</f>
        <v>0.64621759192251804</v>
      </c>
      <c r="S290" s="24" cm="1">
        <f t="array" aca="1" ref="S290" ca="1">INDEX(LINEST(S165:S224, OFFSET($T165,0,($E$4-1)):OFFSET($T224,0,$E$4-1)),1)</f>
        <v>0.79667101674440832</v>
      </c>
    </row>
    <row r="291" spans="1:19" x14ac:dyDescent="0.25">
      <c r="A291" s="28" t="str">
        <f t="shared" si="123"/>
        <v>Jan 2014 - Dec 2018</v>
      </c>
      <c r="B291" s="24" cm="1">
        <f t="array" aca="1" ref="B291" ca="1">INDEX(LINEST(B166:B225, OFFSET($T166,0,($E$4-1)):OFFSET($T225,0,$E$4-1)),1)</f>
        <v>-0.52707594091175658</v>
      </c>
      <c r="C291" s="24" cm="1">
        <f t="array" aca="1" ref="C291" ca="1">INDEX(LINEST(C166:C225, OFFSET($T166,0,($E$4-1)):OFFSET($T225,0,$E$4-1)),1)</f>
        <v>1.1165141449418257</v>
      </c>
      <c r="D291" s="24" cm="1">
        <f t="array" aca="1" ref="D291" ca="1">INDEX(LINEST(D166:D225, OFFSET($T166,0,($E$4-1)):OFFSET($T225,0,$E$4-1)),1)</f>
        <v>0.16290132261876336</v>
      </c>
      <c r="E291" s="24" cm="1">
        <f t="array" aca="1" ref="E291" ca="1">INDEX(LINEST(E166:E225, OFFSET($T166,0,($E$4-1)):OFFSET($T225,0,$E$4-1)),1)</f>
        <v>1.1317633726090293</v>
      </c>
      <c r="F291" s="24" cm="1">
        <f t="array" aca="1" ref="F291" ca="1">INDEX(LINEST(F166:F225, OFFSET($T166,0,($E$4-1)):OFFSET($T225,0,$E$4-1)),1)</f>
        <v>1.1681097838411385</v>
      </c>
      <c r="G291" s="24" cm="1">
        <f t="array" aca="1" ref="G291" ca="1">INDEX(LINEST(G166:G225, OFFSET($T166,0,($E$4-1)):OFFSET($T225,0,$E$4-1)),1)</f>
        <v>1.3486573604396106</v>
      </c>
      <c r="H291" s="24" cm="1">
        <f t="array" aca="1" ref="H291" ca="1">INDEX(LINEST(H166:H225, OFFSET($T166,0,($E$4-1)):OFFSET($T225,0,$E$4-1)),1)</f>
        <v>1.336280777405769</v>
      </c>
      <c r="I291" s="24" cm="1">
        <f t="array" aca="1" ref="I291" ca="1">INDEX(LINEST(I166:I225, OFFSET($T166,0,($E$4-1)):OFFSET($T225,0,$E$4-1)),1)</f>
        <v>1.2156197379701994</v>
      </c>
      <c r="J291" s="24" cm="1">
        <f t="array" aca="1" ref="J291" ca="1">INDEX(LINEST(J166:J225, OFFSET($T166,0,($E$4-1)):OFFSET($T225,0,$E$4-1)),1)</f>
        <v>1.1213156122826442</v>
      </c>
      <c r="K291" s="24" cm="1">
        <f t="array" aca="1" ref="K291" ca="1">INDEX(LINEST(K166:K225, OFFSET($T166,0,($E$4-1)):OFFSET($T225,0,$E$4-1)),1)</f>
        <v>0.99902724275154797</v>
      </c>
      <c r="L291" s="24" cm="1">
        <f t="array" aca="1" ref="L291" ca="1">INDEX(LINEST(L166:L225, OFFSET($T166,0,($E$4-1)):OFFSET($T225,0,$E$4-1)),1)</f>
        <v>0.96659621715053101</v>
      </c>
      <c r="M291" s="24" cm="1">
        <f t="array" aca="1" ref="M291" ca="1">INDEX(LINEST(M166:M225, OFFSET($T166,0,($E$4-1)):OFFSET($T225,0,$E$4-1)),1)</f>
        <v>1.0961498127771976</v>
      </c>
      <c r="N291" s="24" cm="1">
        <f t="array" aca="1" ref="N291" ca="1">INDEX(LINEST(N166:N225, OFFSET($T166,0,($E$4-1)):OFFSET($T225,0,$E$4-1)),1)</f>
        <v>0.96036823758125001</v>
      </c>
      <c r="O291" s="24" cm="1">
        <f t="array" aca="1" ref="O291" ca="1">INDEX(LINEST(O166:O225, OFFSET($T166,0,($E$4-1)):OFFSET($T225,0,$E$4-1)),1)</f>
        <v>0.86404080379678672</v>
      </c>
      <c r="P291" s="24" cm="1">
        <f t="array" aca="1" ref="P291" ca="1">INDEX(LINEST(P166:P225, OFFSET($T166,0,($E$4-1)):OFFSET($T225,0,$E$4-1)),1)</f>
        <v>0.97897422892543695</v>
      </c>
      <c r="Q291" s="24" cm="1">
        <f t="array" aca="1" ref="Q291" ca="1">INDEX(LINEST(Q166:Q225, OFFSET($T166,0,($E$4-1)):OFFSET($T225,0,$E$4-1)),1)</f>
        <v>0.60494959135426474</v>
      </c>
      <c r="R291" s="24" cm="1">
        <f t="array" aca="1" ref="R291" ca="1">INDEX(LINEST(R166:R225, OFFSET($T166,0,($E$4-1)):OFFSET($T225,0,$E$4-1)),1)</f>
        <v>0.61786912776062175</v>
      </c>
      <c r="S291" s="24" cm="1">
        <f t="array" aca="1" ref="S291" ca="1">INDEX(LINEST(S166:S225, OFFSET($T166,0,($E$4-1)):OFFSET($T225,0,$E$4-1)),1)</f>
        <v>0.8227832404857699</v>
      </c>
    </row>
    <row r="292" spans="1:19" x14ac:dyDescent="0.25">
      <c r="A292" s="28" t="str">
        <f t="shared" si="123"/>
        <v>Dec 2013 - Nov 2018</v>
      </c>
      <c r="B292" s="24" cm="1">
        <f t="array" aca="1" ref="B292" ca="1">INDEX(LINEST(B167:B226, OFFSET($T167,0,($E$4-1)):OFFSET($T226,0,$E$4-1)),1)</f>
        <v>-0.49362627473402437</v>
      </c>
      <c r="C292" s="24" cm="1">
        <f t="array" aca="1" ref="C292" ca="1">INDEX(LINEST(C167:C226, OFFSET($T167,0,($E$4-1)):OFFSET($T226,0,$E$4-1)),1)</f>
        <v>1.185755819154237</v>
      </c>
      <c r="D292" s="24" cm="1">
        <f t="array" aca="1" ref="D292" ca="1">INDEX(LINEST(D167:D226, OFFSET($T167,0,($E$4-1)):OFFSET($T226,0,$E$4-1)),1)</f>
        <v>0.45809667330905302</v>
      </c>
      <c r="E292" s="24" cm="1">
        <f t="array" aca="1" ref="E292" ca="1">INDEX(LINEST(E167:E226, OFFSET($T167,0,($E$4-1)):OFFSET($T226,0,$E$4-1)),1)</f>
        <v>1.2991688235428194</v>
      </c>
      <c r="F292" s="24" cm="1">
        <f t="array" aca="1" ref="F292" ca="1">INDEX(LINEST(F167:F226, OFFSET($T167,0,($E$4-1)):OFFSET($T226,0,$E$4-1)),1)</f>
        <v>1.2621587158587195</v>
      </c>
      <c r="G292" s="24" cm="1">
        <f t="array" aca="1" ref="G292" ca="1">INDEX(LINEST(G167:G226, OFFSET($T167,0,($E$4-1)):OFFSET($T226,0,$E$4-1)),1)</f>
        <v>1.4616631224541168</v>
      </c>
      <c r="H292" s="24" cm="1">
        <f t="array" aca="1" ref="H292" ca="1">INDEX(LINEST(H167:H226, OFFSET($T167,0,($E$4-1)):OFFSET($T226,0,$E$4-1)),1)</f>
        <v>1.3461251894133874</v>
      </c>
      <c r="I292" s="24" cm="1">
        <f t="array" aca="1" ref="I292" ca="1">INDEX(LINEST(I167:I226, OFFSET($T167,0,($E$4-1)):OFFSET($T226,0,$E$4-1)),1)</f>
        <v>1.2097408003850632</v>
      </c>
      <c r="J292" s="24" cm="1">
        <f t="array" aca="1" ref="J292" ca="1">INDEX(LINEST(J167:J226, OFFSET($T167,0,($E$4-1)):OFFSET($T226,0,$E$4-1)),1)</f>
        <v>1.0783350796657456</v>
      </c>
      <c r="K292" s="24" cm="1">
        <f t="array" aca="1" ref="K292" ca="1">INDEX(LINEST(K167:K226, OFFSET($T167,0,($E$4-1)):OFFSET($T226,0,$E$4-1)),1)</f>
        <v>1.0091174525979443</v>
      </c>
      <c r="L292" s="24" cm="1">
        <f t="array" aca="1" ref="L292" ca="1">INDEX(LINEST(L167:L226, OFFSET($T167,0,($E$4-1)):OFFSET($T226,0,$E$4-1)),1)</f>
        <v>0.96200585487411561</v>
      </c>
      <c r="M292" s="24" cm="1">
        <f t="array" aca="1" ref="M292" ca="1">INDEX(LINEST(M167:M226, OFFSET($T167,0,($E$4-1)):OFFSET($T226,0,$E$4-1)),1)</f>
        <v>1.070467527260456</v>
      </c>
      <c r="N292" s="24" cm="1">
        <f t="array" aca="1" ref="N292" ca="1">INDEX(LINEST(N167:N226, OFFSET($T167,0,($E$4-1)):OFFSET($T226,0,$E$4-1)),1)</f>
        <v>1.0609257367179037</v>
      </c>
      <c r="O292" s="24" cm="1">
        <f t="array" aca="1" ref="O292" ca="1">INDEX(LINEST(O167:O226, OFFSET($T167,0,($E$4-1)):OFFSET($T226,0,$E$4-1)),1)</f>
        <v>0.86679864845291854</v>
      </c>
      <c r="P292" s="24" cm="1">
        <f t="array" aca="1" ref="P292" ca="1">INDEX(LINEST(P167:P226, OFFSET($T167,0,($E$4-1)):OFFSET($T226,0,$E$4-1)),1)</f>
        <v>1.0733572348132923</v>
      </c>
      <c r="Q292" s="24" cm="1">
        <f t="array" aca="1" ref="Q292" ca="1">INDEX(LINEST(Q167:Q226, OFFSET($T167,0,($E$4-1)):OFFSET($T226,0,$E$4-1)),1)</f>
        <v>0.75114652845667362</v>
      </c>
      <c r="R292" s="24" cm="1">
        <f t="array" aca="1" ref="R292" ca="1">INDEX(LINEST(R167:R226, OFFSET($T167,0,($E$4-1)):OFFSET($T226,0,$E$4-1)),1)</f>
        <v>0.8192729515844317</v>
      </c>
      <c r="S292" s="24" cm="1">
        <f t="array" aca="1" ref="S292" ca="1">INDEX(LINEST(S167:S226, OFFSET($T167,0,($E$4-1)):OFFSET($T226,0,$E$4-1)),1)</f>
        <v>0.94163374270070788</v>
      </c>
    </row>
    <row r="293" spans="1:19" x14ac:dyDescent="0.25">
      <c r="A293" s="28" t="str">
        <f t="shared" si="123"/>
        <v>Nov 2013 - Oct 2018</v>
      </c>
      <c r="B293" s="24" cm="1">
        <f t="array" aca="1" ref="B293" ca="1">INDEX(LINEST(B168:B227, OFFSET($T168,0,($E$4-1)):OFFSET($T227,0,$E$4-1)),1)</f>
        <v>-0.55143537747564086</v>
      </c>
      <c r="C293" s="24" cm="1">
        <f t="array" aca="1" ref="C293" ca="1">INDEX(LINEST(C168:C227, OFFSET($T168,0,($E$4-1)):OFFSET($T227,0,$E$4-1)),1)</f>
        <v>1.1657284453753165</v>
      </c>
      <c r="D293" s="24" cm="1">
        <f t="array" aca="1" ref="D293" ca="1">INDEX(LINEST(D168:D227, OFFSET($T168,0,($E$4-1)):OFFSET($T227,0,$E$4-1)),1)</f>
        <v>0.49358965429162993</v>
      </c>
      <c r="E293" s="24" cm="1">
        <f t="array" aca="1" ref="E293" ca="1">INDEX(LINEST(E168:E227, OFFSET($T168,0,($E$4-1)):OFFSET($T227,0,$E$4-1)),1)</f>
        <v>1.3020009274182189</v>
      </c>
      <c r="F293" s="24" cm="1">
        <f t="array" aca="1" ref="F293" ca="1">INDEX(LINEST(F168:F227, OFFSET($T168,0,($E$4-1)):OFFSET($T227,0,$E$4-1)),1)</f>
        <v>1.2675755680553551</v>
      </c>
      <c r="G293" s="24" cm="1">
        <f t="array" aca="1" ref="G293" ca="1">INDEX(LINEST(G168:G227, OFFSET($T168,0,($E$4-1)):OFFSET($T227,0,$E$4-1)),1)</f>
        <v>1.6178262443866047</v>
      </c>
      <c r="H293" s="24" cm="1">
        <f t="array" aca="1" ref="H293" ca="1">INDEX(LINEST(H168:H227, OFFSET($T168,0,($E$4-1)):OFFSET($T227,0,$E$4-1)),1)</f>
        <v>1.3554715146108653</v>
      </c>
      <c r="I293" s="24" cm="1">
        <f t="array" aca="1" ref="I293" ca="1">INDEX(LINEST(I168:I227, OFFSET($T168,0,($E$4-1)):OFFSET($T227,0,$E$4-1)),1)</f>
        <v>1.2126238406362624</v>
      </c>
      <c r="J293" s="24" cm="1">
        <f t="array" aca="1" ref="J293" ca="1">INDEX(LINEST(J168:J227, OFFSET($T168,0,($E$4-1)):OFFSET($T227,0,$E$4-1)),1)</f>
        <v>1.0869744385356459</v>
      </c>
      <c r="K293" s="24" cm="1">
        <f t="array" aca="1" ref="K293" ca="1">INDEX(LINEST(K168:K227, OFFSET($T168,0,($E$4-1)):OFFSET($T227,0,$E$4-1)),1)</f>
        <v>1.0116384624173156</v>
      </c>
      <c r="L293" s="24" cm="1">
        <f t="array" aca="1" ref="L293" ca="1">INDEX(LINEST(L168:L227, OFFSET($T168,0,($E$4-1)):OFFSET($T227,0,$E$4-1)),1)</f>
        <v>0.95791579128858961</v>
      </c>
      <c r="M293" s="24" cm="1">
        <f t="array" aca="1" ref="M293" ca="1">INDEX(LINEST(M168:M227, OFFSET($T168,0,($E$4-1)):OFFSET($T227,0,$E$4-1)),1)</f>
        <v>1.0768583341381492</v>
      </c>
      <c r="N293" s="24" cm="1">
        <f t="array" aca="1" ref="N293" ca="1">INDEX(LINEST(N168:N227, OFFSET($T168,0,($E$4-1)):OFFSET($T227,0,$E$4-1)),1)</f>
        <v>1.0342310859858388</v>
      </c>
      <c r="O293" s="24" cm="1">
        <f t="array" aca="1" ref="O293" ca="1">INDEX(LINEST(O168:O227, OFFSET($T168,0,($E$4-1)):OFFSET($T227,0,$E$4-1)),1)</f>
        <v>0.85754980649591961</v>
      </c>
      <c r="P293" s="24" cm="1">
        <f t="array" aca="1" ref="P293" ca="1">INDEX(LINEST(P168:P227, OFFSET($T168,0,($E$4-1)):OFFSET($T227,0,$E$4-1)),1)</f>
        <v>1.0863423009057844</v>
      </c>
      <c r="Q293" s="24" cm="1">
        <f t="array" aca="1" ref="Q293" ca="1">INDEX(LINEST(Q168:Q227, OFFSET($T168,0,($E$4-1)):OFFSET($T227,0,$E$4-1)),1)</f>
        <v>0.74625477314743272</v>
      </c>
      <c r="R293" s="24" cm="1">
        <f t="array" aca="1" ref="R293" ca="1">INDEX(LINEST(R168:R227, OFFSET($T168,0,($E$4-1)):OFFSET($T227,0,$E$4-1)),1)</f>
        <v>0.83428904572605367</v>
      </c>
      <c r="S293" s="24" cm="1">
        <f t="array" aca="1" ref="S293" ca="1">INDEX(LINEST(S168:S227, OFFSET($T168,0,($E$4-1)):OFFSET($T227,0,$E$4-1)),1)</f>
        <v>0.92411624715919116</v>
      </c>
    </row>
    <row r="294" spans="1:19" x14ac:dyDescent="0.25">
      <c r="A294" s="28" t="str">
        <f t="shared" si="123"/>
        <v>Oct 2013 - Sep 2018</v>
      </c>
      <c r="B294" s="24" cm="1">
        <f t="array" aca="1" ref="B294" ca="1">INDEX(LINEST(B169:B228, OFFSET($T169,0,($E$4-1)):OFFSET($T228,0,$E$4-1)),1)</f>
        <v>-0.35674737849041427</v>
      </c>
      <c r="C294" s="24" cm="1">
        <f t="array" aca="1" ref="C294" ca="1">INDEX(LINEST(C169:C228, OFFSET($T169,0,($E$4-1)):OFFSET($T228,0,$E$4-1)),1)</f>
        <v>0.85572369339390675</v>
      </c>
      <c r="D294" s="24" cm="1">
        <f t="array" aca="1" ref="D294" ca="1">INDEX(LINEST(D169:D228, OFFSET($T169,0,($E$4-1)):OFFSET($T228,0,$E$4-1)),1)</f>
        <v>0.34110832742283598</v>
      </c>
      <c r="E294" s="24" cm="1">
        <f t="array" aca="1" ref="E294" ca="1">INDEX(LINEST(E169:E228, OFFSET($T169,0,($E$4-1)):OFFSET($T228,0,$E$4-1)),1)</f>
        <v>1.3216712255189096</v>
      </c>
      <c r="F294" s="24" cm="1">
        <f t="array" aca="1" ref="F294" ca="1">INDEX(LINEST(F169:F228, OFFSET($T169,0,($E$4-1)):OFFSET($T228,0,$E$4-1)),1)</f>
        <v>1.1630651851885923</v>
      </c>
      <c r="G294" s="24" cm="1">
        <f t="array" aca="1" ref="G294" ca="1">INDEX(LINEST(G169:G228, OFFSET($T169,0,($E$4-1)):OFFSET($T228,0,$E$4-1)),1)</f>
        <v>1.7905213438674337</v>
      </c>
      <c r="H294" s="24" cm="1">
        <f t="array" aca="1" ref="H294" ca="1">INDEX(LINEST(H169:H228, OFFSET($T169,0,($E$4-1)):OFFSET($T228,0,$E$4-1)),1)</f>
        <v>1.2676056936617583</v>
      </c>
      <c r="I294" s="24" cm="1">
        <f t="array" aca="1" ref="I294" ca="1">INDEX(LINEST(I169:I228, OFFSET($T169,0,($E$4-1)):OFFSET($T228,0,$E$4-1)),1)</f>
        <v>1.1562278900383962</v>
      </c>
      <c r="J294" s="24" cm="1">
        <f t="array" aca="1" ref="J294" ca="1">INDEX(LINEST(J169:J228, OFFSET($T169,0,($E$4-1)):OFFSET($T228,0,$E$4-1)),1)</f>
        <v>1.0652226595803207</v>
      </c>
      <c r="K294" s="24" cm="1">
        <f t="array" aca="1" ref="K294" ca="1">INDEX(LINEST(K169:K228, OFFSET($T169,0,($E$4-1)):OFFSET($T228,0,$E$4-1)),1)</f>
        <v>0.98963180818038643</v>
      </c>
      <c r="L294" s="24" cm="1">
        <f t="array" aca="1" ref="L294" ca="1">INDEX(LINEST(L169:L228, OFFSET($T169,0,($E$4-1)):OFFSET($T228,0,$E$4-1)),1)</f>
        <v>0.98733457699978366</v>
      </c>
      <c r="M294" s="24" cm="1">
        <f t="array" aca="1" ref="M294" ca="1">INDEX(LINEST(M169:M228, OFFSET($T169,0,($E$4-1)):OFFSET($T228,0,$E$4-1)),1)</f>
        <v>1.1204087690249733</v>
      </c>
      <c r="N294" s="24" cm="1">
        <f t="array" aca="1" ref="N294" ca="1">INDEX(LINEST(N169:N228, OFFSET($T169,0,($E$4-1)):OFFSET($T228,0,$E$4-1)),1)</f>
        <v>1.0788378173202651</v>
      </c>
      <c r="O294" s="24" cm="1">
        <f t="array" aca="1" ref="O294" ca="1">INDEX(LINEST(O169:O228, OFFSET($T169,0,($E$4-1)):OFFSET($T228,0,$E$4-1)),1)</f>
        <v>0.84529086279337873</v>
      </c>
      <c r="P294" s="24" cm="1">
        <f t="array" aca="1" ref="P294" ca="1">INDEX(LINEST(P169:P228, OFFSET($T169,0,($E$4-1)):OFFSET($T228,0,$E$4-1)),1)</f>
        <v>1.1064600213043259</v>
      </c>
      <c r="Q294" s="24" cm="1">
        <f t="array" aca="1" ref="Q294" ca="1">INDEX(LINEST(Q169:Q228, OFFSET($T169,0,($E$4-1)):OFFSET($T228,0,$E$4-1)),1)</f>
        <v>0.76692789028607966</v>
      </c>
      <c r="R294" s="24" cm="1">
        <f t="array" aca="1" ref="R294" ca="1">INDEX(LINEST(R169:R228, OFFSET($T169,0,($E$4-1)):OFFSET($T228,0,$E$4-1)),1)</f>
        <v>0.63313722395885741</v>
      </c>
      <c r="S294" s="24" cm="1">
        <f t="array" aca="1" ref="S294" ca="1">INDEX(LINEST(S169:S228, OFFSET($T169,0,($E$4-1)):OFFSET($T228,0,$E$4-1)),1)</f>
        <v>0.9106320920434654</v>
      </c>
    </row>
    <row r="295" spans="1:19" x14ac:dyDescent="0.25">
      <c r="A295" s="28" t="str">
        <f t="shared" si="123"/>
        <v>Sep 2013 - Aug 2018</v>
      </c>
      <c r="B295" s="24" cm="1">
        <f t="array" aca="1" ref="B295" ca="1">INDEX(LINEST(B170:B229, OFFSET($T170,0,($E$4-1)):OFFSET($T229,0,$E$4-1)),1)</f>
        <v>-0.35472082483743067</v>
      </c>
      <c r="C295" s="24" cm="1">
        <f t="array" aca="1" ref="C295" ca="1">INDEX(LINEST(C170:C229, OFFSET($T170,0,($E$4-1)):OFFSET($T229,0,$E$4-1)),1)</f>
        <v>0.86117865109460234</v>
      </c>
      <c r="D295" s="24" cm="1">
        <f t="array" aca="1" ref="D295" ca="1">INDEX(LINEST(D170:D229, OFFSET($T170,0,($E$4-1)):OFFSET($T229,0,$E$4-1)),1)</f>
        <v>0.34125930102695512</v>
      </c>
      <c r="E295" s="24" cm="1">
        <f t="array" aca="1" ref="E295" ca="1">INDEX(LINEST(E170:E229, OFFSET($T170,0,($E$4-1)):OFFSET($T229,0,$E$4-1)),1)</f>
        <v>1.3735290328497904</v>
      </c>
      <c r="F295" s="24" cm="1">
        <f t="array" aca="1" ref="F295" ca="1">INDEX(LINEST(F170:F229, OFFSET($T170,0,($E$4-1)):OFFSET($T229,0,$E$4-1)),1)</f>
        <v>1.2109775378679097</v>
      </c>
      <c r="G295" s="24" cm="1">
        <f t="array" aca="1" ref="G295" ca="1">INDEX(LINEST(G170:G229, OFFSET($T170,0,($E$4-1)):OFFSET($T229,0,$E$4-1)),1)</f>
        <v>1.8766537769225686</v>
      </c>
      <c r="H295" s="24" cm="1">
        <f t="array" aca="1" ref="H295" ca="1">INDEX(LINEST(H170:H229, OFFSET($T170,0,($E$4-1)):OFFSET($T229,0,$E$4-1)),1)</f>
        <v>1.2748545348036613</v>
      </c>
      <c r="I295" s="24" cm="1">
        <f t="array" aca="1" ref="I295" ca="1">INDEX(LINEST(I170:I229, OFFSET($T170,0,($E$4-1)):OFFSET($T229,0,$E$4-1)),1)</f>
        <v>1.1629865168472167</v>
      </c>
      <c r="J295" s="24" cm="1">
        <f t="array" aca="1" ref="J295" ca="1">INDEX(LINEST(J170:J229, OFFSET($T170,0,($E$4-1)):OFFSET($T229,0,$E$4-1)),1)</f>
        <v>1.0689736973165933</v>
      </c>
      <c r="K295" s="24" cm="1">
        <f t="array" aca="1" ref="K295" ca="1">INDEX(LINEST(K170:K229, OFFSET($T170,0,($E$4-1)):OFFSET($T229,0,$E$4-1)),1)</f>
        <v>0.99097986664067672</v>
      </c>
      <c r="L295" s="24" cm="1">
        <f t="array" aca="1" ref="L295" ca="1">INDEX(LINEST(L170:L229, OFFSET($T170,0,($E$4-1)):OFFSET($T229,0,$E$4-1)),1)</f>
        <v>0.98683798995733563</v>
      </c>
      <c r="M295" s="24" cm="1">
        <f t="array" aca="1" ref="M295" ca="1">INDEX(LINEST(M170:M229, OFFSET($T170,0,($E$4-1)):OFFSET($T229,0,$E$4-1)),1)</f>
        <v>1.1082733752454677</v>
      </c>
      <c r="N295" s="24" cm="1">
        <f t="array" aca="1" ref="N295" ca="1">INDEX(LINEST(N170:N229, OFFSET($T170,0,($E$4-1)):OFFSET($T229,0,$E$4-1)),1)</f>
        <v>1.1023218898608527</v>
      </c>
      <c r="O295" s="24" cm="1">
        <f t="array" aca="1" ref="O295" ca="1">INDEX(LINEST(O170:O229, OFFSET($T170,0,($E$4-1)):OFFSET($T229,0,$E$4-1)),1)</f>
        <v>0.85134180747645327</v>
      </c>
      <c r="P295" s="24" cm="1">
        <f t="array" aca="1" ref="P295" ca="1">INDEX(LINEST(P170:P229, OFFSET($T170,0,($E$4-1)):OFFSET($T229,0,$E$4-1)),1)</f>
        <v>1.1329038629406878</v>
      </c>
      <c r="Q295" s="24" cm="1">
        <f t="array" aca="1" ref="Q295" ca="1">INDEX(LINEST(Q170:Q229, OFFSET($T170,0,($E$4-1)):OFFSET($T229,0,$E$4-1)),1)</f>
        <v>0.78031749227795233</v>
      </c>
      <c r="R295" s="24" cm="1">
        <f t="array" aca="1" ref="R295" ca="1">INDEX(LINEST(R170:R229, OFFSET($T170,0,($E$4-1)):OFFSET($T229,0,$E$4-1)),1)</f>
        <v>0.65114754275706954</v>
      </c>
      <c r="S295" s="24" cm="1">
        <f t="array" aca="1" ref="S295" ca="1">INDEX(LINEST(S170:S229, OFFSET($T170,0,($E$4-1)):OFFSET($T229,0,$E$4-1)),1)</f>
        <v>0.94498633336131166</v>
      </c>
    </row>
    <row r="296" spans="1:19" x14ac:dyDescent="0.25">
      <c r="A296" s="28" t="str">
        <f t="shared" si="123"/>
        <v>Aug 2013 - Jul 2018</v>
      </c>
      <c r="B296" s="24" cm="1">
        <f t="array" aca="1" ref="B296" ca="1">INDEX(LINEST(B171:B230, OFFSET($T171,0,($E$4-1)):OFFSET($T230,0,$E$4-1)),1)</f>
        <v>-0.42278768586008086</v>
      </c>
      <c r="C296" s="24" cm="1">
        <f t="array" aca="1" ref="C296" ca="1">INDEX(LINEST(C171:C230, OFFSET($T171,0,($E$4-1)):OFFSET($T230,0,$E$4-1)),1)</f>
        <v>0.8821428930557732</v>
      </c>
      <c r="D296" s="24" cm="1">
        <f t="array" aca="1" ref="D296" ca="1">INDEX(LINEST(D171:D230, OFFSET($T171,0,($E$4-1)):OFFSET($T230,0,$E$4-1)),1)</f>
        <v>0.29937054508757938</v>
      </c>
      <c r="E296" s="24" cm="1">
        <f t="array" aca="1" ref="E296" ca="1">INDEX(LINEST(E171:E230, OFFSET($T171,0,($E$4-1)):OFFSET($T230,0,$E$4-1)),1)</f>
        <v>1.4242541376327345</v>
      </c>
      <c r="F296" s="24" cm="1">
        <f t="array" aca="1" ref="F296" ca="1">INDEX(LINEST(F171:F230, OFFSET($T171,0,($E$4-1)):OFFSET($T230,0,$E$4-1)),1)</f>
        <v>1.2851045669753665</v>
      </c>
      <c r="G296" s="24" cm="1">
        <f t="array" aca="1" ref="G296" ca="1">INDEX(LINEST(G171:G230, OFFSET($T171,0,($E$4-1)):OFFSET($T230,0,$E$4-1)),1)</f>
        <v>1.8575189328281219</v>
      </c>
      <c r="H296" s="24" cm="1">
        <f t="array" aca="1" ref="H296" ca="1">INDEX(LINEST(H171:H230, OFFSET($T171,0,($E$4-1)):OFFSET($T230,0,$E$4-1)),1)</f>
        <v>1.243745313516283</v>
      </c>
      <c r="I296" s="24" cm="1">
        <f t="array" aca="1" ref="I296" ca="1">INDEX(LINEST(I171:I230, OFFSET($T171,0,($E$4-1)):OFFSET($T230,0,$E$4-1)),1)</f>
        <v>1.1648944581242604</v>
      </c>
      <c r="J296" s="24" cm="1">
        <f t="array" aca="1" ref="J296" ca="1">INDEX(LINEST(J171:J230, OFFSET($T171,0,($E$4-1)):OFFSET($T230,0,$E$4-1)),1)</f>
        <v>1.0803848273033603</v>
      </c>
      <c r="K296" s="24" cm="1">
        <f t="array" aca="1" ref="K296" ca="1">INDEX(LINEST(K171:K230, OFFSET($T171,0,($E$4-1)):OFFSET($T230,0,$E$4-1)),1)</f>
        <v>0.97600789099472762</v>
      </c>
      <c r="L296" s="24" cm="1">
        <f t="array" aca="1" ref="L296" ca="1">INDEX(LINEST(L171:L230, OFFSET($T171,0,($E$4-1)):OFFSET($T230,0,$E$4-1)),1)</f>
        <v>0.99469537292498578</v>
      </c>
      <c r="M296" s="24" cm="1">
        <f t="array" aca="1" ref="M296" ca="1">INDEX(LINEST(M171:M230, OFFSET($T171,0,($E$4-1)):OFFSET($T230,0,$E$4-1)),1)</f>
        <v>1.1286872700758137</v>
      </c>
      <c r="N296" s="24" cm="1">
        <f t="array" aca="1" ref="N296" ca="1">INDEX(LINEST(N171:N230, OFFSET($T171,0,($E$4-1)):OFFSET($T230,0,$E$4-1)),1)</f>
        <v>1.0838519608517891</v>
      </c>
      <c r="O296" s="24" cm="1">
        <f t="array" aca="1" ref="O296" ca="1">INDEX(LINEST(O171:O230, OFFSET($T171,0,($E$4-1)):OFFSET($T230,0,$E$4-1)),1)</f>
        <v>0.85027789302530765</v>
      </c>
      <c r="P296" s="24" cm="1">
        <f t="array" aca="1" ref="P296" ca="1">INDEX(LINEST(P171:P230, OFFSET($T171,0,($E$4-1)):OFFSET($T230,0,$E$4-1)),1)</f>
        <v>1.1516617240543283</v>
      </c>
      <c r="Q296" s="24" cm="1">
        <f t="array" aca="1" ref="Q296" ca="1">INDEX(LINEST(Q171:Q230, OFFSET($T171,0,($E$4-1)):OFFSET($T230,0,$E$4-1)),1)</f>
        <v>0.80686322251262688</v>
      </c>
      <c r="R296" s="24" cm="1">
        <f t="array" aca="1" ref="R296" ca="1">INDEX(LINEST(R171:R230, OFFSET($T171,0,($E$4-1)):OFFSET($T230,0,$E$4-1)),1)</f>
        <v>0.70742204694582855</v>
      </c>
      <c r="S296" s="24" cm="1">
        <f t="array" aca="1" ref="S296" ca="1">INDEX(LINEST(S171:S230, OFFSET($T171,0,($E$4-1)):OFFSET($T230,0,$E$4-1)),1)</f>
        <v>0.99739550285728062</v>
      </c>
    </row>
    <row r="297" spans="1:19" x14ac:dyDescent="0.25">
      <c r="A297" s="28" t="str">
        <f t="shared" si="123"/>
        <v>Jul 2013 - Jun 2018</v>
      </c>
      <c r="B297" s="24" cm="1">
        <f t="array" aca="1" ref="B297" ca="1">INDEX(LINEST(B172:B231, OFFSET($T172,0,($E$4-1)):OFFSET($T231,0,$E$4-1)),1)</f>
        <v>-0.2716072268253355</v>
      </c>
      <c r="C297" s="24" cm="1">
        <f t="array" aca="1" ref="C297" ca="1">INDEX(LINEST(C172:C231, OFFSET($T172,0,($E$4-1)):OFFSET($T231,0,$E$4-1)),1)</f>
        <v>0.8578173654312955</v>
      </c>
      <c r="D297" s="24" cm="1">
        <f t="array" aca="1" ref="D297" ca="1">INDEX(LINEST(D172:D231, OFFSET($T172,0,($E$4-1)):OFFSET($T231,0,$E$4-1)),1)</f>
        <v>0.38562056667769884</v>
      </c>
      <c r="E297" s="24" cm="1">
        <f t="array" aca="1" ref="E297" ca="1">INDEX(LINEST(E172:E231, OFFSET($T172,0,($E$4-1)):OFFSET($T231,0,$E$4-1)),1)</f>
        <v>1.4545972841099635</v>
      </c>
      <c r="F297" s="24" cm="1">
        <f t="array" aca="1" ref="F297" ca="1">INDEX(LINEST(F172:F231, OFFSET($T172,0,($E$4-1)):OFFSET($T231,0,$E$4-1)),1)</f>
        <v>1.3081115066966738</v>
      </c>
      <c r="G297" s="24" cm="1">
        <f t="array" aca="1" ref="G297" ca="1">INDEX(LINEST(G172:G231, OFFSET($T172,0,($E$4-1)):OFFSET($T231,0,$E$4-1)),1)</f>
        <v>1.7985748688627101</v>
      </c>
      <c r="H297" s="24" cm="1">
        <f t="array" aca="1" ref="H297" ca="1">INDEX(LINEST(H172:H231, OFFSET($T172,0,($E$4-1)):OFFSET($T231,0,$E$4-1)),1)</f>
        <v>1.2623906523482935</v>
      </c>
      <c r="I297" s="24" cm="1">
        <f t="array" aca="1" ref="I297" ca="1">INDEX(LINEST(I172:I231, OFFSET($T172,0,($E$4-1)):OFFSET($T231,0,$E$4-1)),1)</f>
        <v>1.1797922945625745</v>
      </c>
      <c r="J297" s="24" cm="1">
        <f t="array" aca="1" ref="J297" ca="1">INDEX(LINEST(J172:J231, OFFSET($T172,0,($E$4-1)):OFFSET($T231,0,$E$4-1)),1)</f>
        <v>1.1107832619282816</v>
      </c>
      <c r="K297" s="24" cm="1">
        <f t="array" aca="1" ref="K297" ca="1">INDEX(LINEST(K172:K231, OFFSET($T172,0,($E$4-1)):OFFSET($T231,0,$E$4-1)),1)</f>
        <v>0.97682861174373681</v>
      </c>
      <c r="L297" s="24" cm="1">
        <f t="array" aca="1" ref="L297" ca="1">INDEX(LINEST(L172:L231, OFFSET($T172,0,($E$4-1)):OFFSET($T231,0,$E$4-1)),1)</f>
        <v>0.99021582957181287</v>
      </c>
      <c r="M297" s="24" cm="1">
        <f t="array" aca="1" ref="M297" ca="1">INDEX(LINEST(M172:M231, OFFSET($T172,0,($E$4-1)):OFFSET($T231,0,$E$4-1)),1)</f>
        <v>1.1265540606739342</v>
      </c>
      <c r="N297" s="24" cm="1">
        <f t="array" aca="1" ref="N297" ca="1">INDEX(LINEST(N172:N231, OFFSET($T172,0,($E$4-1)):OFFSET($T231,0,$E$4-1)),1)</f>
        <v>1.0700058171704128</v>
      </c>
      <c r="O297" s="24" cm="1">
        <f t="array" aca="1" ref="O297" ca="1">INDEX(LINEST(O172:O231, OFFSET($T172,0,($E$4-1)):OFFSET($T231,0,$E$4-1)),1)</f>
        <v>0.86391242977093941</v>
      </c>
      <c r="P297" s="24" cm="1">
        <f t="array" aca="1" ref="P297" ca="1">INDEX(LINEST(P172:P231, OFFSET($T172,0,($E$4-1)):OFFSET($T231,0,$E$4-1)),1)</f>
        <v>1.1540531559512774</v>
      </c>
      <c r="Q297" s="24" cm="1">
        <f t="array" aca="1" ref="Q297" ca="1">INDEX(LINEST(Q172:Q231, OFFSET($T172,0,($E$4-1)):OFFSET($T231,0,$E$4-1)),1)</f>
        <v>0.72947561905195424</v>
      </c>
      <c r="R297" s="24" cm="1">
        <f t="array" aca="1" ref="R297" ca="1">INDEX(LINEST(R172:R231, OFFSET($T172,0,($E$4-1)):OFFSET($T231,0,$E$4-1)),1)</f>
        <v>0.65167122744672634</v>
      </c>
      <c r="S297" s="24" cm="1">
        <f t="array" aca="1" ref="S297" ca="1">INDEX(LINEST(S172:S231, OFFSET($T172,0,($E$4-1)):OFFSET($T231,0,$E$4-1)),1)</f>
        <v>0.99568264381288885</v>
      </c>
    </row>
    <row r="298" spans="1:19" x14ac:dyDescent="0.25">
      <c r="A298" s="28" t="str">
        <f t="shared" si="123"/>
        <v>Jun 2013 - May 2018</v>
      </c>
      <c r="B298" s="24" cm="1">
        <f t="array" aca="1" ref="B298" ca="1">INDEX(LINEST(B173:B232, OFFSET($T173,0,($E$4-1)):OFFSET($T232,0,$E$4-1)),1)</f>
        <v>-0.14862533727794563</v>
      </c>
      <c r="C298" s="24" cm="1">
        <f t="array" aca="1" ref="C298" ca="1">INDEX(LINEST(C173:C232, OFFSET($T173,0,($E$4-1)):OFFSET($T232,0,$E$4-1)),1)</f>
        <v>0.88493968738119866</v>
      </c>
      <c r="D298" s="24" cm="1">
        <f t="array" aca="1" ref="D298" ca="1">INDEX(LINEST(D173:D232, OFFSET($T173,0,($E$4-1)):OFFSET($T232,0,$E$4-1)),1)</f>
        <v>0.39700192471889578</v>
      </c>
      <c r="E298" s="24" cm="1">
        <f t="array" aca="1" ref="E298" ca="1">INDEX(LINEST(E173:E232, OFFSET($T173,0,($E$4-1)):OFFSET($T232,0,$E$4-1)),1)</f>
        <v>1.4605782266538079</v>
      </c>
      <c r="F298" s="24" cm="1">
        <f t="array" aca="1" ref="F298" ca="1">INDEX(LINEST(F173:F232, OFFSET($T173,0,($E$4-1)):OFFSET($T232,0,$E$4-1)),1)</f>
        <v>1.3282773403763828</v>
      </c>
      <c r="G298" s="24" cm="1">
        <f t="array" aca="1" ref="G298" ca="1">INDEX(LINEST(G173:G232, OFFSET($T173,0,($E$4-1)):OFFSET($T232,0,$E$4-1)),1)</f>
        <v>1.7484608979765597</v>
      </c>
      <c r="H298" s="24" cm="1">
        <f t="array" aca="1" ref="H298" ca="1">INDEX(LINEST(H173:H232, OFFSET($T173,0,($E$4-1)):OFFSET($T232,0,$E$4-1)),1)</f>
        <v>1.2576397145872531</v>
      </c>
      <c r="I298" s="24" cm="1">
        <f t="array" aca="1" ref="I298" ca="1">INDEX(LINEST(I173:I232, OFFSET($T173,0,($E$4-1)):OFFSET($T232,0,$E$4-1)),1)</f>
        <v>1.1703895987600033</v>
      </c>
      <c r="J298" s="24" cm="1">
        <f t="array" aca="1" ref="J298" ca="1">INDEX(LINEST(J173:J232, OFFSET($T173,0,($E$4-1)):OFFSET($T232,0,$E$4-1)),1)</f>
        <v>1.1044142283613769</v>
      </c>
      <c r="K298" s="24" cm="1">
        <f t="array" aca="1" ref="K298" ca="1">INDEX(LINEST(K173:K232, OFFSET($T173,0,($E$4-1)):OFFSET($T232,0,$E$4-1)),1)</f>
        <v>0.98063131958202121</v>
      </c>
      <c r="L298" s="24" cm="1">
        <f t="array" aca="1" ref="L298" ca="1">INDEX(LINEST(L173:L232, OFFSET($T173,0,($E$4-1)):OFFSET($T232,0,$E$4-1)),1)</f>
        <v>0.98575476649132276</v>
      </c>
      <c r="M298" s="24" cm="1">
        <f t="array" aca="1" ref="M298" ca="1">INDEX(LINEST(M173:M232, OFFSET($T173,0,($E$4-1)):OFFSET($T232,0,$E$4-1)),1)</f>
        <v>1.1255907134512597</v>
      </c>
      <c r="N298" s="24" cm="1">
        <f t="array" aca="1" ref="N298" ca="1">INDEX(LINEST(N173:N232, OFFSET($T173,0,($E$4-1)):OFFSET($T232,0,$E$4-1)),1)</f>
        <v>1.0870505768694199</v>
      </c>
      <c r="O298" s="24" cm="1">
        <f t="array" aca="1" ref="O298" ca="1">INDEX(LINEST(O173:O232, OFFSET($T173,0,($E$4-1)):OFFSET($T232,0,$E$4-1)),1)</f>
        <v>0.87759309112702477</v>
      </c>
      <c r="P298" s="24" cm="1">
        <f t="array" aca="1" ref="P298" ca="1">INDEX(LINEST(P173:P232, OFFSET($T173,0,($E$4-1)):OFFSET($T232,0,$E$4-1)),1)</f>
        <v>1.1595775029457538</v>
      </c>
      <c r="Q298" s="24" cm="1">
        <f t="array" aca="1" ref="Q298" ca="1">INDEX(LINEST(Q173:Q232, OFFSET($T173,0,($E$4-1)):OFFSET($T232,0,$E$4-1)),1)</f>
        <v>0.72549631204317389</v>
      </c>
      <c r="R298" s="24" cm="1">
        <f t="array" aca="1" ref="R298" ca="1">INDEX(LINEST(R173:R232, OFFSET($T173,0,($E$4-1)):OFFSET($T232,0,$E$4-1)),1)</f>
        <v>0.66799779520072755</v>
      </c>
      <c r="S298" s="24" cm="1">
        <f t="array" aca="1" ref="S298" ca="1">INDEX(LINEST(S173:S232, OFFSET($T173,0,($E$4-1)):OFFSET($T232,0,$E$4-1)),1)</f>
        <v>0.99683294357356322</v>
      </c>
    </row>
    <row r="299" spans="1:19" x14ac:dyDescent="0.25">
      <c r="A299" s="28" t="str">
        <f t="shared" si="123"/>
        <v>May 2013 - Apr 2018</v>
      </c>
      <c r="B299" s="24" cm="1">
        <f t="array" aca="1" ref="B299" ca="1">INDEX(LINEST(B174:B233, OFFSET($T174,0,($E$4-1)):OFFSET($T233,0,$E$4-1)),1)</f>
        <v>-0.12089517313873616</v>
      </c>
      <c r="C299" s="24" cm="1">
        <f t="array" aca="1" ref="C299" ca="1">INDEX(LINEST(C174:C233, OFFSET($T174,0,($E$4-1)):OFFSET($T233,0,$E$4-1)),1)</f>
        <v>0.89972135662702513</v>
      </c>
      <c r="D299" s="24" cm="1">
        <f t="array" aca="1" ref="D299" ca="1">INDEX(LINEST(D174:D233, OFFSET($T174,0,($E$4-1)):OFFSET($T233,0,$E$4-1)),1)</f>
        <v>0.39314328498178919</v>
      </c>
      <c r="E299" s="24" cm="1">
        <f t="array" aca="1" ref="E299" ca="1">INDEX(LINEST(E174:E233, OFFSET($T174,0,($E$4-1)):OFFSET($T233,0,$E$4-1)),1)</f>
        <v>1.4561934836422101</v>
      </c>
      <c r="F299" s="24" cm="1">
        <f t="array" aca="1" ref="F299" ca="1">INDEX(LINEST(F174:F233, OFFSET($T174,0,($E$4-1)):OFFSET($T233,0,$E$4-1)),1)</f>
        <v>1.3595358797481254</v>
      </c>
      <c r="G299" s="24" cm="1">
        <f t="array" aca="1" ref="G299" ca="1">INDEX(LINEST(G174:G233, OFFSET($T174,0,($E$4-1)):OFFSET($T233,0,$E$4-1)),1)</f>
        <v>1.8308225708589172</v>
      </c>
      <c r="H299" s="24" cm="1">
        <f t="array" aca="1" ref="H299" ca="1">INDEX(LINEST(H174:H233, OFFSET($T174,0,($E$4-1)):OFFSET($T233,0,$E$4-1)),1)</f>
        <v>1.2481626971104705</v>
      </c>
      <c r="I299" s="24" cm="1">
        <f t="array" aca="1" ref="I299" ca="1">INDEX(LINEST(I174:I233, OFFSET($T174,0,($E$4-1)):OFFSET($T233,0,$E$4-1)),1)</f>
        <v>1.1633989040305392</v>
      </c>
      <c r="J299" s="24" cm="1">
        <f t="array" aca="1" ref="J299" ca="1">INDEX(LINEST(J174:J233, OFFSET($T174,0,($E$4-1)):OFFSET($T233,0,$E$4-1)),1)</f>
        <v>1.1021555871747188</v>
      </c>
      <c r="K299" s="24" cm="1">
        <f t="array" aca="1" ref="K299" ca="1">INDEX(LINEST(K174:K233, OFFSET($T174,0,($E$4-1)):OFFSET($T233,0,$E$4-1)),1)</f>
        <v>0.97642338412649599</v>
      </c>
      <c r="L299" s="24" cm="1">
        <f t="array" aca="1" ref="L299" ca="1">INDEX(LINEST(L174:L233, OFFSET($T174,0,($E$4-1)):OFFSET($T233,0,$E$4-1)),1)</f>
        <v>0.98592272817744597</v>
      </c>
      <c r="M299" s="24" cm="1">
        <f t="array" aca="1" ref="M299" ca="1">INDEX(LINEST(M174:M233, OFFSET($T174,0,($E$4-1)):OFFSET($T233,0,$E$4-1)),1)</f>
        <v>1.1481209174623137</v>
      </c>
      <c r="N299" s="24" cm="1">
        <f t="array" aca="1" ref="N299" ca="1">INDEX(LINEST(N174:N233, OFFSET($T174,0,($E$4-1)):OFFSET($T233,0,$E$4-1)),1)</f>
        <v>1.0499025508759292</v>
      </c>
      <c r="O299" s="24" cm="1">
        <f t="array" aca="1" ref="O299" ca="1">INDEX(LINEST(O174:O233, OFFSET($T174,0,($E$4-1)):OFFSET($T233,0,$E$4-1)),1)</f>
        <v>0.87009227352655805</v>
      </c>
      <c r="P299" s="24" cm="1">
        <f t="array" aca="1" ref="P299" ca="1">INDEX(LINEST(P174:P233, OFFSET($T174,0,($E$4-1)):OFFSET($T233,0,$E$4-1)),1)</f>
        <v>1.1776504375709933</v>
      </c>
      <c r="Q299" s="24" cm="1">
        <f t="array" aca="1" ref="Q299" ca="1">INDEX(LINEST(Q174:Q233, OFFSET($T174,0,($E$4-1)):OFFSET($T233,0,$E$4-1)),1)</f>
        <v>0.75246725189965347</v>
      </c>
      <c r="R299" s="24" cm="1">
        <f t="array" aca="1" ref="R299" ca="1">INDEX(LINEST(R174:R233, OFFSET($T174,0,($E$4-1)):OFFSET($T233,0,$E$4-1)),1)</f>
        <v>0.69841296740641956</v>
      </c>
      <c r="S299" s="24" cm="1">
        <f t="array" aca="1" ref="S299" ca="1">INDEX(LINEST(S174:S233, OFFSET($T174,0,($E$4-1)):OFFSET($T233,0,$E$4-1)),1)</f>
        <v>0.99951754954108907</v>
      </c>
    </row>
    <row r="300" spans="1:19" x14ac:dyDescent="0.25">
      <c r="A300" s="28" t="str">
        <f t="shared" si="123"/>
        <v>Apr 2013 - Mar 2018</v>
      </c>
      <c r="B300" s="24" cm="1">
        <f t="array" aca="1" ref="B300" ca="1">INDEX(LINEST(B175:B234, OFFSET($T175,0,($E$4-1)):OFFSET($T234,0,$E$4-1)),1)</f>
        <v>-0.15814207928291477</v>
      </c>
      <c r="C300" s="24" cm="1">
        <f t="array" aca="1" ref="C300" ca="1">INDEX(LINEST(C175:C234, OFFSET($T175,0,($E$4-1)):OFFSET($T234,0,$E$4-1)),1)</f>
        <v>0.88450429398214836</v>
      </c>
      <c r="D300" s="24" cm="1">
        <f t="array" aca="1" ref="D300" ca="1">INDEX(LINEST(D175:D234, OFFSET($T175,0,($E$4-1)):OFFSET($T234,0,$E$4-1)),1)</f>
        <v>0.41862634061522991</v>
      </c>
      <c r="E300" s="24" cm="1">
        <f t="array" aca="1" ref="E300" ca="1">INDEX(LINEST(E175:E234, OFFSET($T175,0,($E$4-1)):OFFSET($T234,0,$E$4-1)),1)</f>
        <v>1.4480961389999216</v>
      </c>
      <c r="F300" s="24" cm="1">
        <f t="array" aca="1" ref="F300" ca="1">INDEX(LINEST(F175:F234, OFFSET($T175,0,($E$4-1)):OFFSET($T234,0,$E$4-1)),1)</f>
        <v>1.3715017948199038</v>
      </c>
      <c r="G300" s="24" cm="1">
        <f t="array" aca="1" ref="G300" ca="1">INDEX(LINEST(G175:G234, OFFSET($T175,0,($E$4-1)):OFFSET($T234,0,$E$4-1)),1)</f>
        <v>1.8166834452459999</v>
      </c>
      <c r="H300" s="24" cm="1">
        <f t="array" aca="1" ref="H300" ca="1">INDEX(LINEST(H175:H234, OFFSET($T175,0,($E$4-1)):OFFSET($T234,0,$E$4-1)),1)</f>
        <v>1.2453914385927582</v>
      </c>
      <c r="I300" s="24" cm="1">
        <f t="array" aca="1" ref="I300" ca="1">INDEX(LINEST(I175:I234, OFFSET($T175,0,($E$4-1)):OFFSET($T234,0,$E$4-1)),1)</f>
        <v>1.1603951289419605</v>
      </c>
      <c r="J300" s="24" cm="1">
        <f t="array" aca="1" ref="J300" ca="1">INDEX(LINEST(J175:J234, OFFSET($T175,0,($E$4-1)):OFFSET($T234,0,$E$4-1)),1)</f>
        <v>1.1020438459293305</v>
      </c>
      <c r="K300" s="24" cm="1">
        <f t="array" aca="1" ref="K300" ca="1">INDEX(LINEST(K175:K234, OFFSET($T175,0,($E$4-1)):OFFSET($T234,0,$E$4-1)),1)</f>
        <v>0.97632460007222865</v>
      </c>
      <c r="L300" s="24" cm="1">
        <f t="array" aca="1" ref="L300" ca="1">INDEX(LINEST(L175:L234, OFFSET($T175,0,($E$4-1)):OFFSET($T234,0,$E$4-1)),1)</f>
        <v>0.98513097138390804</v>
      </c>
      <c r="M300" s="24" cm="1">
        <f t="array" aca="1" ref="M300" ca="1">INDEX(LINEST(M175:M234, OFFSET($T175,0,($E$4-1)):OFFSET($T234,0,$E$4-1)),1)</f>
        <v>1.1487201906882925</v>
      </c>
      <c r="N300" s="24" cm="1">
        <f t="array" aca="1" ref="N300" ca="1">INDEX(LINEST(N175:N234, OFFSET($T175,0,($E$4-1)):OFFSET($T234,0,$E$4-1)),1)</f>
        <v>1.0562813360930254</v>
      </c>
      <c r="O300" s="24" cm="1">
        <f t="array" aca="1" ref="O300" ca="1">INDEX(LINEST(O175:O234, OFFSET($T175,0,($E$4-1)):OFFSET($T234,0,$E$4-1)),1)</f>
        <v>0.86980905069324854</v>
      </c>
      <c r="P300" s="24" cm="1">
        <f t="array" aca="1" ref="P300" ca="1">INDEX(LINEST(P175:P234, OFFSET($T175,0,($E$4-1)):OFFSET($T234,0,$E$4-1)),1)</f>
        <v>1.1834345113395746</v>
      </c>
      <c r="Q300" s="24" cm="1">
        <f t="array" aca="1" ref="Q300" ca="1">INDEX(LINEST(Q175:Q234, OFFSET($T175,0,($E$4-1)):OFFSET($T234,0,$E$4-1)),1)</f>
        <v>0.75625541816415742</v>
      </c>
      <c r="R300" s="24" cm="1">
        <f t="array" aca="1" ref="R300" ca="1">INDEX(LINEST(R175:R234, OFFSET($T175,0,($E$4-1)):OFFSET($T234,0,$E$4-1)),1)</f>
        <v>0.69503485714287816</v>
      </c>
      <c r="S300" s="24" cm="1">
        <f t="array" aca="1" ref="S300" ca="1">INDEX(LINEST(S175:S234, OFFSET($T175,0,($E$4-1)):OFFSET($T234,0,$E$4-1)),1)</f>
        <v>1.0100305968062484</v>
      </c>
    </row>
    <row r="301" spans="1:19" x14ac:dyDescent="0.25">
      <c r="A301" s="28" t="str">
        <f t="shared" si="123"/>
        <v>Mar 2013 - Feb 2018</v>
      </c>
      <c r="B301" s="24" cm="1">
        <f t="array" aca="1" ref="B301" ca="1">INDEX(LINEST(B176:B235, OFFSET($T176,0,($E$4-1)):OFFSET($T235,0,$E$4-1)),1)</f>
        <v>-0.11923664860563948</v>
      </c>
      <c r="C301" s="24" cm="1">
        <f t="array" aca="1" ref="C301" ca="1">INDEX(LINEST(C176:C235, OFFSET($T176,0,($E$4-1)):OFFSET($T235,0,$E$4-1)),1)</f>
        <v>0.91520925685647703</v>
      </c>
      <c r="D301" s="24" cm="1">
        <f t="array" aca="1" ref="D301" ca="1">INDEX(LINEST(D176:D235, OFFSET($T176,0,($E$4-1)):OFFSET($T235,0,$E$4-1)),1)</f>
        <v>0.37738002758147116</v>
      </c>
      <c r="E301" s="24" cm="1">
        <f t="array" aca="1" ref="E301" ca="1">INDEX(LINEST(E176:E235, OFFSET($T176,0,($E$4-1)):OFFSET($T235,0,$E$4-1)),1)</f>
        <v>1.4455673600945649</v>
      </c>
      <c r="F301" s="24" cm="1">
        <f t="array" aca="1" ref="F301" ca="1">INDEX(LINEST(F176:F235, OFFSET($T176,0,($E$4-1)):OFFSET($T235,0,$E$4-1)),1)</f>
        <v>1.337652684973516</v>
      </c>
      <c r="G301" s="24" cm="1">
        <f t="array" aca="1" ref="G301" ca="1">INDEX(LINEST(G176:G235, OFFSET($T176,0,($E$4-1)):OFFSET($T235,0,$E$4-1)),1)</f>
        <v>1.8374188142370302</v>
      </c>
      <c r="H301" s="24" cm="1">
        <f t="array" aca="1" ref="H301" ca="1">INDEX(LINEST(H176:H235, OFFSET($T176,0,($E$4-1)):OFFSET($T235,0,$E$4-1)),1)</f>
        <v>1.2762008233247522</v>
      </c>
      <c r="I301" s="24" cm="1">
        <f t="array" aca="1" ref="I301" ca="1">INDEX(LINEST(I176:I235, OFFSET($T176,0,($E$4-1)):OFFSET($T235,0,$E$4-1)),1)</f>
        <v>1.1843219307299881</v>
      </c>
      <c r="J301" s="24" cm="1">
        <f t="array" aca="1" ref="J301" ca="1">INDEX(LINEST(J176:J235, OFFSET($T176,0,($E$4-1)):OFFSET($T235,0,$E$4-1)),1)</f>
        <v>1.1317759157830838</v>
      </c>
      <c r="K301" s="24" cm="1">
        <f t="array" aca="1" ref="K301" ca="1">INDEX(LINEST(K176:K235, OFFSET($T176,0,($E$4-1)):OFFSET($T235,0,$E$4-1)),1)</f>
        <v>0.97047430632696385</v>
      </c>
      <c r="L301" s="24" cm="1">
        <f t="array" aca="1" ref="L301" ca="1">INDEX(LINEST(L176:L235, OFFSET($T176,0,($E$4-1)):OFFSET($T235,0,$E$4-1)),1)</f>
        <v>0.98578336072394135</v>
      </c>
      <c r="M301" s="24" cm="1">
        <f t="array" aca="1" ref="M301" ca="1">INDEX(LINEST(M176:M235, OFFSET($T176,0,($E$4-1)):OFFSET($T235,0,$E$4-1)),1)</f>
        <v>1.1403948416314817</v>
      </c>
      <c r="N301" s="24" cm="1">
        <f t="array" aca="1" ref="N301" ca="1">INDEX(LINEST(N176:N235, OFFSET($T176,0,($E$4-1)):OFFSET($T235,0,$E$4-1)),1)</f>
        <v>1.0383277854177617</v>
      </c>
      <c r="O301" s="24" cm="1">
        <f t="array" aca="1" ref="O301" ca="1">INDEX(LINEST(O176:O235, OFFSET($T176,0,($E$4-1)):OFFSET($T235,0,$E$4-1)),1)</f>
        <v>0.87100242695412966</v>
      </c>
      <c r="P301" s="24" cm="1">
        <f t="array" aca="1" ref="P301" ca="1">INDEX(LINEST(P176:P235, OFFSET($T176,0,($E$4-1)):OFFSET($T235,0,$E$4-1)),1)</f>
        <v>1.1664436592519341</v>
      </c>
      <c r="Q301" s="24" cm="1">
        <f t="array" aca="1" ref="Q301" ca="1">INDEX(LINEST(Q176:Q235, OFFSET($T176,0,($E$4-1)):OFFSET($T235,0,$E$4-1)),1)</f>
        <v>0.79366867609417047</v>
      </c>
      <c r="R301" s="24" cm="1">
        <f t="array" aca="1" ref="R301" ca="1">INDEX(LINEST(R176:R235, OFFSET($T176,0,($E$4-1)):OFFSET($T235,0,$E$4-1)),1)</f>
        <v>0.74956796597975395</v>
      </c>
      <c r="S301" s="24" cm="1">
        <f t="array" aca="1" ref="S301" ca="1">INDEX(LINEST(S176:S235, OFFSET($T176,0,($E$4-1)):OFFSET($T235,0,$E$4-1)),1)</f>
        <v>1.0218526660432059</v>
      </c>
    </row>
    <row r="302" spans="1:19" x14ac:dyDescent="0.25">
      <c r="A302" s="28" t="str">
        <f t="shared" si="123"/>
        <v>Feb 2013 - Jan 2018</v>
      </c>
      <c r="B302" s="24" cm="1">
        <f t="array" aca="1" ref="B302" ca="1">INDEX(LINEST(B177:B236, OFFSET($T177,0,($E$4-1)):OFFSET($T236,0,$E$4-1)),1)</f>
        <v>-0.34096376922341198</v>
      </c>
      <c r="C302" s="24" cm="1">
        <f t="array" aca="1" ref="C302" ca="1">INDEX(LINEST(C177:C236, OFFSET($T177,0,($E$4-1)):OFFSET($T236,0,$E$4-1)),1)</f>
        <v>0.92221736348902394</v>
      </c>
      <c r="D302" s="24" cm="1">
        <f t="array" aca="1" ref="D302" ca="1">INDEX(LINEST(D177:D236, OFFSET($T177,0,($E$4-1)):OFFSET($T236,0,$E$4-1)),1)</f>
        <v>0.28940645416712457</v>
      </c>
      <c r="E302" s="24" cm="1">
        <f t="array" aca="1" ref="E302" ca="1">INDEX(LINEST(E177:E236, OFFSET($T177,0,($E$4-1)):OFFSET($T236,0,$E$4-1)),1)</f>
        <v>1.3971901320800035</v>
      </c>
      <c r="F302" s="24" cm="1">
        <f t="array" aca="1" ref="F302" ca="1">INDEX(LINEST(F177:F236, OFFSET($T177,0,($E$4-1)):OFFSET($T236,0,$E$4-1)),1)</f>
        <v>1.2183549367965483</v>
      </c>
      <c r="G302" s="24" cm="1">
        <f t="array" aca="1" ref="G302" ca="1">INDEX(LINEST(G177:G236, OFFSET($T177,0,($E$4-1)):OFFSET($T236,0,$E$4-1)),1)</f>
        <v>1.8676246878767313</v>
      </c>
      <c r="H302" s="24" cm="1">
        <f t="array" aca="1" ref="H302" ca="1">INDEX(LINEST(H177:H236, OFFSET($T177,0,($E$4-1)):OFFSET($T236,0,$E$4-1)),1)</f>
        <v>1.2991173649157157</v>
      </c>
      <c r="I302" s="24" cm="1">
        <f t="array" aca="1" ref="I302" ca="1">INDEX(LINEST(I177:I236, OFFSET($T177,0,($E$4-1)):OFFSET($T236,0,$E$4-1)),1)</f>
        <v>1.1943895083350349</v>
      </c>
      <c r="J302" s="24" cm="1">
        <f t="array" aca="1" ref="J302" ca="1">INDEX(LINEST(J177:J236, OFFSET($T177,0,($E$4-1)):OFFSET($T236,0,$E$4-1)),1)</f>
        <v>1.140229884067137</v>
      </c>
      <c r="K302" s="24" cm="1">
        <f t="array" aca="1" ref="K302" ca="1">INDEX(LINEST(K177:K236, OFFSET($T177,0,($E$4-1)):OFFSET($T236,0,$E$4-1)),1)</f>
        <v>0.97971125733953968</v>
      </c>
      <c r="L302" s="24" cm="1">
        <f t="array" aca="1" ref="L302" ca="1">INDEX(LINEST(L177:L236, OFFSET($T177,0,($E$4-1)):OFFSET($T236,0,$E$4-1)),1)</f>
        <v>0.97531857484104301</v>
      </c>
      <c r="M302" s="24" cm="1">
        <f t="array" aca="1" ref="M302" ca="1">INDEX(LINEST(M177:M236, OFFSET($T177,0,($E$4-1)):OFFSET($T236,0,$E$4-1)),1)</f>
        <v>1.1444045756289778</v>
      </c>
      <c r="N302" s="24" cm="1">
        <f t="array" aca="1" ref="N302" ca="1">INDEX(LINEST(N177:N236, OFFSET($T177,0,($E$4-1)):OFFSET($T236,0,$E$4-1)),1)</f>
        <v>1.0480379724956583</v>
      </c>
      <c r="O302" s="24" cm="1">
        <f t="array" aca="1" ref="O302" ca="1">INDEX(LINEST(O177:O236, OFFSET($T177,0,($E$4-1)):OFFSET($T236,0,$E$4-1)),1)</f>
        <v>0.83837995252500419</v>
      </c>
      <c r="P302" s="24" cm="1">
        <f t="array" aca="1" ref="P302" ca="1">INDEX(LINEST(P177:P236, OFFSET($T177,0,($E$4-1)):OFFSET($T236,0,$E$4-1)),1)</f>
        <v>1.1403604504597737</v>
      </c>
      <c r="Q302" s="24" cm="1">
        <f t="array" aca="1" ref="Q302" ca="1">INDEX(LINEST(Q177:Q236, OFFSET($T177,0,($E$4-1)):OFFSET($T236,0,$E$4-1)),1)</f>
        <v>0.81621612021436463</v>
      </c>
      <c r="R302" s="24" cm="1">
        <f t="array" aca="1" ref="R302" ca="1">INDEX(LINEST(R177:R236, OFFSET($T177,0,($E$4-1)):OFFSET($T236,0,$E$4-1)),1)</f>
        <v>0.72690444386540909</v>
      </c>
      <c r="S302" s="24" cm="1">
        <f t="array" aca="1" ref="S302" ca="1">INDEX(LINEST(S177:S236, OFFSET($T177,0,($E$4-1)):OFFSET($T236,0,$E$4-1)),1)</f>
        <v>1.0398451800604236</v>
      </c>
    </row>
    <row r="303" spans="1:19" x14ac:dyDescent="0.25">
      <c r="A303" s="28" t="str">
        <f t="shared" si="123"/>
        <v>Jan 2013 - Dec 2017</v>
      </c>
      <c r="B303" s="24" cm="1">
        <f t="array" aca="1" ref="B303" ca="1">INDEX(LINEST(B178:B237, OFFSET($T178,0,($E$4-1)):OFFSET($T237,0,$E$4-1)),1)</f>
        <v>-0.41507943707100758</v>
      </c>
      <c r="C303" s="24" cm="1">
        <f t="array" aca="1" ref="C303" ca="1">INDEX(LINEST(C178:C237, OFFSET($T178,0,($E$4-1)):OFFSET($T237,0,$E$4-1)),1)</f>
        <v>0.9161457596709156</v>
      </c>
      <c r="D303" s="24" cm="1">
        <f t="array" aca="1" ref="D303" ca="1">INDEX(LINEST(D178:D237, OFFSET($T178,0,($E$4-1)):OFFSET($T237,0,$E$4-1)),1)</f>
        <v>0.41199073999690322</v>
      </c>
      <c r="E303" s="24" cm="1">
        <f t="array" aca="1" ref="E303" ca="1">INDEX(LINEST(E178:E237, OFFSET($T178,0,($E$4-1)):OFFSET($T237,0,$E$4-1)),1)</f>
        <v>1.3361627026724421</v>
      </c>
      <c r="F303" s="24" cm="1">
        <f t="array" aca="1" ref="F303" ca="1">INDEX(LINEST(F178:F237, OFFSET($T178,0,($E$4-1)):OFFSET($T237,0,$E$4-1)),1)</f>
        <v>1.1686019581285378</v>
      </c>
      <c r="G303" s="24" cm="1">
        <f t="array" aca="1" ref="G303" ca="1">INDEX(LINEST(G178:G237, OFFSET($T178,0,($E$4-1)):OFFSET($T237,0,$E$4-1)),1)</f>
        <v>1.9657527441415836</v>
      </c>
      <c r="H303" s="24" cm="1">
        <f t="array" aca="1" ref="H303" ca="1">INDEX(LINEST(H178:H237, OFFSET($T178,0,($E$4-1)):OFFSET($T237,0,$E$4-1)),1)</f>
        <v>1.3299370631904937</v>
      </c>
      <c r="I303" s="24" cm="1">
        <f t="array" aca="1" ref="I303" ca="1">INDEX(LINEST(I178:I237, OFFSET($T178,0,($E$4-1)):OFFSET($T237,0,$E$4-1)),1)</f>
        <v>1.2217786487920252</v>
      </c>
      <c r="J303" s="24" cm="1">
        <f t="array" aca="1" ref="J303" ca="1">INDEX(LINEST(J178:J237, OFFSET($T178,0,($E$4-1)):OFFSET($T237,0,$E$4-1)),1)</f>
        <v>1.1742072493077365</v>
      </c>
      <c r="K303" s="24" cm="1">
        <f t="array" aca="1" ref="K303" ca="1">INDEX(LINEST(K178:K237, OFFSET($T178,0,($E$4-1)):OFFSET($T237,0,$E$4-1)),1)</f>
        <v>0.9601144156944823</v>
      </c>
      <c r="L303" s="24" cm="1">
        <f t="array" aca="1" ref="L303" ca="1">INDEX(LINEST(L178:L237, OFFSET($T178,0,($E$4-1)):OFFSET($T237,0,$E$4-1)),1)</f>
        <v>0.97862403821123822</v>
      </c>
      <c r="M303" s="24" cm="1">
        <f t="array" aca="1" ref="M303" ca="1">INDEX(LINEST(M178:M237, OFFSET($T178,0,($E$4-1)):OFFSET($T237,0,$E$4-1)),1)</f>
        <v>1.1630993098659264</v>
      </c>
      <c r="N303" s="24" cm="1">
        <f t="array" aca="1" ref="N303" ca="1">INDEX(LINEST(N178:N237, OFFSET($T178,0,($E$4-1)):OFFSET($T237,0,$E$4-1)),1)</f>
        <v>1.0574275961550996</v>
      </c>
      <c r="O303" s="24" cm="1">
        <f t="array" aca="1" ref="O303" ca="1">INDEX(LINEST(O178:O237, OFFSET($T178,0,($E$4-1)):OFFSET($T237,0,$E$4-1)),1)</f>
        <v>0.84339435124248574</v>
      </c>
      <c r="P303" s="24" cm="1">
        <f t="array" aca="1" ref="P303" ca="1">INDEX(LINEST(P178:P237, OFFSET($T178,0,($E$4-1)):OFFSET($T237,0,$E$4-1)),1)</f>
        <v>1.1207195343167469</v>
      </c>
      <c r="Q303" s="24" cm="1">
        <f t="array" aca="1" ref="Q303" ca="1">INDEX(LINEST(Q178:Q237, OFFSET($T178,0,($E$4-1)):OFFSET($T237,0,$E$4-1)),1)</f>
        <v>0.70113146194197373</v>
      </c>
      <c r="R303" s="24" cm="1">
        <f t="array" aca="1" ref="R303" ca="1">INDEX(LINEST(R178:R237, OFFSET($T178,0,($E$4-1)):OFFSET($T237,0,$E$4-1)),1)</f>
        <v>0.69755625518166131</v>
      </c>
      <c r="S303" s="24" cm="1">
        <f t="array" aca="1" ref="S303" ca="1">INDEX(LINEST(S178:S237, OFFSET($T178,0,($E$4-1)):OFFSET($T237,0,$E$4-1)),1)</f>
        <v>0.98727491677099954</v>
      </c>
    </row>
    <row r="304" spans="1:19" x14ac:dyDescent="0.25">
      <c r="A304" s="28" t="str">
        <f t="shared" si="123"/>
        <v>Dec 2012 - Nov 2017</v>
      </c>
      <c r="B304" s="24" cm="1">
        <f t="array" aca="1" ref="B304" ca="1">INDEX(LINEST(B179:B238, OFFSET($T179,0,($E$4-1)):OFFSET($T238,0,$E$4-1)),1)</f>
        <v>-0.41251838592162454</v>
      </c>
      <c r="C304" s="24" cm="1">
        <f t="array" aca="1" ref="C304" ca="1">INDEX(LINEST(C179:C238, OFFSET($T179,0,($E$4-1)):OFFSET($T238,0,$E$4-1)),1)</f>
        <v>0.91570642471183106</v>
      </c>
      <c r="D304" s="24" cm="1">
        <f t="array" aca="1" ref="D304" ca="1">INDEX(LINEST(D179:D238, OFFSET($T179,0,($E$4-1)):OFFSET($T238,0,$E$4-1)),1)</f>
        <v>0.40784172572602573</v>
      </c>
      <c r="E304" s="24" cm="1">
        <f t="array" aca="1" ref="E304" ca="1">INDEX(LINEST(E179:E238, OFFSET($T179,0,($E$4-1)):OFFSET($T238,0,$E$4-1)),1)</f>
        <v>1.3351295787111128</v>
      </c>
      <c r="F304" s="24" cm="1">
        <f t="array" aca="1" ref="F304" ca="1">INDEX(LINEST(F179:F238, OFFSET($T179,0,($E$4-1)):OFFSET($T238,0,$E$4-1)),1)</f>
        <v>1.1644515458845</v>
      </c>
      <c r="G304" s="24" cm="1">
        <f t="array" aca="1" ref="G304" ca="1">INDEX(LINEST(G179:G238, OFFSET($T179,0,($E$4-1)):OFFSET($T238,0,$E$4-1)),1)</f>
        <v>1.9561602584972353</v>
      </c>
      <c r="H304" s="24" cm="1">
        <f t="array" aca="1" ref="H304" ca="1">INDEX(LINEST(H179:H238, OFFSET($T179,0,($E$4-1)):OFFSET($T238,0,$E$4-1)),1)</f>
        <v>1.3293114407049869</v>
      </c>
      <c r="I304" s="24" cm="1">
        <f t="array" aca="1" ref="I304" ca="1">INDEX(LINEST(I179:I238, OFFSET($T179,0,($E$4-1)):OFFSET($T238,0,$E$4-1)),1)</f>
        <v>1.2198227236365269</v>
      </c>
      <c r="J304" s="24" cm="1">
        <f t="array" aca="1" ref="J304" ca="1">INDEX(LINEST(J179:J238, OFFSET($T179,0,($E$4-1)):OFFSET($T238,0,$E$4-1)),1)</f>
        <v>1.1723794253699005</v>
      </c>
      <c r="K304" s="24" cm="1">
        <f t="array" aca="1" ref="K304" ca="1">INDEX(LINEST(K179:K238, OFFSET($T179,0,($E$4-1)):OFFSET($T238,0,$E$4-1)),1)</f>
        <v>0.96050964363143276</v>
      </c>
      <c r="L304" s="24" cm="1">
        <f t="array" aca="1" ref="L304" ca="1">INDEX(LINEST(L179:L238, OFFSET($T179,0,($E$4-1)):OFFSET($T238,0,$E$4-1)),1)</f>
        <v>0.97861711950428587</v>
      </c>
      <c r="M304" s="24" cm="1">
        <f t="array" aca="1" ref="M304" ca="1">INDEX(LINEST(M179:M238, OFFSET($T179,0,($E$4-1)):OFFSET($T238,0,$E$4-1)),1)</f>
        <v>1.1622507367807302</v>
      </c>
      <c r="N304" s="24" cm="1">
        <f t="array" aca="1" ref="N304" ca="1">INDEX(LINEST(N179:N238, OFFSET($T179,0,($E$4-1)):OFFSET($T238,0,$E$4-1)),1)</f>
        <v>1.0584775745690955</v>
      </c>
      <c r="O304" s="24" cm="1">
        <f t="array" aca="1" ref="O304" ca="1">INDEX(LINEST(O179:O238, OFFSET($T179,0,($E$4-1)):OFFSET($T238,0,$E$4-1)),1)</f>
        <v>0.84478666321349616</v>
      </c>
      <c r="P304" s="24" cm="1">
        <f t="array" aca="1" ref="P304" ca="1">INDEX(LINEST(P179:P238, OFFSET($T179,0,($E$4-1)):OFFSET($T238,0,$E$4-1)),1)</f>
        <v>1.1185805782439089</v>
      </c>
      <c r="Q304" s="24" cm="1">
        <f t="array" aca="1" ref="Q304" ca="1">INDEX(LINEST(Q179:Q238, OFFSET($T179,0,($E$4-1)):OFFSET($T238,0,$E$4-1)),1)</f>
        <v>0.70295848921756288</v>
      </c>
      <c r="R304" s="24" cm="1">
        <f t="array" aca="1" ref="R304" ca="1">INDEX(LINEST(R179:R238, OFFSET($T179,0,($E$4-1)):OFFSET($T238,0,$E$4-1)),1)</f>
        <v>0.69538639269078795</v>
      </c>
      <c r="S304" s="24" cm="1">
        <f t="array" aca="1" ref="S304" ca="1">INDEX(LINEST(S179:S238, OFFSET($T179,0,($E$4-1)):OFFSET($T238,0,$E$4-1)),1)</f>
        <v>0.98624336099669663</v>
      </c>
    </row>
    <row r="305" spans="1:19" x14ac:dyDescent="0.25">
      <c r="A305" s="28" t="str">
        <f t="shared" si="123"/>
        <v>Nov 2012 - Oct 2017</v>
      </c>
      <c r="B305" s="24" cm="1">
        <f t="array" aca="1" ref="B305" ca="1">INDEX(LINEST(B180:B239, OFFSET($T180,0,($E$4-1)):OFFSET($T239,0,$E$4-1)),1)</f>
        <v>-0.38173001523240063</v>
      </c>
      <c r="C305" s="24" cm="1">
        <f t="array" aca="1" ref="C305" ca="1">INDEX(LINEST(C180:C239, OFFSET($T180,0,($E$4-1)):OFFSET($T239,0,$E$4-1)),1)</f>
        <v>0.91987437530071092</v>
      </c>
      <c r="D305" s="24" cm="1">
        <f t="array" aca="1" ref="D305" ca="1">INDEX(LINEST(D180:D239, OFFSET($T180,0,($E$4-1)):OFFSET($T239,0,$E$4-1)),1)</f>
        <v>0.4239136716304191</v>
      </c>
      <c r="E305" s="24" cm="1">
        <f t="array" aca="1" ref="E305" ca="1">INDEX(LINEST(E180:E239, OFFSET($T180,0,($E$4-1)):OFFSET($T239,0,$E$4-1)),1)</f>
        <v>1.364336257961225</v>
      </c>
      <c r="F305" s="24" cm="1">
        <f t="array" aca="1" ref="F305" ca="1">INDEX(LINEST(F180:F239, OFFSET($T180,0,($E$4-1)):OFFSET($T239,0,$E$4-1)),1)</f>
        <v>1.218809614046299</v>
      </c>
      <c r="G305" s="24" cm="1">
        <f t="array" aca="1" ref="G305" ca="1">INDEX(LINEST(G180:G239, OFFSET($T180,0,($E$4-1)):OFFSET($T239,0,$E$4-1)),1)</f>
        <v>2.0019648599501689</v>
      </c>
      <c r="H305" s="24" cm="1">
        <f t="array" aca="1" ref="H305" ca="1">INDEX(LINEST(H180:H239, OFFSET($T180,0,($E$4-1)):OFFSET($T239,0,$E$4-1)),1)</f>
        <v>1.3317890265902279</v>
      </c>
      <c r="I305" s="24" cm="1">
        <f t="array" aca="1" ref="I305" ca="1">INDEX(LINEST(I180:I239, OFFSET($T180,0,($E$4-1)):OFFSET($T239,0,$E$4-1)),1)</f>
        <v>1.2218205838050338</v>
      </c>
      <c r="J305" s="24" cm="1">
        <f t="array" aca="1" ref="J305" ca="1">INDEX(LINEST(J180:J239, OFFSET($T180,0,($E$4-1)):OFFSET($T239,0,$E$4-1)),1)</f>
        <v>1.1743936948087188</v>
      </c>
      <c r="K305" s="24" cm="1">
        <f t="array" aca="1" ref="K305" ca="1">INDEX(LINEST(K180:K239, OFFSET($T180,0,($E$4-1)):OFFSET($T239,0,$E$4-1)),1)</f>
        <v>0.95893029988300638</v>
      </c>
      <c r="L305" s="24" cm="1">
        <f t="array" aca="1" ref="L305" ca="1">INDEX(LINEST(L180:L239, OFFSET($T180,0,($E$4-1)):OFFSET($T239,0,$E$4-1)),1)</f>
        <v>0.97727561122431461</v>
      </c>
      <c r="M305" s="24" cm="1">
        <f t="array" aca="1" ref="M305" ca="1">INDEX(LINEST(M180:M239, OFFSET($T180,0,($E$4-1)):OFFSET($T239,0,$E$4-1)),1)</f>
        <v>1.1642076803759243</v>
      </c>
      <c r="N305" s="24" cm="1">
        <f t="array" aca="1" ref="N305" ca="1">INDEX(LINEST(N180:N239, OFFSET($T180,0,($E$4-1)):OFFSET($T239,0,$E$4-1)),1)</f>
        <v>1.0630452482286901</v>
      </c>
      <c r="O305" s="24" cm="1">
        <f t="array" aca="1" ref="O305" ca="1">INDEX(LINEST(O180:O239, OFFSET($T180,0,($E$4-1)):OFFSET($T239,0,$E$4-1)),1)</f>
        <v>0.8507221495083227</v>
      </c>
      <c r="P305" s="24" cm="1">
        <f t="array" aca="1" ref="P305" ca="1">INDEX(LINEST(P180:P239, OFFSET($T180,0,($E$4-1)):OFFSET($T239,0,$E$4-1)),1)</f>
        <v>1.1238589259749607</v>
      </c>
      <c r="Q305" s="24" cm="1">
        <f t="array" aca="1" ref="Q305" ca="1">INDEX(LINEST(Q180:Q239, OFFSET($T180,0,($E$4-1)):OFFSET($T239,0,$E$4-1)),1)</f>
        <v>0.70186587080789575</v>
      </c>
      <c r="R305" s="24" cm="1">
        <f t="array" aca="1" ref="R305" ca="1">INDEX(LINEST(R180:R239, OFFSET($T180,0,($E$4-1)):OFFSET($T239,0,$E$4-1)),1)</f>
        <v>0.69588903393033597</v>
      </c>
      <c r="S305" s="24" cm="1">
        <f t="array" aca="1" ref="S305" ca="1">INDEX(LINEST(S180:S239, OFFSET($T180,0,($E$4-1)):OFFSET($T239,0,$E$4-1)),1)</f>
        <v>0.97866705113647023</v>
      </c>
    </row>
    <row r="306" spans="1:19" x14ac:dyDescent="0.25">
      <c r="A306" s="28" t="str">
        <f t="shared" si="123"/>
        <v>Oct 2012 - Sep 2017</v>
      </c>
      <c r="B306" s="24" cm="1">
        <f t="array" aca="1" ref="B306" ca="1">INDEX(LINEST(B181:B240, OFFSET($T181,0,($E$4-1)):OFFSET($T240,0,$E$4-1)),1)</f>
        <v>-0.33873737349536404</v>
      </c>
      <c r="C306" s="24" cm="1">
        <f t="array" aca="1" ref="C306" ca="1">INDEX(LINEST(C181:C240, OFFSET($T181,0,($E$4-1)):OFFSET($T240,0,$E$4-1)),1)</f>
        <v>0.93014748929179647</v>
      </c>
      <c r="D306" s="24" cm="1">
        <f t="array" aca="1" ref="D306" ca="1">INDEX(LINEST(D181:D240, OFFSET($T181,0,($E$4-1)):OFFSET($T240,0,$E$4-1)),1)</f>
        <v>0.38911866273078777</v>
      </c>
      <c r="E306" s="24" cm="1">
        <f t="array" aca="1" ref="E306" ca="1">INDEX(LINEST(E181:E240, OFFSET($T181,0,($E$4-1)):OFFSET($T240,0,$E$4-1)),1)</f>
        <v>1.3425166252751919</v>
      </c>
      <c r="F306" s="24" cm="1">
        <f t="array" aca="1" ref="F306" ca="1">INDEX(LINEST(F181:F240, OFFSET($T181,0,($E$4-1)):OFFSET($T240,0,$E$4-1)),1)</f>
        <v>1.24888572388611</v>
      </c>
      <c r="G306" s="24" cm="1">
        <f t="array" aca="1" ref="G306" ca="1">INDEX(LINEST(G181:G240, OFFSET($T181,0,($E$4-1)):OFFSET($T240,0,$E$4-1)),1)</f>
        <v>2.055140205844689</v>
      </c>
      <c r="H306" s="24" cm="1">
        <f t="array" aca="1" ref="H306" ca="1">INDEX(LINEST(H181:H240, OFFSET($T181,0,($E$4-1)):OFFSET($T240,0,$E$4-1)),1)</f>
        <v>1.3450318374146859</v>
      </c>
      <c r="I306" s="24" cm="1">
        <f t="array" aca="1" ref="I306" ca="1">INDEX(LINEST(I181:I240, OFFSET($T181,0,($E$4-1)):OFFSET($T240,0,$E$4-1)),1)</f>
        <v>1.2205668865200376</v>
      </c>
      <c r="J306" s="24" cm="1">
        <f t="array" aca="1" ref="J306" ca="1">INDEX(LINEST(J181:J240, OFFSET($T181,0,($E$4-1)):OFFSET($T240,0,$E$4-1)),1)</f>
        <v>1.1693101095742184</v>
      </c>
      <c r="K306" s="24" cm="1">
        <f t="array" aca="1" ref="K306" ca="1">INDEX(LINEST(K181:K240, OFFSET($T181,0,($E$4-1)):OFFSET($T240,0,$E$4-1)),1)</f>
        <v>0.96308111233249571</v>
      </c>
      <c r="L306" s="24" cm="1">
        <f t="array" aca="1" ref="L306" ca="1">INDEX(LINEST(L181:L240, OFFSET($T181,0,($E$4-1)):OFFSET($T240,0,$E$4-1)),1)</f>
        <v>0.97841913668969716</v>
      </c>
      <c r="M306" s="24" cm="1">
        <f t="array" aca="1" ref="M306" ca="1">INDEX(LINEST(M181:M240, OFFSET($T181,0,($E$4-1)):OFFSET($T240,0,$E$4-1)),1)</f>
        <v>1.1411504780746911</v>
      </c>
      <c r="N306" s="24" cm="1">
        <f t="array" aca="1" ref="N306" ca="1">INDEX(LINEST(N181:N240, OFFSET($T181,0,($E$4-1)):OFFSET($T240,0,$E$4-1)),1)</f>
        <v>1.0259503586965213</v>
      </c>
      <c r="O306" s="24" cm="1">
        <f t="array" aca="1" ref="O306" ca="1">INDEX(LINEST(O181:O240, OFFSET($T181,0,($E$4-1)):OFFSET($T240,0,$E$4-1)),1)</f>
        <v>0.84021626729922261</v>
      </c>
      <c r="P306" s="24" cm="1">
        <f t="array" aca="1" ref="P306" ca="1">INDEX(LINEST(P181:P240, OFFSET($T181,0,($E$4-1)):OFFSET($T240,0,$E$4-1)),1)</f>
        <v>1.0984490118711412</v>
      </c>
      <c r="Q306" s="24" cm="1">
        <f t="array" aca="1" ref="Q306" ca="1">INDEX(LINEST(Q181:Q240, OFFSET($T181,0,($E$4-1)):OFFSET($T240,0,$E$4-1)),1)</f>
        <v>0.67404590227431826</v>
      </c>
      <c r="R306" s="24" cm="1">
        <f t="array" aca="1" ref="R306" ca="1">INDEX(LINEST(R181:R240, OFFSET($T181,0,($E$4-1)):OFFSET($T240,0,$E$4-1)),1)</f>
        <v>0.69849949143681278</v>
      </c>
      <c r="S306" s="24" cm="1">
        <f t="array" aca="1" ref="S306" ca="1">INDEX(LINEST(S181:S240, OFFSET($T181,0,($E$4-1)):OFFSET($T240,0,$E$4-1)),1)</f>
        <v>0.95914822956256751</v>
      </c>
    </row>
    <row r="307" spans="1:19" x14ac:dyDescent="0.25">
      <c r="A307" s="28" t="str">
        <f t="shared" si="123"/>
        <v>Sep 2012 - Aug 2017</v>
      </c>
      <c r="B307" s="24" cm="1">
        <f t="array" aca="1" ref="B307" ca="1">INDEX(LINEST(B182:B241, OFFSET($T182,0,($E$4-1)):OFFSET($T241,0,$E$4-1)),1)</f>
        <v>-0.28392230946312502</v>
      </c>
      <c r="C307" s="24" cm="1">
        <f t="array" aca="1" ref="C307" ca="1">INDEX(LINEST(C182:C241, OFFSET($T182,0,($E$4-1)):OFFSET($T241,0,$E$4-1)),1)</f>
        <v>0.94549414810037868</v>
      </c>
      <c r="D307" s="24" cm="1">
        <f t="array" aca="1" ref="D307" ca="1">INDEX(LINEST(D182:D241, OFFSET($T182,0,($E$4-1)):OFFSET($T241,0,$E$4-1)),1)</f>
        <v>0.47353797142889714</v>
      </c>
      <c r="E307" s="24" cm="1">
        <f t="array" aca="1" ref="E307" ca="1">INDEX(LINEST(E182:E241, OFFSET($T182,0,($E$4-1)):OFFSET($T241,0,$E$4-1)),1)</f>
        <v>1.3389031863033178</v>
      </c>
      <c r="F307" s="24" cm="1">
        <f t="array" aca="1" ref="F307" ca="1">INDEX(LINEST(F182:F241, OFFSET($T182,0,($E$4-1)):OFFSET($T241,0,$E$4-1)),1)</f>
        <v>1.2668028906409368</v>
      </c>
      <c r="G307" s="24" cm="1">
        <f t="array" aca="1" ref="G307" ca="1">INDEX(LINEST(G182:G241, OFFSET($T182,0,($E$4-1)):OFFSET($T241,0,$E$4-1)),1)</f>
        <v>2.0347692546385274</v>
      </c>
      <c r="H307" s="24" cm="1">
        <f t="array" aca="1" ref="H307" ca="1">INDEX(LINEST(H182:H241, OFFSET($T182,0,($E$4-1)):OFFSET($T241,0,$E$4-1)),1)</f>
        <v>1.3390506710625931</v>
      </c>
      <c r="I307" s="24" cm="1">
        <f t="array" aca="1" ref="I307" ca="1">INDEX(LINEST(I182:I241, OFFSET($T182,0,($E$4-1)):OFFSET($T241,0,$E$4-1)),1)</f>
        <v>1.2074275098227925</v>
      </c>
      <c r="J307" s="24" cm="1">
        <f t="array" aca="1" ref="J307" ca="1">INDEX(LINEST(J182:J241, OFFSET($T182,0,($E$4-1)):OFFSET($T241,0,$E$4-1)),1)</f>
        <v>1.1583186046074043</v>
      </c>
      <c r="K307" s="24" cm="1">
        <f t="array" aca="1" ref="K307" ca="1">INDEX(LINEST(K182:K241, OFFSET($T182,0,($E$4-1)):OFFSET($T241,0,$E$4-1)),1)</f>
        <v>0.96398814486200801</v>
      </c>
      <c r="L307" s="24" cm="1">
        <f t="array" aca="1" ref="L307" ca="1">INDEX(LINEST(L182:L241, OFFSET($T182,0,($E$4-1)):OFFSET($T241,0,$E$4-1)),1)</f>
        <v>0.98000134066991684</v>
      </c>
      <c r="M307" s="24" cm="1">
        <f t="array" aca="1" ref="M307" ca="1">INDEX(LINEST(M182:M241, OFFSET($T182,0,($E$4-1)):OFFSET($T241,0,$E$4-1)),1)</f>
        <v>1.1401352244094063</v>
      </c>
      <c r="N307" s="24" cm="1">
        <f t="array" aca="1" ref="N307" ca="1">INDEX(LINEST(N182:N241, OFFSET($T182,0,($E$4-1)):OFFSET($T241,0,$E$4-1)),1)</f>
        <v>1.0316043518579696</v>
      </c>
      <c r="O307" s="24" cm="1">
        <f t="array" aca="1" ref="O307" ca="1">INDEX(LINEST(O182:O241, OFFSET($T182,0,($E$4-1)):OFFSET($T241,0,$E$4-1)),1)</f>
        <v>0.84019688650605628</v>
      </c>
      <c r="P307" s="24" cm="1">
        <f t="array" aca="1" ref="P307" ca="1">INDEX(LINEST(P182:P241, OFFSET($T182,0,($E$4-1)):OFFSET($T241,0,$E$4-1)),1)</f>
        <v>1.1021334478633924</v>
      </c>
      <c r="Q307" s="24" cm="1">
        <f t="array" aca="1" ref="Q307" ca="1">INDEX(LINEST(Q182:Q241, OFFSET($T182,0,($E$4-1)):OFFSET($T241,0,$E$4-1)),1)</f>
        <v>0.67086708362485759</v>
      </c>
      <c r="R307" s="24" cm="1">
        <f t="array" aca="1" ref="R307" ca="1">INDEX(LINEST(R182:R241, OFFSET($T182,0,($E$4-1)):OFFSET($T241,0,$E$4-1)),1)</f>
        <v>0.7268630116611845</v>
      </c>
      <c r="S307" s="24" cm="1">
        <f t="array" aca="1" ref="S307" ca="1">INDEX(LINEST(S182:S241, OFFSET($T182,0,($E$4-1)):OFFSET($T241,0,$E$4-1)),1)</f>
        <v>0.96837416610429106</v>
      </c>
    </row>
    <row r="308" spans="1:19" x14ac:dyDescent="0.25">
      <c r="A308" s="28" t="str">
        <f t="shared" si="123"/>
        <v>Aug 2012 - Jul 2017</v>
      </c>
      <c r="B308" s="24" cm="1">
        <f t="array" aca="1" ref="B308" ca="1">INDEX(LINEST(B183:B242, OFFSET($T183,0,($E$4-1)):OFFSET($T242,0,$E$4-1)),1)</f>
        <v>-0.22249154258032297</v>
      </c>
      <c r="C308" s="24" cm="1">
        <f t="array" aca="1" ref="C308" ca="1">INDEX(LINEST(C183:C242, OFFSET($T183,0,($E$4-1)):OFFSET($T242,0,$E$4-1)),1)</f>
        <v>0.94513285674830105</v>
      </c>
      <c r="D308" s="24" cm="1">
        <f t="array" aca="1" ref="D308" ca="1">INDEX(LINEST(D183:D242, OFFSET($T183,0,($E$4-1)):OFFSET($T242,0,$E$4-1)),1)</f>
        <v>0.45027743393452752</v>
      </c>
      <c r="E308" s="24" cm="1">
        <f t="array" aca="1" ref="E308" ca="1">INDEX(LINEST(E183:E242, OFFSET($T183,0,($E$4-1)):OFFSET($T242,0,$E$4-1)),1)</f>
        <v>1.3536058939986895</v>
      </c>
      <c r="F308" s="24" cm="1">
        <f t="array" aca="1" ref="F308" ca="1">INDEX(LINEST(F183:F242, OFFSET($T183,0,($E$4-1)):OFFSET($T242,0,$E$4-1)),1)</f>
        <v>1.2586365329192442</v>
      </c>
      <c r="G308" s="24" cm="1">
        <f t="array" aca="1" ref="G308" ca="1">INDEX(LINEST(G183:G242, OFFSET($T183,0,($E$4-1)):OFFSET($T242,0,$E$4-1)),1)</f>
        <v>2.046999481221619</v>
      </c>
      <c r="H308" s="24" cm="1">
        <f t="array" aca="1" ref="H308" ca="1">INDEX(LINEST(H183:H242, OFFSET($T183,0,($E$4-1)):OFFSET($T242,0,$E$4-1)),1)</f>
        <v>1.339514618590727</v>
      </c>
      <c r="I308" s="24" cm="1">
        <f t="array" aca="1" ref="I308" ca="1">INDEX(LINEST(I183:I242, OFFSET($T183,0,($E$4-1)):OFFSET($T242,0,$E$4-1)),1)</f>
        <v>1.2038443587152485</v>
      </c>
      <c r="J308" s="24" cm="1">
        <f t="array" aca="1" ref="J308" ca="1">INDEX(LINEST(J183:J242, OFFSET($T183,0,($E$4-1)):OFFSET($T242,0,$E$4-1)),1)</f>
        <v>1.1555383473115168</v>
      </c>
      <c r="K308" s="24" cm="1">
        <f t="array" aca="1" ref="K308" ca="1">INDEX(LINEST(K183:K242, OFFSET($T183,0,($E$4-1)):OFFSET($T242,0,$E$4-1)),1)</f>
        <v>0.96650489428188013</v>
      </c>
      <c r="L308" s="24" cm="1">
        <f t="array" aca="1" ref="L308" ca="1">INDEX(LINEST(L183:L242, OFFSET($T183,0,($E$4-1)):OFFSET($T242,0,$E$4-1)),1)</f>
        <v>0.97862316960483808</v>
      </c>
      <c r="M308" s="24" cm="1">
        <f t="array" aca="1" ref="M308" ca="1">INDEX(LINEST(M183:M242, OFFSET($T183,0,($E$4-1)):OFFSET($T242,0,$E$4-1)),1)</f>
        <v>1.1416400936661604</v>
      </c>
      <c r="N308" s="24" cm="1">
        <f t="array" aca="1" ref="N308" ca="1">INDEX(LINEST(N183:N242, OFFSET($T183,0,($E$4-1)):OFFSET($T242,0,$E$4-1)),1)</f>
        <v>1.0313723445055625</v>
      </c>
      <c r="O308" s="24" cm="1">
        <f t="array" aca="1" ref="O308" ca="1">INDEX(LINEST(O183:O242, OFFSET($T183,0,($E$4-1)):OFFSET($T242,0,$E$4-1)),1)</f>
        <v>0.84977798753010658</v>
      </c>
      <c r="P308" s="24" cm="1">
        <f t="array" aca="1" ref="P308" ca="1">INDEX(LINEST(P183:P242, OFFSET($T183,0,($E$4-1)):OFFSET($T242,0,$E$4-1)),1)</f>
        <v>1.1102427755595481</v>
      </c>
      <c r="Q308" s="24" cm="1">
        <f t="array" aca="1" ref="Q308" ca="1">INDEX(LINEST(Q183:Q242, OFFSET($T183,0,($E$4-1)):OFFSET($T242,0,$E$4-1)),1)</f>
        <v>0.67535990116783007</v>
      </c>
      <c r="R308" s="24" cm="1">
        <f t="array" aca="1" ref="R308" ca="1">INDEX(LINEST(R183:R242, OFFSET($T183,0,($E$4-1)):OFFSET($T242,0,$E$4-1)),1)</f>
        <v>0.72353902576656215</v>
      </c>
      <c r="S308" s="24" cm="1">
        <f t="array" aca="1" ref="S308" ca="1">INDEX(LINEST(S183:S242, OFFSET($T183,0,($E$4-1)):OFFSET($T242,0,$E$4-1)),1)</f>
        <v>0.96523881715796633</v>
      </c>
    </row>
    <row r="309" spans="1:19" x14ac:dyDescent="0.25">
      <c r="A309" s="28" t="str">
        <f t="shared" si="123"/>
        <v>Jul 2012 - Jun 2017</v>
      </c>
      <c r="B309" s="24" cm="1">
        <f t="array" aca="1" ref="B309" ca="1">INDEX(LINEST(B184:B243, OFFSET($T184,0,($E$4-1)):OFFSET($T243,0,$E$4-1)),1)</f>
        <v>-0.22838375535503766</v>
      </c>
      <c r="C309" s="24" cm="1">
        <f t="array" aca="1" ref="C309" ca="1">INDEX(LINEST(C184:C243, OFFSET($T184,0,($E$4-1)):OFFSET($T243,0,$E$4-1)),1)</f>
        <v>0.95460448051500346</v>
      </c>
      <c r="D309" s="24" cm="1">
        <f t="array" aca="1" ref="D309" ca="1">INDEX(LINEST(D184:D243, OFFSET($T184,0,($E$4-1)):OFFSET($T243,0,$E$4-1)),1)</f>
        <v>0.43600041226928693</v>
      </c>
      <c r="E309" s="24" cm="1">
        <f t="array" aca="1" ref="E309" ca="1">INDEX(LINEST(E184:E243, OFFSET($T184,0,($E$4-1)):OFFSET($T243,0,$E$4-1)),1)</f>
        <v>1.3598480526777326</v>
      </c>
      <c r="F309" s="24" cm="1">
        <f t="array" aca="1" ref="F309" ca="1">INDEX(LINEST(F184:F243, OFFSET($T184,0,($E$4-1)):OFFSET($T243,0,$E$4-1)),1)</f>
        <v>1.2456650906921385</v>
      </c>
      <c r="G309" s="24" cm="1">
        <f t="array" aca="1" ref="G309" ca="1">INDEX(LINEST(G184:G243, OFFSET($T184,0,($E$4-1)):OFFSET($T243,0,$E$4-1)),1)</f>
        <v>2.0653270535950172</v>
      </c>
      <c r="H309" s="24" cm="1">
        <f t="array" aca="1" ref="H309" ca="1">INDEX(LINEST(H184:H243, OFFSET($T184,0,($E$4-1)):OFFSET($T243,0,$E$4-1)),1)</f>
        <v>1.3427304590175344</v>
      </c>
      <c r="I309" s="24" cm="1">
        <f t="array" aca="1" ref="I309" ca="1">INDEX(LINEST(I184:I243, OFFSET($T184,0,($E$4-1)):OFFSET($T243,0,$E$4-1)),1)</f>
        <v>1.2067899138299705</v>
      </c>
      <c r="J309" s="24" cm="1">
        <f t="array" aca="1" ref="J309" ca="1">INDEX(LINEST(J184:J243, OFFSET($T184,0,($E$4-1)):OFFSET($T243,0,$E$4-1)),1)</f>
        <v>1.1584895065724881</v>
      </c>
      <c r="K309" s="24" cm="1">
        <f t="array" aca="1" ref="K309" ca="1">INDEX(LINEST(K184:K243, OFFSET($T184,0,($E$4-1)):OFFSET($T243,0,$E$4-1)),1)</f>
        <v>0.96576719753370965</v>
      </c>
      <c r="L309" s="24" cm="1">
        <f t="array" aca="1" ref="L309" ca="1">INDEX(LINEST(L184:L243, OFFSET($T184,0,($E$4-1)):OFFSET($T243,0,$E$4-1)),1)</f>
        <v>0.97863430873424673</v>
      </c>
      <c r="M309" s="24" cm="1">
        <f t="array" aca="1" ref="M309" ca="1">INDEX(LINEST(M184:M243, OFFSET($T184,0,($E$4-1)):OFFSET($T243,0,$E$4-1)),1)</f>
        <v>1.1422416255717729</v>
      </c>
      <c r="N309" s="24" cm="1">
        <f t="array" aca="1" ref="N309" ca="1">INDEX(LINEST(N184:N243, OFFSET($T184,0,($E$4-1)):OFFSET($T243,0,$E$4-1)),1)</f>
        <v>1.0248116708319706</v>
      </c>
      <c r="O309" s="24" cm="1">
        <f t="array" aca="1" ref="O309" ca="1">INDEX(LINEST(O184:O243, OFFSET($T184,0,($E$4-1)):OFFSET($T243,0,$E$4-1)),1)</f>
        <v>0.84455366662664832</v>
      </c>
      <c r="P309" s="24" cm="1">
        <f t="array" aca="1" ref="P309" ca="1">INDEX(LINEST(P184:P243, OFFSET($T184,0,($E$4-1)):OFFSET($T243,0,$E$4-1)),1)</f>
        <v>1.1103953687889689</v>
      </c>
      <c r="Q309" s="24" cm="1">
        <f t="array" aca="1" ref="Q309" ca="1">INDEX(LINEST(Q184:Q243, OFFSET($T184,0,($E$4-1)):OFFSET($T243,0,$E$4-1)),1)</f>
        <v>0.67573071841128407</v>
      </c>
      <c r="R309" s="24" cm="1">
        <f t="array" aca="1" ref="R309" ca="1">INDEX(LINEST(R184:R243, OFFSET($T184,0,($E$4-1)):OFFSET($T243,0,$E$4-1)),1)</f>
        <v>0.7177224200976382</v>
      </c>
      <c r="S309" s="24" cm="1">
        <f t="array" aca="1" ref="S309" ca="1">INDEX(LINEST(S184:S243, OFFSET($T184,0,($E$4-1)):OFFSET($T243,0,$E$4-1)),1)</f>
        <v>0.95740793944449243</v>
      </c>
    </row>
    <row r="310" spans="1:19" x14ac:dyDescent="0.25">
      <c r="A310" s="28" t="str">
        <f t="shared" si="123"/>
        <v>Jun 2012 - May 2017</v>
      </c>
      <c r="B310" s="24" cm="1">
        <f t="array" aca="1" ref="B310" ca="1">INDEX(LINEST(B185:B244, OFFSET($T185,0,($E$4-1)):OFFSET($T244,0,$E$4-1)),1)</f>
        <v>-0.24833318729164577</v>
      </c>
      <c r="C310" s="24" cm="1">
        <f t="array" aca="1" ref="C310" ca="1">INDEX(LINEST(C185:C244, OFFSET($T185,0,($E$4-1)):OFFSET($T244,0,$E$4-1)),1)</f>
        <v>0.94838206402531344</v>
      </c>
      <c r="D310" s="24" cm="1">
        <f t="array" aca="1" ref="D310" ca="1">INDEX(LINEST(D185:D244, OFFSET($T185,0,($E$4-1)):OFFSET($T244,0,$E$4-1)),1)</f>
        <v>0.526915700394887</v>
      </c>
      <c r="E310" s="24" cm="1">
        <f t="array" aca="1" ref="E310" ca="1">INDEX(LINEST(E185:E244, OFFSET($T185,0,($E$4-1)):OFFSET($T244,0,$E$4-1)),1)</f>
        <v>1.3378515438380003</v>
      </c>
      <c r="F310" s="24" cm="1">
        <f t="array" aca="1" ref="F310" ca="1">INDEX(LINEST(F185:F244, OFFSET($T185,0,($E$4-1)):OFFSET($T244,0,$E$4-1)),1)</f>
        <v>1.2985277346940491</v>
      </c>
      <c r="G310" s="24" cm="1">
        <f t="array" aca="1" ref="G310" ca="1">INDEX(LINEST(G185:G244, OFFSET($T185,0,($E$4-1)):OFFSET($T244,0,$E$4-1)),1)</f>
        <v>1.9918091486212641</v>
      </c>
      <c r="H310" s="24" cm="1">
        <f t="array" aca="1" ref="H310" ca="1">INDEX(LINEST(H185:H244, OFFSET($T185,0,($E$4-1)):OFFSET($T244,0,$E$4-1)),1)</f>
        <v>1.3502294928841978</v>
      </c>
      <c r="I310" s="24" cm="1">
        <f t="array" aca="1" ref="I310" ca="1">INDEX(LINEST(I185:I244, OFFSET($T185,0,($E$4-1)):OFFSET($T244,0,$E$4-1)),1)</f>
        <v>1.2059183029303209</v>
      </c>
      <c r="J310" s="24" cm="1">
        <f t="array" aca="1" ref="J310" ca="1">INDEX(LINEST(J185:J244, OFFSET($T185,0,($E$4-1)):OFFSET($T244,0,$E$4-1)),1)</f>
        <v>1.161676360291044</v>
      </c>
      <c r="K310" s="24" cm="1">
        <f t="array" aca="1" ref="K310" ca="1">INDEX(LINEST(K185:K244, OFFSET($T185,0,($E$4-1)):OFFSET($T244,0,$E$4-1)),1)</f>
        <v>0.95938697686208552</v>
      </c>
      <c r="L310" s="24" cm="1">
        <f t="array" aca="1" ref="L310" ca="1">INDEX(LINEST(L185:L244, OFFSET($T185,0,($E$4-1)):OFFSET($T244,0,$E$4-1)),1)</f>
        <v>0.98346770220160418</v>
      </c>
      <c r="M310" s="24" cm="1">
        <f t="array" aca="1" ref="M310" ca="1">INDEX(LINEST(M185:M244, OFFSET($T185,0,($E$4-1)):OFFSET($T244,0,$E$4-1)),1)</f>
        <v>1.1476565656187523</v>
      </c>
      <c r="N310" s="24" cm="1">
        <f t="array" aca="1" ref="N310" ca="1">INDEX(LINEST(N185:N244, OFFSET($T185,0,($E$4-1)):OFFSET($T244,0,$E$4-1)),1)</f>
        <v>1.0502670196918209</v>
      </c>
      <c r="O310" s="24" cm="1">
        <f t="array" aca="1" ref="O310" ca="1">INDEX(LINEST(O185:O244, OFFSET($T185,0,($E$4-1)):OFFSET($T244,0,$E$4-1)),1)</f>
        <v>0.84816745162014584</v>
      </c>
      <c r="P310" s="24" cm="1">
        <f t="array" aca="1" ref="P310" ca="1">INDEX(LINEST(P185:P244, OFFSET($T185,0,($E$4-1)):OFFSET($T244,0,$E$4-1)),1)</f>
        <v>1.1125380982945274</v>
      </c>
      <c r="Q310" s="24" cm="1">
        <f t="array" aca="1" ref="Q310" ca="1">INDEX(LINEST(Q185:Q244, OFFSET($T185,0,($E$4-1)):OFFSET($T244,0,$E$4-1)),1)</f>
        <v>0.6861408113659766</v>
      </c>
      <c r="R310" s="24" cm="1">
        <f t="array" aca="1" ref="R310" ca="1">INDEX(LINEST(R185:R244, OFFSET($T185,0,($E$4-1)):OFFSET($T244,0,$E$4-1)),1)</f>
        <v>0.78957485696107843</v>
      </c>
      <c r="S310" s="24" cm="1">
        <f t="array" aca="1" ref="S310" ca="1">INDEX(LINEST(S185:S244, OFFSET($T185,0,($E$4-1)):OFFSET($T244,0,$E$4-1)),1)</f>
        <v>0.98336661061350816</v>
      </c>
    </row>
    <row r="311" spans="1:19" x14ac:dyDescent="0.25">
      <c r="A311" s="28" t="str">
        <f t="shared" si="123"/>
        <v>May 2012 - Apr 2017</v>
      </c>
      <c r="B311" s="24" cm="1">
        <f t="array" aca="1" ref="B311" ca="1">INDEX(LINEST(B186:B245, OFFSET($T186,0,($E$4-1)):OFFSET($T245,0,$E$4-1)),1)</f>
        <v>-0.18480251169875256</v>
      </c>
      <c r="C311" s="24" cm="1">
        <f t="array" aca="1" ref="C311" ca="1">INDEX(LINEST(C186:C245, OFFSET($T186,0,($E$4-1)):OFFSET($T245,0,$E$4-1)),1)</f>
        <v>0.93757292457631292</v>
      </c>
      <c r="D311" s="24" cm="1">
        <f t="array" aca="1" ref="D311" ca="1">INDEX(LINEST(D186:D245, OFFSET($T186,0,($E$4-1)):OFFSET($T245,0,$E$4-1)),1)</f>
        <v>0.50527531988226737</v>
      </c>
      <c r="E311" s="24" cm="1">
        <f t="array" aca="1" ref="E311" ca="1">INDEX(LINEST(E186:E245, OFFSET($T186,0,($E$4-1)):OFFSET($T245,0,$E$4-1)),1)</f>
        <v>1.3714924808020494</v>
      </c>
      <c r="F311" s="24" cm="1">
        <f t="array" aca="1" ref="F311" ca="1">INDEX(LINEST(F186:F245, OFFSET($T186,0,($E$4-1)):OFFSET($T245,0,$E$4-1)),1)</f>
        <v>1.3534783644476311</v>
      </c>
      <c r="G311" s="24" cm="1">
        <f t="array" aca="1" ref="G311" ca="1">INDEX(LINEST(G186:G245, OFFSET($T186,0,($E$4-1)):OFFSET($T245,0,$E$4-1)),1)</f>
        <v>1.9840438039261084</v>
      </c>
      <c r="H311" s="24" cm="1">
        <f t="array" aca="1" ref="H311" ca="1">INDEX(LINEST(H186:H245, OFFSET($T186,0,($E$4-1)):OFFSET($T245,0,$E$4-1)),1)</f>
        <v>1.3166669568977931</v>
      </c>
      <c r="I311" s="24" cm="1">
        <f t="array" aca="1" ref="I311" ca="1">INDEX(LINEST(I186:I245, OFFSET($T186,0,($E$4-1)):OFFSET($T245,0,$E$4-1)),1)</f>
        <v>1.185167383497965</v>
      </c>
      <c r="J311" s="24" cm="1">
        <f t="array" aca="1" ref="J311" ca="1">INDEX(LINEST(J186:J245, OFFSET($T186,0,($E$4-1)):OFFSET($T245,0,$E$4-1)),1)</f>
        <v>1.1434469885715042</v>
      </c>
      <c r="K311" s="24" cm="1">
        <f t="array" aca="1" ref="K311" ca="1">INDEX(LINEST(K186:K245, OFFSET($T186,0,($E$4-1)):OFFSET($T245,0,$E$4-1)),1)</f>
        <v>0.95435093889549671</v>
      </c>
      <c r="L311" s="24" cm="1">
        <f t="array" aca="1" ref="L311" ca="1">INDEX(LINEST(L186:L245, OFFSET($T186,0,($E$4-1)):OFFSET($T245,0,$E$4-1)),1)</f>
        <v>0.97970905080396908</v>
      </c>
      <c r="M311" s="24" cm="1">
        <f t="array" aca="1" ref="M311" ca="1">INDEX(LINEST(M186:M245, OFFSET($T186,0,($E$4-1)):OFFSET($T245,0,$E$4-1)),1)</f>
        <v>1.1567045071756705</v>
      </c>
      <c r="N311" s="24" cm="1">
        <f t="array" aca="1" ref="N311" ca="1">INDEX(LINEST(N186:N245, OFFSET($T186,0,($E$4-1)):OFFSET($T245,0,$E$4-1)),1)</f>
        <v>1.1270196683960774</v>
      </c>
      <c r="O311" s="24" cm="1">
        <f t="array" aca="1" ref="O311" ca="1">INDEX(LINEST(O186:O245, OFFSET($T186,0,($E$4-1)):OFFSET($T245,0,$E$4-1)),1)</f>
        <v>0.91291269763505056</v>
      </c>
      <c r="P311" s="24" cm="1">
        <f t="array" aca="1" ref="P311" ca="1">INDEX(LINEST(P186:P245, OFFSET($T186,0,($E$4-1)):OFFSET($T245,0,$E$4-1)),1)</f>
        <v>1.2008275677622446</v>
      </c>
      <c r="Q311" s="24" cm="1">
        <f t="array" aca="1" ref="Q311" ca="1">INDEX(LINEST(Q186:Q245, OFFSET($T186,0,($E$4-1)):OFFSET($T245,0,$E$4-1)),1)</f>
        <v>0.67461602120307096</v>
      </c>
      <c r="R311" s="24" cm="1">
        <f t="array" aca="1" ref="R311" ca="1">INDEX(LINEST(R186:R245, OFFSET($T186,0,($E$4-1)):OFFSET($T245,0,$E$4-1)),1)</f>
        <v>0.87501286058798389</v>
      </c>
      <c r="S311" s="24" cm="1">
        <f t="array" aca="1" ref="S311" ca="1">INDEX(LINEST(S186:S245, OFFSET($T186,0,($E$4-1)):OFFSET($T245,0,$E$4-1)),1)</f>
        <v>1.0325940928496566</v>
      </c>
    </row>
    <row r="312" spans="1:19" x14ac:dyDescent="0.25">
      <c r="A312" s="28" t="str">
        <f t="shared" si="123"/>
        <v>Apr 2012 - Mar 2017</v>
      </c>
      <c r="B312" s="24" cm="1">
        <f t="array" aca="1" ref="B312" ca="1">INDEX(LINEST(B187:B246, OFFSET($T187,0,($E$4-1)):OFFSET($T246,0,$E$4-1)),1)</f>
        <v>-0.16179645459335779</v>
      </c>
      <c r="C312" s="24" cm="1">
        <f t="array" aca="1" ref="C312" ca="1">INDEX(LINEST(C187:C246, OFFSET($T187,0,($E$4-1)):OFFSET($T246,0,$E$4-1)),1)</f>
        <v>0.93438647001455288</v>
      </c>
      <c r="D312" s="24" cm="1">
        <f t="array" aca="1" ref="D312" ca="1">INDEX(LINEST(D187:D246, OFFSET($T187,0,($E$4-1)):OFFSET($T246,0,$E$4-1)),1)</f>
        <v>0.51478918874636492</v>
      </c>
      <c r="E312" s="24" cm="1">
        <f t="array" aca="1" ref="E312" ca="1">INDEX(LINEST(E187:E246, OFFSET($T187,0,($E$4-1)):OFFSET($T246,0,$E$4-1)),1)</f>
        <v>1.3931867397389568</v>
      </c>
      <c r="F312" s="24" cm="1">
        <f t="array" aca="1" ref="F312" ca="1">INDEX(LINEST(F187:F246, OFFSET($T187,0,($E$4-1)):OFFSET($T246,0,$E$4-1)),1)</f>
        <v>1.3336401032098331</v>
      </c>
      <c r="G312" s="24" cm="1">
        <f t="array" aca="1" ref="G312" ca="1">INDEX(LINEST(G187:G246, OFFSET($T187,0,($E$4-1)):OFFSET($T246,0,$E$4-1)),1)</f>
        <v>2.1367224016543145</v>
      </c>
      <c r="H312" s="24" cm="1">
        <f t="array" aca="1" ref="H312" ca="1">INDEX(LINEST(H187:H246, OFFSET($T187,0,($E$4-1)):OFFSET($T246,0,$E$4-1)),1)</f>
        <v>1.3173732665369362</v>
      </c>
      <c r="I312" s="24" cm="1">
        <f t="array" aca="1" ref="I312" ca="1">INDEX(LINEST(I187:I246, OFFSET($T187,0,($E$4-1)):OFFSET($T246,0,$E$4-1)),1)</f>
        <v>1.1889503219487365</v>
      </c>
      <c r="J312" s="24" cm="1">
        <f t="array" aca="1" ref="J312" ca="1">INDEX(LINEST(J187:J246, OFFSET($T187,0,($E$4-1)):OFFSET($T246,0,$E$4-1)),1)</f>
        <v>1.143847077377298</v>
      </c>
      <c r="K312" s="24" cm="1">
        <f t="array" aca="1" ref="K312" ca="1">INDEX(LINEST(K187:K246, OFFSET($T187,0,($E$4-1)):OFFSET($T246,0,$E$4-1)),1)</f>
        <v>0.95414614848555113</v>
      </c>
      <c r="L312" s="24" cm="1">
        <f t="array" aca="1" ref="L312" ca="1">INDEX(LINEST(L187:L246, OFFSET($T187,0,($E$4-1)):OFFSET($T246,0,$E$4-1)),1)</f>
        <v>0.97801154952066061</v>
      </c>
      <c r="M312" s="24" cm="1">
        <f t="array" aca="1" ref="M312" ca="1">INDEX(LINEST(M187:M246, OFFSET($T187,0,($E$4-1)):OFFSET($T246,0,$E$4-1)),1)</f>
        <v>1.1625152383503785</v>
      </c>
      <c r="N312" s="24" cm="1">
        <f t="array" aca="1" ref="N312" ca="1">INDEX(LINEST(N187:N246, OFFSET($T187,0,($E$4-1)):OFFSET($T246,0,$E$4-1)),1)</f>
        <v>1.117530916584256</v>
      </c>
      <c r="O312" s="24" cm="1">
        <f t="array" aca="1" ref="O312" ca="1">INDEX(LINEST(O187:O246, OFFSET($T187,0,($E$4-1)):OFFSET($T246,0,$E$4-1)),1)</f>
        <v>0.90790777012886115</v>
      </c>
      <c r="P312" s="24" cm="1">
        <f t="array" aca="1" ref="P312" ca="1">INDEX(LINEST(P187:P246, OFFSET($T187,0,($E$4-1)):OFFSET($T246,0,$E$4-1)),1)</f>
        <v>1.2067316676669768</v>
      </c>
      <c r="Q312" s="24" cm="1">
        <f t="array" aca="1" ref="Q312" ca="1">INDEX(LINEST(Q187:Q246, OFFSET($T187,0,($E$4-1)):OFFSET($T246,0,$E$4-1)),1)</f>
        <v>0.67232703625261059</v>
      </c>
      <c r="R312" s="24" cm="1">
        <f t="array" aca="1" ref="R312" ca="1">INDEX(LINEST(R187:R246, OFFSET($T187,0,($E$4-1)):OFFSET($T246,0,$E$4-1)),1)</f>
        <v>0.87348455745570797</v>
      </c>
      <c r="S312" s="24" cm="1">
        <f t="array" aca="1" ref="S312" ca="1">INDEX(LINEST(S187:S246, OFFSET($T187,0,($E$4-1)):OFFSET($T246,0,$E$4-1)),1)</f>
        <v>1.0247094066691678</v>
      </c>
    </row>
    <row r="313" spans="1:19" x14ac:dyDescent="0.25">
      <c r="A313" s="28" t="str">
        <f t="shared" si="123"/>
        <v>Mar 2012 - Feb 2017</v>
      </c>
      <c r="B313" s="24" cm="1">
        <f t="array" aca="1" ref="B313" ca="1">INDEX(LINEST(B188:B247, OFFSET($T188,0,($E$4-1)):OFFSET($T247,0,$E$4-1)),1)</f>
        <v>-0.18821125510920592</v>
      </c>
      <c r="C313" s="24" cm="1">
        <f t="array" aca="1" ref="C313" ca="1">INDEX(LINEST(C188:C247, OFFSET($T188,0,($E$4-1)):OFFSET($T247,0,$E$4-1)),1)</f>
        <v>0.94492382091225535</v>
      </c>
      <c r="D313" s="24" cm="1">
        <f t="array" aca="1" ref="D313" ca="1">INDEX(LINEST(D188:D247, OFFSET($T188,0,($E$4-1)):OFFSET($T247,0,$E$4-1)),1)</f>
        <v>0.47582119702715736</v>
      </c>
      <c r="E313" s="24" cm="1">
        <f t="array" aca="1" ref="E313" ca="1">INDEX(LINEST(E188:E247, OFFSET($T188,0,($E$4-1)):OFFSET($T247,0,$E$4-1)),1)</f>
        <v>1.3950179561942477</v>
      </c>
      <c r="F313" s="24" cm="1">
        <f t="array" aca="1" ref="F313" ca="1">INDEX(LINEST(F188:F247, OFFSET($T188,0,($E$4-1)):OFFSET($T247,0,$E$4-1)),1)</f>
        <v>1.3222706968243503</v>
      </c>
      <c r="G313" s="24" cm="1">
        <f t="array" aca="1" ref="G313" ca="1">INDEX(LINEST(G188:G247, OFFSET($T188,0,($E$4-1)):OFFSET($T247,0,$E$4-1)),1)</f>
        <v>2.1828037363125121</v>
      </c>
      <c r="H313" s="24" cm="1">
        <f t="array" aca="1" ref="H313" ca="1">INDEX(LINEST(H188:H247, OFFSET($T188,0,($E$4-1)):OFFSET($T247,0,$E$4-1)),1)</f>
        <v>1.3181380607956634</v>
      </c>
      <c r="I313" s="24" cm="1">
        <f t="array" aca="1" ref="I313" ca="1">INDEX(LINEST(I188:I247, OFFSET($T188,0,($E$4-1)):OFFSET($T247,0,$E$4-1)),1)</f>
        <v>1.1867560687580694</v>
      </c>
      <c r="J313" s="24" cm="1">
        <f t="array" aca="1" ref="J313" ca="1">INDEX(LINEST(J188:J247, OFFSET($T188,0,($E$4-1)):OFFSET($T247,0,$E$4-1)),1)</f>
        <v>1.1407086214830822</v>
      </c>
      <c r="K313" s="24" cm="1">
        <f t="array" aca="1" ref="K313" ca="1">INDEX(LINEST(K188:K247, OFFSET($T188,0,($E$4-1)):OFFSET($T247,0,$E$4-1)),1)</f>
        <v>0.95846979307939895</v>
      </c>
      <c r="L313" s="24" cm="1">
        <f t="array" aca="1" ref="L313" ca="1">INDEX(LINEST(L188:L247, OFFSET($T188,0,($E$4-1)):OFFSET($T247,0,$E$4-1)),1)</f>
        <v>0.97125634473516109</v>
      </c>
      <c r="M313" s="24" cm="1">
        <f t="array" aca="1" ref="M313" ca="1">INDEX(LINEST(M188:M247, OFFSET($T188,0,($E$4-1)):OFFSET($T247,0,$E$4-1)),1)</f>
        <v>1.1635981154968202</v>
      </c>
      <c r="N313" s="24" cm="1">
        <f t="array" aca="1" ref="N313" ca="1">INDEX(LINEST(N188:N247, OFFSET($T188,0,($E$4-1)):OFFSET($T247,0,$E$4-1)),1)</f>
        <v>1.1113662198047618</v>
      </c>
      <c r="O313" s="24" cm="1">
        <f t="array" aca="1" ref="O313" ca="1">INDEX(LINEST(O188:O247, OFFSET($T188,0,($E$4-1)):OFFSET($T247,0,$E$4-1)),1)</f>
        <v>0.89519426677714309</v>
      </c>
      <c r="P313" s="24" cm="1">
        <f t="array" aca="1" ref="P313" ca="1">INDEX(LINEST(P188:P247, OFFSET($T188,0,($E$4-1)):OFFSET($T247,0,$E$4-1)),1)</f>
        <v>1.2108910203315828</v>
      </c>
      <c r="Q313" s="24" cm="1">
        <f t="array" aca="1" ref="Q313" ca="1">INDEX(LINEST(Q188:Q247, OFFSET($T188,0,($E$4-1)):OFFSET($T247,0,$E$4-1)),1)</f>
        <v>0.67498998766472329</v>
      </c>
      <c r="R313" s="24" cm="1">
        <f t="array" aca="1" ref="R313" ca="1">INDEX(LINEST(R188:R247, OFFSET($T188,0,($E$4-1)):OFFSET($T247,0,$E$4-1)),1)</f>
        <v>0.91054672553034333</v>
      </c>
      <c r="S313" s="24" cm="1">
        <f t="array" aca="1" ref="S313" ca="1">INDEX(LINEST(S188:S247, OFFSET($T188,0,($E$4-1)):OFFSET($T247,0,$E$4-1)),1)</f>
        <v>1.0224870393447829</v>
      </c>
    </row>
    <row r="314" spans="1:19" x14ac:dyDescent="0.25">
      <c r="A314" s="28" t="str">
        <f t="shared" si="123"/>
        <v>Feb 2012 - Jan 2017</v>
      </c>
      <c r="B314" s="24" cm="1">
        <f t="array" aca="1" ref="B314" ca="1">INDEX(LINEST(B189:B248, OFFSET($T189,0,($E$4-1)):OFFSET($T248,0,$E$4-1)),1)</f>
        <v>-0.20683935080960331</v>
      </c>
      <c r="C314" s="24" cm="1">
        <f t="array" aca="1" ref="C314" ca="1">INDEX(LINEST(C189:C248, OFFSET($T189,0,($E$4-1)):OFFSET($T248,0,$E$4-1)),1)</f>
        <v>0.93594784113010154</v>
      </c>
      <c r="D314" s="24" cm="1">
        <f t="array" aca="1" ref="D314" ca="1">INDEX(LINEST(D189:D248, OFFSET($T189,0,($E$4-1)):OFFSET($T248,0,$E$4-1)),1)</f>
        <v>0.40139824942360758</v>
      </c>
      <c r="E314" s="24" cm="1">
        <f t="array" aca="1" ref="E314" ca="1">INDEX(LINEST(E189:E248, OFFSET($T189,0,($E$4-1)):OFFSET($T248,0,$E$4-1)),1)</f>
        <v>1.4052672370857717</v>
      </c>
      <c r="F314" s="24" cm="1">
        <f t="array" aca="1" ref="F314" ca="1">INDEX(LINEST(F189:F248, OFFSET($T189,0,($E$4-1)):OFFSET($T248,0,$E$4-1)),1)</f>
        <v>1.2961831542650768</v>
      </c>
      <c r="G314" s="24" cm="1">
        <f t="array" aca="1" ref="G314" ca="1">INDEX(LINEST(G189:G248, OFFSET($T189,0,($E$4-1)):OFFSET($T248,0,$E$4-1)),1)</f>
        <v>2.0462050578413984</v>
      </c>
      <c r="H314" s="24" cm="1">
        <f t="array" aca="1" ref="H314" ca="1">INDEX(LINEST(H189:H248, OFFSET($T189,0,($E$4-1)):OFFSET($T248,0,$E$4-1)),1)</f>
        <v>1.3135152444179754</v>
      </c>
      <c r="I314" s="24" cm="1">
        <f t="array" aca="1" ref="I314" ca="1">INDEX(LINEST(I189:I248, OFFSET($T189,0,($E$4-1)):OFFSET($T248,0,$E$4-1)),1)</f>
        <v>1.1869275968190056</v>
      </c>
      <c r="J314" s="24" cm="1">
        <f t="array" aca="1" ref="J314" ca="1">INDEX(LINEST(J189:J248, OFFSET($T189,0,($E$4-1)):OFFSET($T248,0,$E$4-1)),1)</f>
        <v>1.1481486959811382</v>
      </c>
      <c r="K314" s="24" cm="1">
        <f t="array" aca="1" ref="K314" ca="1">INDEX(LINEST(K189:K248, OFFSET($T189,0,($E$4-1)):OFFSET($T248,0,$E$4-1)),1)</f>
        <v>0.95817292024442224</v>
      </c>
      <c r="L314" s="24" cm="1">
        <f t="array" aca="1" ref="L314" ca="1">INDEX(LINEST(L189:L248, OFFSET($T189,0,($E$4-1)):OFFSET($T248,0,$E$4-1)),1)</f>
        <v>0.97371651723735209</v>
      </c>
      <c r="M314" s="24" cm="1">
        <f t="array" aca="1" ref="M314" ca="1">INDEX(LINEST(M189:M248, OFFSET($T189,0,($E$4-1)):OFFSET($T248,0,$E$4-1)),1)</f>
        <v>1.1709353104987306</v>
      </c>
      <c r="N314" s="24" cm="1">
        <f t="array" aca="1" ref="N314" ca="1">INDEX(LINEST(N189:N248, OFFSET($T189,0,($E$4-1)):OFFSET($T248,0,$E$4-1)),1)</f>
        <v>1.0971290538635325</v>
      </c>
      <c r="O314" s="24" cm="1">
        <f t="array" aca="1" ref="O314" ca="1">INDEX(LINEST(O189:O248, OFFSET($T189,0,($E$4-1)):OFFSET($T248,0,$E$4-1)),1)</f>
        <v>0.91675019952343739</v>
      </c>
      <c r="P314" s="24" cm="1">
        <f t="array" aca="1" ref="P314" ca="1">INDEX(LINEST(P189:P248, OFFSET($T189,0,($E$4-1)):OFFSET($T248,0,$E$4-1)),1)</f>
        <v>1.2462988887800339</v>
      </c>
      <c r="Q314" s="24" cm="1">
        <f t="array" aca="1" ref="Q314" ca="1">INDEX(LINEST(Q189:Q248, OFFSET($T189,0,($E$4-1)):OFFSET($T248,0,$E$4-1)),1)</f>
        <v>0.68964105566244427</v>
      </c>
      <c r="R314" s="24" cm="1">
        <f t="array" aca="1" ref="R314" ca="1">INDEX(LINEST(R189:R248, OFFSET($T189,0,($E$4-1)):OFFSET($T248,0,$E$4-1)),1)</f>
        <v>0.90386697610766031</v>
      </c>
      <c r="S314" s="24" cm="1">
        <f t="array" aca="1" ref="S314" ca="1">INDEX(LINEST(S189:S248, OFFSET($T189,0,($E$4-1)):OFFSET($T248,0,$E$4-1)),1)</f>
        <v>1.0281729469374508</v>
      </c>
    </row>
    <row r="315" spans="1:19" x14ac:dyDescent="0.25">
      <c r="A315" s="28" t="str">
        <f t="shared" si="123"/>
        <v>Jan 2012 - Dec 2016</v>
      </c>
      <c r="B315" s="24" cm="1">
        <f t="array" aca="1" ref="B315" ca="1">INDEX(LINEST(B190:B249, OFFSET($T190,0,($E$4-1)):OFFSET($T249,0,$E$4-1)),1)</f>
        <v>-0.15796260891006308</v>
      </c>
      <c r="C315" s="24" cm="1">
        <f t="array" aca="1" ref="C315" ca="1">INDEX(LINEST(C190:C249, OFFSET($T190,0,($E$4-1)):OFFSET($T249,0,$E$4-1)),1)</f>
        <v>0.93629686760962649</v>
      </c>
      <c r="D315" s="24" cm="1">
        <f t="array" aca="1" ref="D315" ca="1">INDEX(LINEST(D190:D249, OFFSET($T190,0,($E$4-1)):OFFSET($T249,0,$E$4-1)),1)</f>
        <v>0.47314862120331413</v>
      </c>
      <c r="E315" s="24" cm="1">
        <f t="array" aca="1" ref="E315" ca="1">INDEX(LINEST(E190:E249, OFFSET($T190,0,($E$4-1)):OFFSET($T249,0,$E$4-1)),1)</f>
        <v>1.3736204429709673</v>
      </c>
      <c r="F315" s="24" cm="1">
        <f t="array" aca="1" ref="F315" ca="1">INDEX(LINEST(F190:F249, OFFSET($T190,0,($E$4-1)):OFFSET($T249,0,$E$4-1)),1)</f>
        <v>1.2039792917816006</v>
      </c>
      <c r="G315" s="24" cm="1">
        <f t="array" aca="1" ref="G315" ca="1">INDEX(LINEST(G190:G249, OFFSET($T190,0,($E$4-1)):OFFSET($T249,0,$E$4-1)),1)</f>
        <v>1.9508774331568037</v>
      </c>
      <c r="H315" s="24" cm="1">
        <f t="array" aca="1" ref="H315" ca="1">INDEX(LINEST(H190:H249, OFFSET($T190,0,($E$4-1)):OFFSET($T249,0,$E$4-1)),1)</f>
        <v>1.328131040547879</v>
      </c>
      <c r="I315" s="24" cm="1">
        <f t="array" aca="1" ref="I315" ca="1">INDEX(LINEST(I190:I249, OFFSET($T190,0,($E$4-1)):OFFSET($T249,0,$E$4-1)),1)</f>
        <v>1.1965879608497838</v>
      </c>
      <c r="J315" s="24" cm="1">
        <f t="array" aca="1" ref="J315" ca="1">INDEX(LINEST(J190:J249, OFFSET($T190,0,($E$4-1)):OFFSET($T249,0,$E$4-1)),1)</f>
        <v>1.152738357550537</v>
      </c>
      <c r="K315" s="24" cm="1">
        <f t="array" aca="1" ref="K315" ca="1">INDEX(LINEST(K190:K249, OFFSET($T190,0,($E$4-1)):OFFSET($T249,0,$E$4-1)),1)</f>
        <v>0.96030725897301716</v>
      </c>
      <c r="L315" s="24" cm="1">
        <f t="array" aca="1" ref="L315" ca="1">INDEX(LINEST(L190:L249, OFFSET($T190,0,($E$4-1)):OFFSET($T249,0,$E$4-1)),1)</f>
        <v>0.96403401620304685</v>
      </c>
      <c r="M315" s="24" cm="1">
        <f t="array" aca="1" ref="M315" ca="1">INDEX(LINEST(M190:M249, OFFSET($T190,0,($E$4-1)):OFFSET($T249,0,$E$4-1)),1)</f>
        <v>1.1731149906517988</v>
      </c>
      <c r="N315" s="24" cm="1">
        <f t="array" aca="1" ref="N315" ca="1">INDEX(LINEST(N190:N249, OFFSET($T190,0,($E$4-1)):OFFSET($T249,0,$E$4-1)),1)</f>
        <v>1.1239272074765403</v>
      </c>
      <c r="O315" s="24" cm="1">
        <f t="array" aca="1" ref="O315" ca="1">INDEX(LINEST(O190:O249, OFFSET($T190,0,($E$4-1)):OFFSET($T249,0,$E$4-1)),1)</f>
        <v>0.92574065668133088</v>
      </c>
      <c r="P315" s="24" cm="1">
        <f t="array" aca="1" ref="P315" ca="1">INDEX(LINEST(P190:P249, OFFSET($T190,0,($E$4-1)):OFFSET($T249,0,$E$4-1)),1)</f>
        <v>1.2809266647650692</v>
      </c>
      <c r="Q315" s="24" cm="1">
        <f t="array" aca="1" ref="Q315" ca="1">INDEX(LINEST(Q190:Q249, OFFSET($T190,0,($E$4-1)):OFFSET($T249,0,$E$4-1)),1)</f>
        <v>0.70434681985645942</v>
      </c>
      <c r="R315" s="24" cm="1">
        <f t="array" aca="1" ref="R315" ca="1">INDEX(LINEST(R190:R249, OFFSET($T190,0,($E$4-1)):OFFSET($T249,0,$E$4-1)),1)</f>
        <v>0.93587684841033802</v>
      </c>
      <c r="S315" s="24" cm="1">
        <f t="array" aca="1" ref="S315" ca="1">INDEX(LINEST(S190:S249, OFFSET($T190,0,($E$4-1)):OFFSET($T249,0,$E$4-1)),1)</f>
        <v>1.0876146098186557</v>
      </c>
    </row>
    <row r="316" spans="1:19" x14ac:dyDescent="0.25">
      <c r="A316" s="28" t="str">
        <f t="shared" si="123"/>
        <v>Dec 2011 - Nov 2016</v>
      </c>
      <c r="B316" s="24" cm="1">
        <f t="array" aca="1" ref="B316" ca="1">INDEX(LINEST(B191:B250, OFFSET($T191,0,($E$4-1)):OFFSET($T250,0,$E$4-1)),1)</f>
        <v>-0.15944405476229068</v>
      </c>
      <c r="C316" s="24" cm="1">
        <f t="array" aca="1" ref="C316" ca="1">INDEX(LINEST(C191:C250, OFFSET($T191,0,($E$4-1)):OFFSET($T250,0,$E$4-1)),1)</f>
        <v>0.93550555859895923</v>
      </c>
      <c r="D316" s="24" cm="1">
        <f t="array" aca="1" ref="D316" ca="1">INDEX(LINEST(D191:D250, OFFSET($T191,0,($E$4-1)):OFFSET($T250,0,$E$4-1)),1)</f>
        <v>0.48542204699772579</v>
      </c>
      <c r="E316" s="24" cm="1">
        <f t="array" aca="1" ref="E316" ca="1">INDEX(LINEST(E191:E250, OFFSET($T191,0,($E$4-1)):OFFSET($T250,0,$E$4-1)),1)</f>
        <v>1.3679874530437959</v>
      </c>
      <c r="F316" s="24" cm="1">
        <f t="array" aca="1" ref="F316" ca="1">INDEX(LINEST(F191:F250, OFFSET($T191,0,($E$4-1)):OFFSET($T250,0,$E$4-1)),1)</f>
        <v>1.2038862267685646</v>
      </c>
      <c r="G316" s="24" cm="1">
        <f t="array" aca="1" ref="G316" ca="1">INDEX(LINEST(G191:G250, OFFSET($T191,0,($E$4-1)):OFFSET($T250,0,$E$4-1)),1)</f>
        <v>1.9572807757424233</v>
      </c>
      <c r="H316" s="24" cm="1">
        <f t="array" aca="1" ref="H316" ca="1">INDEX(LINEST(H191:H250, OFFSET($T191,0,($E$4-1)):OFFSET($T250,0,$E$4-1)),1)</f>
        <v>1.3323514616362837</v>
      </c>
      <c r="I316" s="24" cm="1">
        <f t="array" aca="1" ref="I316" ca="1">INDEX(LINEST(I191:I250, OFFSET($T191,0,($E$4-1)):OFFSET($T250,0,$E$4-1)),1)</f>
        <v>1.1958221516997358</v>
      </c>
      <c r="J316" s="24" cm="1">
        <f t="array" aca="1" ref="J316" ca="1">INDEX(LINEST(J191:J250, OFFSET($T191,0,($E$4-1)):OFFSET($T250,0,$E$4-1)),1)</f>
        <v>1.1495951851278845</v>
      </c>
      <c r="K316" s="24" cm="1">
        <f t="array" aca="1" ref="K316" ca="1">INDEX(LINEST(K191:K250, OFFSET($T191,0,($E$4-1)):OFFSET($T250,0,$E$4-1)),1)</f>
        <v>0.96174758788097592</v>
      </c>
      <c r="L316" s="24" cm="1">
        <f t="array" aca="1" ref="L316" ca="1">INDEX(LINEST(L191:L250, OFFSET($T191,0,($E$4-1)):OFFSET($T250,0,$E$4-1)),1)</f>
        <v>0.96329768727650611</v>
      </c>
      <c r="M316" s="24" cm="1">
        <f t="array" aca="1" ref="M316" ca="1">INDEX(LINEST(M191:M250, OFFSET($T191,0,($E$4-1)):OFFSET($T250,0,$E$4-1)),1)</f>
        <v>1.1714924368553921</v>
      </c>
      <c r="N316" s="24" cm="1">
        <f t="array" aca="1" ref="N316" ca="1">INDEX(LINEST(N191:N250, OFFSET($T191,0,($E$4-1)):OFFSET($T250,0,$E$4-1)),1)</f>
        <v>1.126413666419352</v>
      </c>
      <c r="O316" s="24" cm="1">
        <f t="array" aca="1" ref="O316" ca="1">INDEX(LINEST(O191:O250, OFFSET($T191,0,($E$4-1)):OFFSET($T250,0,$E$4-1)),1)</f>
        <v>0.92591578659774554</v>
      </c>
      <c r="P316" s="24" cm="1">
        <f t="array" aca="1" ref="P316" ca="1">INDEX(LINEST(P191:P250, OFFSET($T191,0,($E$4-1)):OFFSET($T250,0,$E$4-1)),1)</f>
        <v>1.2784345901141512</v>
      </c>
      <c r="Q316" s="24" cm="1">
        <f t="array" aca="1" ref="Q316" ca="1">INDEX(LINEST(Q191:Q250, OFFSET($T191,0,($E$4-1)):OFFSET($T250,0,$E$4-1)),1)</f>
        <v>0.70516912852127256</v>
      </c>
      <c r="R316" s="24" cm="1">
        <f t="array" aca="1" ref="R316" ca="1">INDEX(LINEST(R191:R250, OFFSET($T191,0,($E$4-1)):OFFSET($T250,0,$E$4-1)),1)</f>
        <v>0.93734850849648799</v>
      </c>
      <c r="S316" s="24" cm="1">
        <f t="array" aca="1" ref="S316" ca="1">INDEX(LINEST(S191:S250, OFFSET($T191,0,($E$4-1)):OFFSET($T250,0,$E$4-1)),1)</f>
        <v>1.0952866232577347</v>
      </c>
    </row>
    <row r="317" spans="1:19" x14ac:dyDescent="0.25">
      <c r="A317" s="28" t="str">
        <f t="shared" si="123"/>
        <v>Nov 2011 - Oct 2016</v>
      </c>
      <c r="B317" s="24" cm="1">
        <f t="array" aca="1" ref="B317" ca="1">INDEX(LINEST(B192:B251, OFFSET($T192,0,($E$4-1)):OFFSET($T251,0,$E$4-1)),1)</f>
        <v>-0.10231564519617546</v>
      </c>
      <c r="C317" s="24" cm="1">
        <f t="array" aca="1" ref="C317" ca="1">INDEX(LINEST(C192:C251, OFFSET($T192,0,($E$4-1)):OFFSET($T251,0,$E$4-1)),1)</f>
        <v>0.90500919522110967</v>
      </c>
      <c r="D317" s="24" cm="1">
        <f t="array" aca="1" ref="D317" ca="1">INDEX(LINEST(D192:D251, OFFSET($T192,0,($E$4-1)):OFFSET($T251,0,$E$4-1)),1)</f>
        <v>0.55677140511002243</v>
      </c>
      <c r="E317" s="24" cm="1">
        <f t="array" aca="1" ref="E317" ca="1">INDEX(LINEST(E192:E251, OFFSET($T192,0,($E$4-1)):OFFSET($T251,0,$E$4-1)),1)</f>
        <v>1.4087768380224903</v>
      </c>
      <c r="F317" s="24" cm="1">
        <f t="array" aca="1" ref="F317" ca="1">INDEX(LINEST(F192:F251, OFFSET($T192,0,($E$4-1)):OFFSET($T251,0,$E$4-1)),1)</f>
        <v>1.3225341922603082</v>
      </c>
      <c r="G317" s="24" cm="1">
        <f t="array" aca="1" ref="G317" ca="1">INDEX(LINEST(G192:G251, OFFSET($T192,0,($E$4-1)):OFFSET($T251,0,$E$4-1)),1)</f>
        <v>1.9872737850471798</v>
      </c>
      <c r="H317" s="24" cm="1">
        <f t="array" aca="1" ref="H317" ca="1">INDEX(LINEST(H192:H251, OFFSET($T192,0,($E$4-1)):OFFSET($T251,0,$E$4-1)),1)</f>
        <v>1.3121638245760949</v>
      </c>
      <c r="I317" s="24" cm="1">
        <f t="array" aca="1" ref="I317" ca="1">INDEX(LINEST(I192:I251, OFFSET($T192,0,($E$4-1)):OFFSET($T251,0,$E$4-1)),1)</f>
        <v>1.150592358188713</v>
      </c>
      <c r="J317" s="24" cm="1">
        <f t="array" aca="1" ref="J317" ca="1">INDEX(LINEST(J192:J251, OFFSET($T192,0,($E$4-1)):OFFSET($T251,0,$E$4-1)),1)</f>
        <v>1.08936967944485</v>
      </c>
      <c r="K317" s="24" cm="1">
        <f t="array" aca="1" ref="K317" ca="1">INDEX(LINEST(K192:K251, OFFSET($T192,0,($E$4-1)):OFFSET($T251,0,$E$4-1)),1)</f>
        <v>0.9742079888897105</v>
      </c>
      <c r="L317" s="24" cm="1">
        <f t="array" aca="1" ref="L317" ca="1">INDEX(LINEST(L192:L251, OFFSET($T192,0,($E$4-1)):OFFSET($T251,0,$E$4-1)),1)</f>
        <v>0.95416456416074991</v>
      </c>
      <c r="M317" s="24" cm="1">
        <f t="array" aca="1" ref="M317" ca="1">INDEX(LINEST(M192:M251, OFFSET($T192,0,($E$4-1)):OFFSET($T251,0,$E$4-1)),1)</f>
        <v>1.1339082772539173</v>
      </c>
      <c r="N317" s="24" cm="1">
        <f t="array" aca="1" ref="N317" ca="1">INDEX(LINEST(N192:N251, OFFSET($T192,0,($E$4-1)):OFFSET($T251,0,$E$4-1)),1)</f>
        <v>1.1465613585442294</v>
      </c>
      <c r="O317" s="24" cm="1">
        <f t="array" aca="1" ref="O317" ca="1">INDEX(LINEST(O192:O251, OFFSET($T192,0,($E$4-1)):OFFSET($T251,0,$E$4-1)),1)</f>
        <v>0.9330378914060905</v>
      </c>
      <c r="P317" s="24" cm="1">
        <f t="array" aca="1" ref="P317" ca="1">INDEX(LINEST(P192:P251, OFFSET($T192,0,($E$4-1)):OFFSET($T251,0,$E$4-1)),1)</f>
        <v>1.3346494101431434</v>
      </c>
      <c r="Q317" s="24" cm="1">
        <f t="array" aca="1" ref="Q317" ca="1">INDEX(LINEST(Q192:Q251, OFFSET($T192,0,($E$4-1)):OFFSET($T251,0,$E$4-1)),1)</f>
        <v>0.75906933723356163</v>
      </c>
      <c r="R317" s="24" cm="1">
        <f t="array" aca="1" ref="R317" ca="1">INDEX(LINEST(R192:R251, OFFSET($T192,0,($E$4-1)):OFFSET($T251,0,$E$4-1)),1)</f>
        <v>1.0299101023331731</v>
      </c>
      <c r="S317" s="24" cm="1">
        <f t="array" aca="1" ref="S317" ca="1">INDEX(LINEST(S192:S251, OFFSET($T192,0,($E$4-1)):OFFSET($T251,0,$E$4-1)),1)</f>
        <v>1.1141157951075789</v>
      </c>
    </row>
    <row r="318" spans="1:19" x14ac:dyDescent="0.25">
      <c r="A318" s="28" t="str">
        <f t="shared" si="123"/>
        <v>Oct 2011 - Sep 2016</v>
      </c>
      <c r="B318" s="24" cm="1">
        <f t="array" aca="1" ref="B318" ca="1">INDEX(LINEST(B193:B252, OFFSET($T193,0,($E$4-1)):OFFSET($T252,0,$E$4-1)),1)</f>
        <v>1.5236920023075459E-2</v>
      </c>
      <c r="C318" s="24" cm="1">
        <f t="array" aca="1" ref="C318" ca="1">INDEX(LINEST(C193:C252, OFFSET($T193,0,($E$4-1)):OFFSET($T252,0,$E$4-1)),1)</f>
        <v>0.84230187440376969</v>
      </c>
      <c r="D318" s="24" cm="1">
        <f t="array" aca="1" ref="D318" ca="1">INDEX(LINEST(D193:D252, OFFSET($T193,0,($E$4-1)):OFFSET($T252,0,$E$4-1)),1)</f>
        <v>0.85959076186711758</v>
      </c>
      <c r="E318" s="24" cm="1">
        <f t="array" aca="1" ref="E318" ca="1">INDEX(LINEST(E193:E252, OFFSET($T193,0,($E$4-1)):OFFSET($T252,0,$E$4-1)),1)</f>
        <v>1.4389601198363733</v>
      </c>
      <c r="F318" s="24" cm="1">
        <f t="array" aca="1" ref="F318" ca="1">INDEX(LINEST(F193:F252, OFFSET($T193,0,($E$4-1)):OFFSET($T252,0,$E$4-1)),1)</f>
        <v>1.3466623429676488</v>
      </c>
      <c r="G318" s="24" cm="1">
        <f t="array" aca="1" ref="G318" ca="1">INDEX(LINEST(G193:G252, OFFSET($T193,0,($E$4-1)):OFFSET($T252,0,$E$4-1)),1)</f>
        <v>1.6444209234722573</v>
      </c>
      <c r="H318" s="24" cm="1">
        <f t="array" aca="1" ref="H318" ca="1">INDEX(LINEST(H193:H252, OFFSET($T193,0,($E$4-1)):OFFSET($T252,0,$E$4-1)),1)</f>
        <v>1.3033520822563931</v>
      </c>
      <c r="I318" s="24" cm="1">
        <f t="array" aca="1" ref="I318" ca="1">INDEX(LINEST(I193:I252, OFFSET($T193,0,($E$4-1)):OFFSET($T252,0,$E$4-1)),1)</f>
        <v>1.1767234641046334</v>
      </c>
      <c r="J318" s="24" cm="1">
        <f t="array" aca="1" ref="J318" ca="1">INDEX(LINEST(J193:J252, OFFSET($T193,0,($E$4-1)):OFFSET($T252,0,$E$4-1)),1)</f>
        <v>1.0979986619761308</v>
      </c>
      <c r="K318" s="24" cm="1">
        <f t="array" aca="1" ref="K318" ca="1">INDEX(LINEST(K193:K252, OFFSET($T193,0,($E$4-1)):OFFSET($T252,0,$E$4-1)),1)</f>
        <v>0.95169956120066757</v>
      </c>
      <c r="L318" s="24" cm="1">
        <f t="array" aca="1" ref="L318" ca="1">INDEX(LINEST(L193:L252, OFFSET($T193,0,($E$4-1)):OFFSET($T252,0,$E$4-1)),1)</f>
        <v>0.97113991586757498</v>
      </c>
      <c r="M318" s="24" cm="1">
        <f t="array" aca="1" ref="M318" ca="1">INDEX(LINEST(M193:M252, OFFSET($T193,0,($E$4-1)):OFFSET($T252,0,$E$4-1)),1)</f>
        <v>1.1465649957674255</v>
      </c>
      <c r="N318" s="24" cm="1">
        <f t="array" aca="1" ref="N318" ca="1">INDEX(LINEST(N193:N252, OFFSET($T193,0,($E$4-1)):OFFSET($T252,0,$E$4-1)),1)</f>
        <v>1.2465723627904495</v>
      </c>
      <c r="O318" s="24" cm="1">
        <f t="array" aca="1" ref="O318" ca="1">INDEX(LINEST(O193:O252, OFFSET($T193,0,($E$4-1)):OFFSET($T252,0,$E$4-1)),1)</f>
        <v>0.95804389168102888</v>
      </c>
      <c r="P318" s="24" cm="1">
        <f t="array" aca="1" ref="P318" ca="1">INDEX(LINEST(P193:P252, OFFSET($T193,0,($E$4-1)):OFFSET($T252,0,$E$4-1)),1)</f>
        <v>1.371765564985147</v>
      </c>
      <c r="Q318" s="24" cm="1">
        <f t="array" aca="1" ref="Q318" ca="1">INDEX(LINEST(Q193:Q252, OFFSET($T193,0,($E$4-1)):OFFSET($T252,0,$E$4-1)),1)</f>
        <v>0.86044192176479162</v>
      </c>
      <c r="R318" s="24" cm="1">
        <f t="array" aca="1" ref="R318" ca="1">INDEX(LINEST(R193:R252, OFFSET($T193,0,($E$4-1)):OFFSET($T252,0,$E$4-1)),1)</f>
        <v>1.1064252575460576</v>
      </c>
      <c r="S318" s="24" cm="1">
        <f t="array" aca="1" ref="S318" ca="1">INDEX(LINEST(S193:S252, OFFSET($T193,0,($E$4-1)):OFFSET($T252,0,$E$4-1)),1)</f>
        <v>1.1018086823017006</v>
      </c>
    </row>
    <row r="319" spans="1:19" x14ac:dyDescent="0.25">
      <c r="A319" s="28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</row>
    <row r="320" spans="1:19" x14ac:dyDescent="0.25">
      <c r="A320" s="15" t="s">
        <v>26</v>
      </c>
      <c r="B320" s="24">
        <f ca="1">AVERAGE(B259:B318)</f>
        <v>-0.17439961096495413</v>
      </c>
      <c r="C320" s="24">
        <f t="shared" ref="C320:S320" ca="1" si="124">AVERAGE(C259:C318)</f>
        <v>1.0895879790766247</v>
      </c>
      <c r="D320" s="24">
        <f t="shared" ca="1" si="124"/>
        <v>0.51272628219256355</v>
      </c>
      <c r="E320" s="24">
        <f t="shared" ca="1" si="124"/>
        <v>1.2110166235913311</v>
      </c>
      <c r="F320" s="24">
        <f t="shared" ca="1" si="124"/>
        <v>1.1767424433626024</v>
      </c>
      <c r="G320" s="24">
        <f t="shared" ca="1" si="124"/>
        <v>1.7099681028546951</v>
      </c>
      <c r="H320" s="24">
        <f t="shared" ca="1" si="124"/>
        <v>1.3200800588991917</v>
      </c>
      <c r="I320" s="24">
        <f t="shared" ca="1" si="124"/>
        <v>1.2052289914313088</v>
      </c>
      <c r="J320" s="24">
        <f t="shared" ca="1" si="124"/>
        <v>1.1980135573186588</v>
      </c>
      <c r="K320" s="24">
        <f t="shared" ca="1" si="124"/>
        <v>0.96575420023023406</v>
      </c>
      <c r="L320" s="24">
        <f t="shared" ca="1" si="124"/>
        <v>0.98515896889614729</v>
      </c>
      <c r="M320" s="24">
        <f t="shared" ca="1" si="124"/>
        <v>1.1845955846886667</v>
      </c>
      <c r="N320" s="24">
        <f t="shared" ca="1" si="124"/>
        <v>0.99153394840657705</v>
      </c>
      <c r="O320" s="24">
        <f t="shared" ca="1" si="124"/>
        <v>0.91773101465934126</v>
      </c>
      <c r="P320" s="24">
        <f t="shared" ca="1" si="124"/>
        <v>1.0681404933685004</v>
      </c>
      <c r="Q320" s="24">
        <f t="shared" ca="1" si="124"/>
        <v>0.58865713782294526</v>
      </c>
      <c r="R320" s="24">
        <f t="shared" ca="1" si="124"/>
        <v>0.79966804317674045</v>
      </c>
      <c r="S320" s="24">
        <f t="shared" ca="1" si="124"/>
        <v>0.94471411826398399</v>
      </c>
    </row>
    <row r="321" spans="1:19" x14ac:dyDescent="0.25">
      <c r="A321" s="15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</row>
    <row r="322" spans="1:19" x14ac:dyDescent="0.25">
      <c r="A322" s="15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</row>
    <row r="323" spans="1:19" x14ac:dyDescent="0.25">
      <c r="B323" s="17"/>
    </row>
    <row r="324" spans="1:19" ht="13" x14ac:dyDescent="0.3">
      <c r="A324" s="25" t="s">
        <v>27</v>
      </c>
    </row>
    <row r="325" spans="1:19" ht="13" x14ac:dyDescent="0.3">
      <c r="A325" s="25"/>
    </row>
    <row r="326" spans="1:19" x14ac:dyDescent="0.25">
      <c r="A326" s="13" t="s">
        <v>32</v>
      </c>
      <c r="B326" s="21" t="s">
        <v>28</v>
      </c>
      <c r="C326" s="21" t="s">
        <v>29</v>
      </c>
    </row>
    <row r="327" spans="1:19" x14ac:dyDescent="0.25">
      <c r="A327" s="17">
        <f t="shared" ref="A327:A358" si="125">A133</f>
        <v>44440</v>
      </c>
      <c r="B327" s="11">
        <f t="array" aca="1" ref="B327" ca="1">LINEST(OFFSET(B133,0,($E$5-1)*6):OFFSET(G133,0,($E$5-1)*6), OFFSET(B259,0,($E$5-1)*6):OFFSET(G259,0,($E$5-1)*6))</f>
        <v>-2.0219706498728916E-2</v>
      </c>
      <c r="C327" s="11" cm="1">
        <f t="array" aca="1" ref="C327" ca="1">INDEX(LINEST(OFFSET(B133,0,($E$5-1)*6):OFFSET(G133,0,($E$5-1)*6), OFFSET(B259,0,($E$5-1)*6):OFFSET(G259,0,($E$5-1)*6)),2)</f>
        <v>-4.9857528857792294E-2</v>
      </c>
    </row>
    <row r="328" spans="1:19" x14ac:dyDescent="0.25">
      <c r="A328" s="17">
        <f t="shared" si="125"/>
        <v>44409</v>
      </c>
      <c r="B328" s="11">
        <f t="array" aca="1" ref="B328" ca="1">LINEST(OFFSET(B134,0,($E$5-1)*6):OFFSET(G134,0,($E$5-1)*6), OFFSET(B260,0,($E$5-1)*6):OFFSET(G260,0,($E$5-1)*6))</f>
        <v>0.14216500296961213</v>
      </c>
      <c r="C328" s="11" cm="1">
        <f t="array" aca="1" ref="C328" ca="1">INDEX(LINEST(OFFSET(B134,0,($E$5-1)*6):OFFSET(G134,0,($E$5-1)*6), OFFSET(B260,0,($E$5-1)*6):OFFSET(G260,0,($E$5-1)*6)),2)</f>
        <v>-0.13654715787881133</v>
      </c>
    </row>
    <row r="329" spans="1:19" x14ac:dyDescent="0.25">
      <c r="A329" s="17">
        <f t="shared" si="125"/>
        <v>44378</v>
      </c>
      <c r="B329" s="11">
        <f t="array" aca="1" ref="B329" ca="1">LINEST(OFFSET(B135,0,($E$5-1)*6):OFFSET(G135,0,($E$5-1)*6), OFFSET(B261,0,($E$5-1)*6):OFFSET(G261,0,($E$5-1)*6))</f>
        <v>-7.5552862679571994E-2</v>
      </c>
      <c r="C329" s="11" cm="1">
        <f t="array" aca="1" ref="C329" ca="1">INDEX(LINEST(OFFSET(B135,0,($E$5-1)*6):OFFSET(G135,0,($E$5-1)*6), OFFSET(B261,0,($E$5-1)*6):OFFSET(G261,0,($E$5-1)*6)),2)</f>
        <v>6.1710766928250477E-2</v>
      </c>
    </row>
    <row r="330" spans="1:19" x14ac:dyDescent="0.25">
      <c r="A330" s="17">
        <f t="shared" si="125"/>
        <v>44348</v>
      </c>
      <c r="B330" s="11">
        <f t="array" aca="1" ref="B330" ca="1">LINEST(OFFSET(B136,0,($E$5-1)*6):OFFSET(G136,0,($E$5-1)*6), OFFSET(B262,0,($E$5-1)*6):OFFSET(G262,0,($E$5-1)*6))</f>
        <v>0.10440129909366748</v>
      </c>
      <c r="C330" s="11" cm="1">
        <f t="array" aca="1" ref="C330" ca="1">INDEX(LINEST(OFFSET(B136,0,($E$5-1)*6):OFFSET(G136,0,($E$5-1)*6), OFFSET(B262,0,($E$5-1)*6):OFFSET(G262,0,($E$5-1)*6)),2)</f>
        <v>-0.13353811255314962</v>
      </c>
    </row>
    <row r="331" spans="1:19" x14ac:dyDescent="0.25">
      <c r="A331" s="17">
        <f t="shared" si="125"/>
        <v>44317</v>
      </c>
      <c r="B331" s="11">
        <f t="array" aca="1" ref="B331" ca="1">LINEST(OFFSET(B137,0,($E$5-1)*6):OFFSET(G137,0,($E$5-1)*6), OFFSET(B263,0,($E$5-1)*6):OFFSET(G263,0,($E$5-1)*6))</f>
        <v>4.111973745996704E-2</v>
      </c>
      <c r="C331" s="11" cm="1">
        <f t="array" aca="1" ref="C331" ca="1">INDEX(LINEST(OFFSET(B137,0,($E$5-1)*6):OFFSET(G137,0,($E$5-1)*6), OFFSET(B263,0,($E$5-1)*6):OFFSET(G263,0,($E$5-1)*6)),2)</f>
        <v>4.6050755998781355E-2</v>
      </c>
    </row>
    <row r="332" spans="1:19" x14ac:dyDescent="0.25">
      <c r="A332" s="17">
        <f t="shared" si="125"/>
        <v>44287</v>
      </c>
      <c r="B332" s="11">
        <f t="array" aca="1" ref="B332" ca="1">LINEST(OFFSET(B138,0,($E$5-1)*6):OFFSET(G138,0,($E$5-1)*6), OFFSET(B264,0,($E$5-1)*6):OFFSET(G264,0,($E$5-1)*6))</f>
        <v>-4.6374675500907334E-2</v>
      </c>
      <c r="C332" s="11" cm="1">
        <f t="array" aca="1" ref="C332" ca="1">INDEX(LINEST(OFFSET(B138,0,($E$5-1)*6):OFFSET(G138,0,($E$5-1)*6), OFFSET(B264,0,($E$5-1)*6):OFFSET(G264,0,($E$5-1)*6)),2)</f>
        <v>0.13349791573658687</v>
      </c>
    </row>
    <row r="333" spans="1:19" x14ac:dyDescent="0.25">
      <c r="A333" s="17">
        <f t="shared" si="125"/>
        <v>44256</v>
      </c>
      <c r="B333" s="11">
        <f t="array" aca="1" ref="B333" ca="1">LINEST(OFFSET(B139,0,($E$5-1)*6):OFFSET(G139,0,($E$5-1)*6), OFFSET(B265,0,($E$5-1)*6):OFFSET(G265,0,($E$5-1)*6))</f>
        <v>-3.9404045031369017E-2</v>
      </c>
      <c r="C333" s="11" cm="1">
        <f t="array" aca="1" ref="C333" ca="1">INDEX(LINEST(OFFSET(B139,0,($E$5-1)*6):OFFSET(G139,0,($E$5-1)*6), OFFSET(B265,0,($E$5-1)*6):OFFSET(G265,0,($E$5-1)*6)),2)</f>
        <v>0.11083386045586514</v>
      </c>
    </row>
    <row r="334" spans="1:19" x14ac:dyDescent="0.25">
      <c r="A334" s="17">
        <f t="shared" si="125"/>
        <v>44228</v>
      </c>
      <c r="B334" s="11">
        <f t="array" aca="1" ref="B334" ca="1">LINEST(OFFSET(B140,0,($E$5-1)*6):OFFSET(G140,0,($E$5-1)*6), OFFSET(B266,0,($E$5-1)*6):OFFSET(G266,0,($E$5-1)*6))</f>
        <v>0.19124180471178864</v>
      </c>
      <c r="C334" s="11" cm="1">
        <f t="array" aca="1" ref="C334" ca="1">INDEX(LINEST(OFFSET(B140,0,($E$5-1)*6):OFFSET(G140,0,($E$5-1)*6), OFFSET(B266,0,($E$5-1)*6):OFFSET(G266,0,($E$5-1)*6)),2)</f>
        <v>-0.19976839974791455</v>
      </c>
    </row>
    <row r="335" spans="1:19" x14ac:dyDescent="0.25">
      <c r="A335" s="17">
        <f t="shared" si="125"/>
        <v>44197</v>
      </c>
      <c r="B335" s="11">
        <f t="array" aca="1" ref="B335" ca="1">LINEST(OFFSET(B141,0,($E$5-1)*6):OFFSET(G141,0,($E$5-1)*6), OFFSET(B267,0,($E$5-1)*6):OFFSET(G267,0,($E$5-1)*6))</f>
        <v>-8.6410504597418988E-2</v>
      </c>
      <c r="C335" s="11" cm="1">
        <f t="array" aca="1" ref="C335" ca="1">INDEX(LINEST(OFFSET(B141,0,($E$5-1)*6):OFFSET(G141,0,($E$5-1)*6), OFFSET(B267,0,($E$5-1)*6):OFFSET(G267,0,($E$5-1)*6)),2)</f>
        <v>7.646134951705616E-3</v>
      </c>
    </row>
    <row r="336" spans="1:19" x14ac:dyDescent="0.25">
      <c r="A336" s="17">
        <f t="shared" si="125"/>
        <v>44166</v>
      </c>
      <c r="B336" s="11">
        <f t="array" aca="1" ref="B336" ca="1">LINEST(OFFSET(B142,0,($E$5-1)*6):OFFSET(G142,0,($E$5-1)*6), OFFSET(B268,0,($E$5-1)*6):OFFSET(G268,0,($E$5-1)*6))</f>
        <v>-5.1441831129109994E-2</v>
      </c>
      <c r="C336" s="11" cm="1">
        <f t="array" aca="1" ref="C336" ca="1">INDEX(LINEST(OFFSET(B142,0,($E$5-1)*6):OFFSET(G142,0,($E$5-1)*6), OFFSET(B268,0,($E$5-1)*6):OFFSET(G268,0,($E$5-1)*6)),2)</f>
        <v>0.10642273866073951</v>
      </c>
    </row>
    <row r="337" spans="1:3" x14ac:dyDescent="0.25">
      <c r="A337" s="17">
        <f t="shared" si="125"/>
        <v>44136</v>
      </c>
      <c r="B337" s="11">
        <f t="array" aca="1" ref="B337" ca="1">LINEST(OFFSET(B143,0,($E$5-1)*6):OFFSET(G143,0,($E$5-1)*6), OFFSET(B269,0,($E$5-1)*6):OFFSET(G269,0,($E$5-1)*6))</f>
        <v>0.40194557090150129</v>
      </c>
      <c r="C337" s="11" cm="1">
        <f t="array" aca="1" ref="C337" ca="1">INDEX(LINEST(OFFSET(B143,0,($E$5-1)*6):OFFSET(G143,0,($E$5-1)*6), OFFSET(B269,0,($E$5-1)*6):OFFSET(G269,0,($E$5-1)*6)),2)</f>
        <v>-0.22182263477201886</v>
      </c>
    </row>
    <row r="338" spans="1:3" x14ac:dyDescent="0.25">
      <c r="A338" s="17">
        <f t="shared" si="125"/>
        <v>44105</v>
      </c>
      <c r="B338" s="11">
        <f t="array" aca="1" ref="B338" ca="1">LINEST(OFFSET(B144,0,($E$5-1)*6):OFFSET(G144,0,($E$5-1)*6), OFFSET(B270,0,($E$5-1)*6):OFFSET(G270,0,($E$5-1)*6))</f>
        <v>-3.7644124041921745E-2</v>
      </c>
      <c r="C338" s="11" cm="1">
        <f t="array" aca="1" ref="C338" ca="1">INDEX(LINEST(OFFSET(B144,0,($E$5-1)*6):OFFSET(G144,0,($E$5-1)*6), OFFSET(B270,0,($E$5-1)*6):OFFSET(G270,0,($E$5-1)*6)),2)</f>
        <v>-1.0185317768225906E-2</v>
      </c>
    </row>
    <row r="339" spans="1:3" x14ac:dyDescent="0.25">
      <c r="A339" s="17">
        <f t="shared" si="125"/>
        <v>44075</v>
      </c>
      <c r="B339" s="11">
        <f t="array" aca="1" ref="B339" ca="1">LINEST(OFFSET(B145,0,($E$5-1)*6):OFFSET(G145,0,($E$5-1)*6), OFFSET(B271,0,($E$5-1)*6):OFFSET(G271,0,($E$5-1)*6))</f>
        <v>-0.16596965486241272</v>
      </c>
      <c r="C339" s="11" cm="1">
        <f t="array" aca="1" ref="C339" ca="1">INDEX(LINEST(OFFSET(B145,0,($E$5-1)*6):OFFSET(G145,0,($E$5-1)*6), OFFSET(B271,0,($E$5-1)*6):OFFSET(G271,0,($E$5-1)*6)),2)</f>
        <v>9.8799631669747826E-2</v>
      </c>
    </row>
    <row r="340" spans="1:3" x14ac:dyDescent="0.25">
      <c r="A340" s="17">
        <f t="shared" si="125"/>
        <v>44044</v>
      </c>
      <c r="B340" s="11">
        <f t="array" aca="1" ref="B340" ca="1">LINEST(OFFSET(B146,0,($E$5-1)*6):OFFSET(G146,0,($E$5-1)*6), OFFSET(B272,0,($E$5-1)*6):OFFSET(G272,0,($E$5-1)*6))</f>
        <v>-7.660270652816592E-2</v>
      </c>
      <c r="C340" s="11" cm="1">
        <f t="array" aca="1" ref="C340" ca="1">INDEX(LINEST(OFFSET(B146,0,($E$5-1)*6):OFFSET(G146,0,($E$5-1)*6), OFFSET(B272,0,($E$5-1)*6):OFFSET(G272,0,($E$5-1)*6)),2)</f>
        <v>0.11694972857939892</v>
      </c>
    </row>
    <row r="341" spans="1:3" x14ac:dyDescent="0.25">
      <c r="A341" s="17">
        <f t="shared" si="125"/>
        <v>44013</v>
      </c>
      <c r="B341" s="11">
        <f t="array" aca="1" ref="B341" ca="1">LINEST(OFFSET(B147,0,($E$5-1)*6):OFFSET(G147,0,($E$5-1)*6), OFFSET(B273,0,($E$5-1)*6):OFFSET(G273,0,($E$5-1)*6))</f>
        <v>1.6722033391431464E-2</v>
      </c>
      <c r="C341" s="11" cm="1">
        <f t="array" aca="1" ref="C341" ca="1">INDEX(LINEST(OFFSET(B147,0,($E$5-1)*6):OFFSET(G147,0,($E$5-1)*6), OFFSET(B273,0,($E$5-1)*6):OFFSET(G273,0,($E$5-1)*6)),2)</f>
        <v>3.3158687283542931E-2</v>
      </c>
    </row>
    <row r="342" spans="1:3" x14ac:dyDescent="0.25">
      <c r="A342" s="17">
        <f t="shared" si="125"/>
        <v>43983</v>
      </c>
      <c r="B342" s="11">
        <f t="array" aca="1" ref="B342" ca="1">LINEST(OFFSET(B148,0,($E$5-1)*6):OFFSET(G148,0,($E$5-1)*6), OFFSET(B274,0,($E$5-1)*6):OFFSET(G274,0,($E$5-1)*6))</f>
        <v>6.3402562468384237E-3</v>
      </c>
      <c r="C342" s="11" cm="1">
        <f t="array" aca="1" ref="C342" ca="1">INDEX(LINEST(OFFSET(B148,0,($E$5-1)*6):OFFSET(G148,0,($E$5-1)*6), OFFSET(B274,0,($E$5-1)*6):OFFSET(G274,0,($E$5-1)*6)),2)</f>
        <v>1.00107394661525E-2</v>
      </c>
    </row>
    <row r="343" spans="1:3" x14ac:dyDescent="0.25">
      <c r="A343" s="17">
        <f t="shared" si="125"/>
        <v>43952</v>
      </c>
      <c r="B343" s="11">
        <f t="array" aca="1" ref="B343" ca="1">LINEST(OFFSET(B149,0,($E$5-1)*6):OFFSET(G149,0,($E$5-1)*6), OFFSET(B275,0,($E$5-1)*6):OFFSET(G275,0,($E$5-1)*6))</f>
        <v>0.27980509479907617</v>
      </c>
      <c r="C343" s="11" cm="1">
        <f t="array" aca="1" ref="C343" ca="1">INDEX(LINEST(OFFSET(B149,0,($E$5-1)*6):OFFSET(G149,0,($E$5-1)*6), OFFSET(B275,0,($E$5-1)*6):OFFSET(G275,0,($E$5-1)*6)),2)</f>
        <v>-0.19994751255302085</v>
      </c>
    </row>
    <row r="344" spans="1:3" x14ac:dyDescent="0.25">
      <c r="A344" s="17">
        <f t="shared" si="125"/>
        <v>43922</v>
      </c>
      <c r="B344" s="11">
        <f t="array" aca="1" ref="B344" ca="1">LINEST(OFFSET(B150,0,($E$5-1)*6):OFFSET(G150,0,($E$5-1)*6), OFFSET(B276,0,($E$5-1)*6):OFFSET(G276,0,($E$5-1)*6))</f>
        <v>-0.25356481314669926</v>
      </c>
      <c r="C344" s="11" cm="1">
        <f t="array" aca="1" ref="C344" ca="1">INDEX(LINEST(OFFSET(B150,0,($E$5-1)*6):OFFSET(G150,0,($E$5-1)*6), OFFSET(B276,0,($E$5-1)*6):OFFSET(G276,0,($E$5-1)*6)),2)</f>
        <v>0.3745268567827173</v>
      </c>
    </row>
    <row r="345" spans="1:3" x14ac:dyDescent="0.25">
      <c r="A345" s="17">
        <f t="shared" si="125"/>
        <v>43891</v>
      </c>
      <c r="B345" s="11">
        <f t="array" aca="1" ref="B345" ca="1">LINEST(OFFSET(B151,0,($E$5-1)*6):OFFSET(G151,0,($E$5-1)*6), OFFSET(B277,0,($E$5-1)*6):OFFSET(G277,0,($E$5-1)*6))</f>
        <v>-0.1753900400904288</v>
      </c>
      <c r="C345" s="11" cm="1">
        <f t="array" aca="1" ref="C345" ca="1">INDEX(LINEST(OFFSET(B151,0,($E$5-1)*6):OFFSET(G151,0,($E$5-1)*6), OFFSET(B277,0,($E$5-1)*6):OFFSET(G277,0,($E$5-1)*6)),2)</f>
        <v>-8.3505023505400539E-2</v>
      </c>
    </row>
    <row r="346" spans="1:3" x14ac:dyDescent="0.25">
      <c r="A346" s="17">
        <f t="shared" si="125"/>
        <v>43862</v>
      </c>
      <c r="B346" s="11">
        <f t="array" aca="1" ref="B346" ca="1">LINEST(OFFSET(B152,0,($E$5-1)*6):OFFSET(G152,0,($E$5-1)*6), OFFSET(B278,0,($E$5-1)*6):OFFSET(G278,0,($E$5-1)*6))</f>
        <v>-7.1230672820003824E-2</v>
      </c>
      <c r="C346" s="11" cm="1">
        <f t="array" aca="1" ref="C346" ca="1">INDEX(LINEST(OFFSET(B152,0,($E$5-1)*6):OFFSET(G152,0,($E$5-1)*6), OFFSET(B278,0,($E$5-1)*6):OFFSET(G278,0,($E$5-1)*6)),2)</f>
        <v>-5.2536390653794444E-2</v>
      </c>
    </row>
    <row r="347" spans="1:3" x14ac:dyDescent="0.25">
      <c r="A347" s="17">
        <f t="shared" si="125"/>
        <v>43831</v>
      </c>
      <c r="B347" s="11">
        <f t="array" aca="1" ref="B347" ca="1">LINEST(OFFSET(B153,0,($E$5-1)*6):OFFSET(G153,0,($E$5-1)*6), OFFSET(B279,0,($E$5-1)*6):OFFSET(G279,0,($E$5-1)*6))</f>
        <v>-2.3815424935855471E-2</v>
      </c>
      <c r="C347" s="11" cm="1">
        <f t="array" aca="1" ref="C347" ca="1">INDEX(LINEST(OFFSET(B153,0,($E$5-1)*6):OFFSET(G153,0,($E$5-1)*6), OFFSET(B279,0,($E$5-1)*6):OFFSET(G279,0,($E$5-1)*6)),2)</f>
        <v>-3.7814067854740264E-2</v>
      </c>
    </row>
    <row r="348" spans="1:3" x14ac:dyDescent="0.25">
      <c r="A348" s="17">
        <f t="shared" si="125"/>
        <v>43800</v>
      </c>
      <c r="B348" s="11">
        <f t="array" aca="1" ref="B348" ca="1">LINEST(OFFSET(B154,0,($E$5-1)*6):OFFSET(G154,0,($E$5-1)*6), OFFSET(B280,0,($E$5-1)*6):OFFSET(G280,0,($E$5-1)*6))</f>
        <v>3.9950414445253284E-3</v>
      </c>
      <c r="C348" s="11" cm="1">
        <f t="array" aca="1" ref="C348" ca="1">INDEX(LINEST(OFFSET(B154,0,($E$5-1)*6):OFFSET(G154,0,($E$5-1)*6), OFFSET(B280,0,($E$5-1)*6):OFFSET(G280,0,($E$5-1)*6)),2)</f>
        <v>6.05105386870394E-2</v>
      </c>
    </row>
    <row r="349" spans="1:3" x14ac:dyDescent="0.25">
      <c r="A349" s="17">
        <f t="shared" si="125"/>
        <v>43770</v>
      </c>
      <c r="B349" s="11">
        <f t="array" aca="1" ref="B349" ca="1">LINEST(OFFSET(B155,0,($E$5-1)*6):OFFSET(G155,0,($E$5-1)*6), OFFSET(B281,0,($E$5-1)*6):OFFSET(G281,0,($E$5-1)*6))</f>
        <v>2.3789700692090913E-2</v>
      </c>
      <c r="C349" s="11" cm="1">
        <f t="array" aca="1" ref="C349" ca="1">INDEX(LINEST(OFFSET(B155,0,($E$5-1)*6):OFFSET(G155,0,($E$5-1)*6), OFFSET(B281,0,($E$5-1)*6):OFFSET(G281,0,($E$5-1)*6)),2)</f>
        <v>1.4699338085743922E-2</v>
      </c>
    </row>
    <row r="350" spans="1:3" x14ac:dyDescent="0.25">
      <c r="A350" s="17">
        <f t="shared" si="125"/>
        <v>43739</v>
      </c>
      <c r="B350" s="11">
        <f t="array" aca="1" ref="B350" ca="1">LINEST(OFFSET(B156,0,($E$5-1)*6):OFFSET(G156,0,($E$5-1)*6), OFFSET(B282,0,($E$5-1)*6):OFFSET(G282,0,($E$5-1)*6))</f>
        <v>1.7982855564202909E-4</v>
      </c>
      <c r="C350" s="11" cm="1">
        <f t="array" aca="1" ref="C350" ca="1">INDEX(LINEST(OFFSET(B156,0,($E$5-1)*6):OFFSET(G156,0,($E$5-1)*6), OFFSET(B282,0,($E$5-1)*6):OFFSET(G282,0,($E$5-1)*6)),2)</f>
        <v>2.23810555502875E-2</v>
      </c>
    </row>
    <row r="351" spans="1:3" x14ac:dyDescent="0.25">
      <c r="A351" s="17">
        <f t="shared" si="125"/>
        <v>43709</v>
      </c>
      <c r="B351" s="11">
        <f t="array" aca="1" ref="B351" ca="1">LINEST(OFFSET(B157,0,($E$5-1)*6):OFFSET(G157,0,($E$5-1)*6), OFFSET(B283,0,($E$5-1)*6):OFFSET(G283,0,($E$5-1)*6))</f>
        <v>0.10690465191486363</v>
      </c>
      <c r="C351" s="11" cm="1">
        <f t="array" aca="1" ref="C351" ca="1">INDEX(LINEST(OFFSET(B157,0,($E$5-1)*6):OFFSET(G157,0,($E$5-1)*6), OFFSET(B283,0,($E$5-1)*6):OFFSET(G283,0,($E$5-1)*6)),2)</f>
        <v>-4.0731821542101053E-2</v>
      </c>
    </row>
    <row r="352" spans="1:3" x14ac:dyDescent="0.25">
      <c r="A352" s="17">
        <f t="shared" si="125"/>
        <v>43678</v>
      </c>
      <c r="B352" s="11">
        <f t="array" aca="1" ref="B352" ca="1">LINEST(OFFSET(B158,0,($E$5-1)*6):OFFSET(G158,0,($E$5-1)*6), OFFSET(B284,0,($E$5-1)*6):OFFSET(G284,0,($E$5-1)*6))</f>
        <v>-0.2362952111714865</v>
      </c>
      <c r="C352" s="11" cm="1">
        <f t="array" aca="1" ref="C352" ca="1">INDEX(LINEST(OFFSET(B158,0,($E$5-1)*6):OFFSET(G158,0,($E$5-1)*6), OFFSET(B284,0,($E$5-1)*6):OFFSET(G284,0,($E$5-1)*6)),2)</f>
        <v>6.4832737282889588E-2</v>
      </c>
    </row>
    <row r="353" spans="1:3" x14ac:dyDescent="0.25">
      <c r="A353" s="17">
        <f t="shared" si="125"/>
        <v>43647</v>
      </c>
      <c r="B353" s="11">
        <f t="array" aca="1" ref="B353" ca="1">LINEST(OFFSET(B159,0,($E$5-1)*6):OFFSET(G159,0,($E$5-1)*6), OFFSET(B285,0,($E$5-1)*6):OFFSET(G285,0,($E$5-1)*6))</f>
        <v>-3.0841941296470672E-2</v>
      </c>
      <c r="C353" s="11" cm="1">
        <f t="array" aca="1" ref="C353" ca="1">INDEX(LINEST(OFFSET(B159,0,($E$5-1)*6):OFFSET(G159,0,($E$5-1)*6), OFFSET(B285,0,($E$5-1)*6):OFFSET(G285,0,($E$5-1)*6)),2)</f>
        <v>3.9015156907889599E-2</v>
      </c>
    </row>
    <row r="354" spans="1:3" x14ac:dyDescent="0.25">
      <c r="A354" s="17">
        <f t="shared" si="125"/>
        <v>43617</v>
      </c>
      <c r="B354" s="11">
        <f t="array" aca="1" ref="B354" ca="1">LINEST(OFFSET(B160,0,($E$5-1)*6):OFFSET(G160,0,($E$5-1)*6), OFFSET(B286,0,($E$5-1)*6):OFFSET(G286,0,($E$5-1)*6))</f>
        <v>-9.756064903903984E-2</v>
      </c>
      <c r="C354" s="11" cm="1">
        <f t="array" aca="1" ref="C354" ca="1">INDEX(LINEST(OFFSET(B160,0,($E$5-1)*6):OFFSET(G160,0,($E$5-1)*6), OFFSET(B286,0,($E$5-1)*6):OFFSET(G286,0,($E$5-1)*6)),2)</f>
        <v>0.15405386621377265</v>
      </c>
    </row>
    <row r="355" spans="1:3" x14ac:dyDescent="0.25">
      <c r="A355" s="17">
        <f t="shared" si="125"/>
        <v>43586</v>
      </c>
      <c r="B355" s="11">
        <f t="array" aca="1" ref="B355" ca="1">LINEST(OFFSET(B161,0,($E$5-1)*6):OFFSET(G161,0,($E$5-1)*6), OFFSET(B287,0,($E$5-1)*6):OFFSET(G287,0,($E$5-1)*6))</f>
        <v>1.208753423837469E-2</v>
      </c>
      <c r="C355" s="11" cm="1">
        <f t="array" aca="1" ref="C355" ca="1">INDEX(LINEST(OFFSET(B161,0,($E$5-1)*6):OFFSET(G161,0,($E$5-1)*6), OFFSET(B287,0,($E$5-1)*6):OFFSET(G287,0,($E$5-1)*6)),2)</f>
        <v>-4.9138725239773064E-2</v>
      </c>
    </row>
    <row r="356" spans="1:3" x14ac:dyDescent="0.25">
      <c r="A356" s="17">
        <f t="shared" si="125"/>
        <v>43556</v>
      </c>
      <c r="B356" s="11">
        <f t="array" aca="1" ref="B356" ca="1">LINEST(OFFSET(B162,0,($E$5-1)*6):OFFSET(G162,0,($E$5-1)*6), OFFSET(B288,0,($E$5-1)*6):OFFSET(G288,0,($E$5-1)*6))</f>
        <v>4.2917314560268892E-2</v>
      </c>
      <c r="C356" s="11" cm="1">
        <f t="array" aca="1" ref="C356" ca="1">INDEX(LINEST(OFFSET(B162,0,($E$5-1)*6):OFFSET(G162,0,($E$5-1)*6), OFFSET(B288,0,($E$5-1)*6):OFFSET(G288,0,($E$5-1)*6)),2)</f>
        <v>-5.5258433997213988E-2</v>
      </c>
    </row>
    <row r="357" spans="1:3" x14ac:dyDescent="0.25">
      <c r="A357" s="17">
        <f t="shared" si="125"/>
        <v>43525</v>
      </c>
      <c r="B357" s="11">
        <f t="array" aca="1" ref="B357" ca="1">LINEST(OFFSET(B163,0,($E$5-1)*6):OFFSET(G163,0,($E$5-1)*6), OFFSET(B289,0,($E$5-1)*6):OFFSET(G289,0,($E$5-1)*6))</f>
        <v>-1.576914707275013E-2</v>
      </c>
      <c r="C357" s="11" cm="1">
        <f t="array" aca="1" ref="C357" ca="1">INDEX(LINEST(OFFSET(B163,0,($E$5-1)*6):OFFSET(G163,0,($E$5-1)*6), OFFSET(B289,0,($E$5-1)*6):OFFSET(G289,0,($E$5-1)*6)),2)</f>
        <v>-1.1514876664288477E-2</v>
      </c>
    </row>
    <row r="358" spans="1:3" x14ac:dyDescent="0.25">
      <c r="A358" s="17">
        <f t="shared" si="125"/>
        <v>43497</v>
      </c>
      <c r="B358" s="11">
        <f t="array" aca="1" ref="B358" ca="1">LINEST(OFFSET(B164,0,($E$5-1)*6):OFFSET(G164,0,($E$5-1)*6), OFFSET(B290,0,($E$5-1)*6):OFFSET(G290,0,($E$5-1)*6))</f>
        <v>-7.4988909659249401E-3</v>
      </c>
      <c r="C358" s="11" cm="1">
        <f t="array" aca="1" ref="C358" ca="1">INDEX(LINEST(OFFSET(B164,0,($E$5-1)*6):OFFSET(G164,0,($E$5-1)*6), OFFSET(B290,0,($E$5-1)*6):OFFSET(G290,0,($E$5-1)*6)),2)</f>
        <v>-3.3686497319043385E-2</v>
      </c>
    </row>
    <row r="359" spans="1:3" x14ac:dyDescent="0.25">
      <c r="A359" s="17">
        <f t="shared" ref="A359:A386" si="126">A165</f>
        <v>43466</v>
      </c>
      <c r="B359" s="11">
        <f t="array" aca="1" ref="B359" ca="1">LINEST(OFFSET(B165,0,($E$5-1)*6):OFFSET(G165,0,($E$5-1)*6), OFFSET(B291,0,($E$5-1)*6):OFFSET(G291,0,($E$5-1)*6))</f>
        <v>7.2381621394085369E-2</v>
      </c>
      <c r="C359" s="11" cm="1">
        <f t="array" aca="1" ref="C359" ca="1">INDEX(LINEST(OFFSET(B165,0,($E$5-1)*6):OFFSET(G165,0,($E$5-1)*6), OFFSET(B291,0,($E$5-1)*6):OFFSET(G291,0,($E$5-1)*6)),2)</f>
        <v>1.8642981784002699E-2</v>
      </c>
    </row>
    <row r="360" spans="1:3" x14ac:dyDescent="0.25">
      <c r="A360" s="17">
        <f t="shared" si="126"/>
        <v>43435</v>
      </c>
      <c r="B360" s="11">
        <f t="array" aca="1" ref="B360" ca="1">LINEST(OFFSET(B166,0,($E$5-1)*6):OFFSET(G166,0,($E$5-1)*6), OFFSET(B292,0,($E$5-1)*6):OFFSET(G292,0,($E$5-1)*6))</f>
        <v>-9.5248195379312062E-2</v>
      </c>
      <c r="C360" s="11" cm="1">
        <f t="array" aca="1" ref="C360" ca="1">INDEX(LINEST(OFFSET(B166,0,($E$5-1)*6):OFFSET(G166,0,($E$5-1)*6), OFFSET(B292,0,($E$5-1)*6):OFFSET(G292,0,($E$5-1)*6)),2)</f>
        <v>6.0673262014376617E-2</v>
      </c>
    </row>
    <row r="361" spans="1:3" x14ac:dyDescent="0.25">
      <c r="A361" s="17">
        <f t="shared" si="126"/>
        <v>43405</v>
      </c>
      <c r="B361" s="11">
        <f t="array" aca="1" ref="B361" ca="1">LINEST(OFFSET(B167,0,($E$5-1)*6):OFFSET(G167,0,($E$5-1)*6), OFFSET(B293,0,($E$5-1)*6):OFFSET(G293,0,($E$5-1)*6))</f>
        <v>-1.8558025553687952E-2</v>
      </c>
      <c r="C361" s="11" cm="1">
        <f t="array" aca="1" ref="C361" ca="1">INDEX(LINEST(OFFSET(B167,0,($E$5-1)*6):OFFSET(G167,0,($E$5-1)*6), OFFSET(B293,0,($E$5-1)*6):OFFSET(G293,0,($E$5-1)*6)),2)</f>
        <v>4.3178340486470623E-2</v>
      </c>
    </row>
    <row r="362" spans="1:3" x14ac:dyDescent="0.25">
      <c r="A362" s="17">
        <f t="shared" si="126"/>
        <v>43374</v>
      </c>
      <c r="B362" s="11">
        <f t="array" aca="1" ref="B362" ca="1">LINEST(OFFSET(B168,0,($E$5-1)*6):OFFSET(G168,0,($E$5-1)*6), OFFSET(B294,0,($E$5-1)*6):OFFSET(G294,0,($E$5-1)*6))</f>
        <v>-8.4660360428765097E-2</v>
      </c>
      <c r="C362" s="11" cm="1">
        <f t="array" aca="1" ref="C362" ca="1">INDEX(LINEST(OFFSET(B168,0,($E$5-1)*6):OFFSET(G168,0,($E$5-1)*6), OFFSET(B294,0,($E$5-1)*6):OFFSET(G294,0,($E$5-1)*6)),2)</f>
        <v>-1.5555544826965986E-2</v>
      </c>
    </row>
    <row r="363" spans="1:3" x14ac:dyDescent="0.25">
      <c r="A363" s="17">
        <f t="shared" si="126"/>
        <v>43344</v>
      </c>
      <c r="B363" s="11">
        <f t="array" aca="1" ref="B363" ca="1">LINEST(OFFSET(B169,0,($E$5-1)*6):OFFSET(G169,0,($E$5-1)*6), OFFSET(B295,0,($E$5-1)*6):OFFSET(G295,0,($E$5-1)*6))</f>
        <v>-1.6712063297450751E-2</v>
      </c>
      <c r="C363" s="11" cm="1">
        <f t="array" aca="1" ref="C363" ca="1">INDEX(LINEST(OFFSET(B169,0,($E$5-1)*6):OFFSET(G169,0,($E$5-1)*6), OFFSET(B295,0,($E$5-1)*6):OFFSET(G295,0,($E$5-1)*6)),2)</f>
        <v>2.23703827332245E-2</v>
      </c>
    </row>
    <row r="364" spans="1:3" x14ac:dyDescent="0.25">
      <c r="A364" s="17">
        <f t="shared" si="126"/>
        <v>43313</v>
      </c>
      <c r="B364" s="11">
        <f t="array" aca="1" ref="B364" ca="1">LINEST(OFFSET(B170,0,($E$5-1)*6):OFFSET(G170,0,($E$5-1)*6), OFFSET(B296,0,($E$5-1)*6):OFFSET(G296,0,($E$5-1)*6))</f>
        <v>-1.1142934597162096E-2</v>
      </c>
      <c r="C364" s="11" cm="1">
        <f t="array" aca="1" ref="C364" ca="1">INDEX(LINEST(OFFSET(B170,0,($E$5-1)*6):OFFSET(G170,0,($E$5-1)*6), OFFSET(B296,0,($E$5-1)*6):OFFSET(G296,0,($E$5-1)*6)),2)</f>
        <v>-5.5542858289655148E-2</v>
      </c>
    </row>
    <row r="365" spans="1:3" x14ac:dyDescent="0.25">
      <c r="A365" s="17">
        <f t="shared" si="126"/>
        <v>43282</v>
      </c>
      <c r="B365" s="11">
        <f t="array" aca="1" ref="B365" ca="1">LINEST(OFFSET(B171,0,($E$5-1)*6):OFFSET(G171,0,($E$5-1)*6), OFFSET(B297,0,($E$5-1)*6):OFFSET(G297,0,($E$5-1)*6))</f>
        <v>0.14185507097925915</v>
      </c>
      <c r="C365" s="11" cm="1">
        <f t="array" aca="1" ref="C365" ca="1">INDEX(LINEST(OFFSET(B171,0,($E$5-1)*6):OFFSET(G171,0,($E$5-1)*6), OFFSET(B297,0,($E$5-1)*6):OFFSET(G297,0,($E$5-1)*6)),2)</f>
        <v>-8.9500055162794495E-2</v>
      </c>
    </row>
    <row r="366" spans="1:3" x14ac:dyDescent="0.25">
      <c r="A366" s="17">
        <f t="shared" si="126"/>
        <v>43252</v>
      </c>
      <c r="B366" s="11">
        <f t="array" aca="1" ref="B366" ca="1">LINEST(OFFSET(B172,0,($E$5-1)*6):OFFSET(G172,0,($E$5-1)*6), OFFSET(B298,0,($E$5-1)*6):OFFSET(G298,0,($E$5-1)*6))</f>
        <v>-4.3749010901956473E-2</v>
      </c>
      <c r="C366" s="11" cm="1">
        <f t="array" aca="1" ref="C366" ca="1">INDEX(LINEST(OFFSET(B172,0,($E$5-1)*6):OFFSET(G172,0,($E$5-1)*6), OFFSET(B298,0,($E$5-1)*6):OFFSET(G298,0,($E$5-1)*6)),2)</f>
        <v>9.2640955926276344E-3</v>
      </c>
    </row>
    <row r="367" spans="1:3" x14ac:dyDescent="0.25">
      <c r="A367" s="17">
        <f t="shared" si="126"/>
        <v>43221</v>
      </c>
      <c r="B367" s="11">
        <f t="array" aca="1" ref="B367" ca="1">LINEST(OFFSET(B173,0,($E$5-1)*6):OFFSET(G173,0,($E$5-1)*6), OFFSET(B299,0,($E$5-1)*6):OFFSET(G299,0,($E$5-1)*6))</f>
        <v>-2.3275036143819011E-2</v>
      </c>
      <c r="C367" s="11" cm="1">
        <f t="array" aca="1" ref="C367" ca="1">INDEX(LINEST(OFFSET(B173,0,($E$5-1)*6):OFFSET(G173,0,($E$5-1)*6), OFFSET(B299,0,($E$5-1)*6):OFFSET(G299,0,($E$5-1)*6)),2)</f>
        <v>-3.8812284008020531E-2</v>
      </c>
    </row>
    <row r="368" spans="1:3" x14ac:dyDescent="0.25">
      <c r="A368" s="17">
        <f t="shared" si="126"/>
        <v>43191</v>
      </c>
      <c r="B368" s="11">
        <f t="array" aca="1" ref="B368" ca="1">LINEST(OFFSET(B174,0,($E$5-1)*6):OFFSET(G174,0,($E$5-1)*6), OFFSET(B300,0,($E$5-1)*6):OFFSET(G300,0,($E$5-1)*6))</f>
        <v>-3.7495445266702315E-2</v>
      </c>
      <c r="C368" s="11" cm="1">
        <f t="array" aca="1" ref="C368" ca="1">INDEX(LINEST(OFFSET(B174,0,($E$5-1)*6):OFFSET(G174,0,($E$5-1)*6), OFFSET(B300,0,($E$5-1)*6):OFFSET(G300,0,($E$5-1)*6)),2)</f>
        <v>8.2095215066097987E-2</v>
      </c>
    </row>
    <row r="369" spans="1:3" x14ac:dyDescent="0.25">
      <c r="A369" s="17">
        <f t="shared" si="126"/>
        <v>43160</v>
      </c>
      <c r="B369" s="11">
        <f t="array" aca="1" ref="B369" ca="1">LINEST(OFFSET(B175,0,($E$5-1)*6):OFFSET(G175,0,($E$5-1)*6), OFFSET(B301,0,($E$5-1)*6):OFFSET(G301,0,($E$5-1)*6))</f>
        <v>-7.3533045370058212E-2</v>
      </c>
      <c r="C369" s="11" cm="1">
        <f t="array" aca="1" ref="C369" ca="1">INDEX(LINEST(OFFSET(B175,0,($E$5-1)*6):OFFSET(G175,0,($E$5-1)*6), OFFSET(B301,0,($E$5-1)*6):OFFSET(G301,0,($E$5-1)*6)),2)</f>
        <v>5.842497324761188E-2</v>
      </c>
    </row>
    <row r="370" spans="1:3" x14ac:dyDescent="0.25">
      <c r="A370" s="17">
        <f t="shared" si="126"/>
        <v>43132</v>
      </c>
      <c r="B370" s="11">
        <f t="array" aca="1" ref="B370" ca="1">LINEST(OFFSET(B176,0,($E$5-1)*6):OFFSET(G176,0,($E$5-1)*6), OFFSET(B302,0,($E$5-1)*6):OFFSET(G302,0,($E$5-1)*6))</f>
        <v>4.5541740288022249E-2</v>
      </c>
      <c r="C370" s="11" cm="1">
        <f t="array" aca="1" ref="C370" ca="1">INDEX(LINEST(OFFSET(B176,0,($E$5-1)*6):OFFSET(G176,0,($E$5-1)*6), OFFSET(B302,0,($E$5-1)*6):OFFSET(G302,0,($E$5-1)*6)),2)</f>
        <v>-0.15152045442234241</v>
      </c>
    </row>
    <row r="371" spans="1:3" x14ac:dyDescent="0.25">
      <c r="A371" s="17">
        <f t="shared" si="126"/>
        <v>43101</v>
      </c>
      <c r="B371" s="11">
        <f t="array" aca="1" ref="B371" ca="1">LINEST(OFFSET(B177,0,($E$5-1)*6):OFFSET(G177,0,($E$5-1)*6), OFFSET(B303,0,($E$5-1)*6):OFFSET(G303,0,($E$5-1)*6))</f>
        <v>5.0777597320502306E-2</v>
      </c>
      <c r="C371" s="11" cm="1">
        <f t="array" aca="1" ref="C371" ca="1">INDEX(LINEST(OFFSET(B177,0,($E$5-1)*6):OFFSET(G177,0,($E$5-1)*6), OFFSET(B303,0,($E$5-1)*6):OFFSET(G303,0,($E$5-1)*6)),2)</f>
        <v>-2.8608294096086756E-3</v>
      </c>
    </row>
    <row r="372" spans="1:3" x14ac:dyDescent="0.25">
      <c r="A372" s="17">
        <f t="shared" si="126"/>
        <v>43070</v>
      </c>
      <c r="B372" s="11">
        <f t="array" aca="1" ref="B372" ca="1">LINEST(OFFSET(B178,0,($E$5-1)*6):OFFSET(G178,0,($E$5-1)*6), OFFSET(B304,0,($E$5-1)*6):OFFSET(G304,0,($E$5-1)*6))</f>
        <v>-1.6365726267727705E-2</v>
      </c>
      <c r="C372" s="11" cm="1">
        <f t="array" aca="1" ref="C372" ca="1">INDEX(LINEST(OFFSET(B178,0,($E$5-1)*6):OFFSET(G178,0,($E$5-1)*6), OFFSET(B304,0,($E$5-1)*6):OFFSET(G304,0,($E$5-1)*6)),2)</f>
        <v>2.878851792388485E-2</v>
      </c>
    </row>
    <row r="373" spans="1:3" x14ac:dyDescent="0.25">
      <c r="A373" s="17">
        <f t="shared" si="126"/>
        <v>43040</v>
      </c>
      <c r="B373" s="11">
        <f t="array" aca="1" ref="B373" ca="1">LINEST(OFFSET(B179,0,($E$5-1)*6):OFFSET(G179,0,($E$5-1)*6), OFFSET(B305,0,($E$5-1)*6):OFFSET(G305,0,($E$5-1)*6))</f>
        <v>-2.5588732477281585E-2</v>
      </c>
      <c r="C373" s="11" cm="1">
        <f t="array" aca="1" ref="C373" ca="1">INDEX(LINEST(OFFSET(B179,0,($E$5-1)*6):OFFSET(G179,0,($E$5-1)*6), OFFSET(B305,0,($E$5-1)*6):OFFSET(G305,0,($E$5-1)*6)),2)</f>
        <v>-3.1159163750077153E-2</v>
      </c>
    </row>
    <row r="374" spans="1:3" x14ac:dyDescent="0.25">
      <c r="A374" s="17">
        <f t="shared" si="126"/>
        <v>43009</v>
      </c>
      <c r="B374" s="11">
        <f t="array" aca="1" ref="B374" ca="1">LINEST(OFFSET(B180,0,($E$5-1)*6):OFFSET(G180,0,($E$5-1)*6), OFFSET(B306,0,($E$5-1)*6):OFFSET(G306,0,($E$5-1)*6))</f>
        <v>5.465243765178153E-2</v>
      </c>
      <c r="C374" s="11" cm="1">
        <f t="array" aca="1" ref="C374" ca="1">INDEX(LINEST(OFFSET(B180,0,($E$5-1)*6):OFFSET(G180,0,($E$5-1)*6), OFFSET(B306,0,($E$5-1)*6):OFFSET(G306,0,($E$5-1)*6)),2)</f>
        <v>-4.9005527536341825E-2</v>
      </c>
    </row>
    <row r="375" spans="1:3" x14ac:dyDescent="0.25">
      <c r="A375" s="17">
        <f t="shared" si="126"/>
        <v>42979</v>
      </c>
      <c r="B375" s="11">
        <f t="array" aca="1" ref="B375" ca="1">LINEST(OFFSET(B181,0,($E$5-1)*6):OFFSET(G181,0,($E$5-1)*6), OFFSET(B307,0,($E$5-1)*6):OFFSET(G307,0,($E$5-1)*6))</f>
        <v>0.10436206730649937</v>
      </c>
      <c r="C375" s="11" cm="1">
        <f t="array" aca="1" ref="C375" ca="1">INDEX(LINEST(OFFSET(B181,0,($E$5-1)*6):OFFSET(G181,0,($E$5-1)*6), OFFSET(B307,0,($E$5-1)*6):OFFSET(G307,0,($E$5-1)*6)),2)</f>
        <v>-0.11479200088119729</v>
      </c>
    </row>
    <row r="376" spans="1:3" x14ac:dyDescent="0.25">
      <c r="A376" s="17">
        <f t="shared" si="126"/>
        <v>42948</v>
      </c>
      <c r="B376" s="11">
        <f t="array" aca="1" ref="B376" ca="1">LINEST(OFFSET(B182,0,($E$5-1)*6):OFFSET(G182,0,($E$5-1)*6), OFFSET(B308,0,($E$5-1)*6):OFFSET(G308,0,($E$5-1)*6))</f>
        <v>-2.8737723631488174E-2</v>
      </c>
      <c r="C376" s="11" cm="1">
        <f t="array" aca="1" ref="C376" ca="1">INDEX(LINEST(OFFSET(B182,0,($E$5-1)*6):OFFSET(G182,0,($E$5-1)*6), OFFSET(B308,0,($E$5-1)*6):OFFSET(G308,0,($E$5-1)*6)),2)</f>
        <v>2.028383685225383E-2</v>
      </c>
    </row>
    <row r="377" spans="1:3" x14ac:dyDescent="0.25">
      <c r="A377" s="17">
        <f t="shared" si="126"/>
        <v>42917</v>
      </c>
      <c r="B377" s="11">
        <f t="array" aca="1" ref="B377" ca="1">LINEST(OFFSET(B183,0,($E$5-1)*6):OFFSET(G183,0,($E$5-1)*6), OFFSET(B309,0,($E$5-1)*6):OFFSET(G309,0,($E$5-1)*6))</f>
        <v>-6.2950007122624455E-2</v>
      </c>
      <c r="C377" s="11" cm="1">
        <f t="array" aca="1" ref="C377" ca="1">INDEX(LINEST(OFFSET(B183,0,($E$5-1)*6):OFFSET(G183,0,($E$5-1)*6), OFFSET(B309,0,($E$5-1)*6):OFFSET(G309,0,($E$5-1)*6)),2)</f>
        <v>8.059854209113608E-2</v>
      </c>
    </row>
    <row r="378" spans="1:3" x14ac:dyDescent="0.25">
      <c r="A378" s="17">
        <f t="shared" si="126"/>
        <v>42887</v>
      </c>
      <c r="B378" s="11">
        <f t="array" aca="1" ref="B378" ca="1">LINEST(OFFSET(B184,0,($E$5-1)*6):OFFSET(G184,0,($E$5-1)*6), OFFSET(B310,0,($E$5-1)*6):OFFSET(G310,0,($E$5-1)*6))</f>
        <v>-1.6819304055862665E-2</v>
      </c>
      <c r="C378" s="11" cm="1">
        <f t="array" aca="1" ref="C378" ca="1">INDEX(LINEST(OFFSET(B184,0,($E$5-1)*6):OFFSET(G184,0,($E$5-1)*6), OFFSET(B310,0,($E$5-1)*6):OFFSET(G310,0,($E$5-1)*6)),2)</f>
        <v>-2.3153400221230917E-2</v>
      </c>
    </row>
    <row r="379" spans="1:3" x14ac:dyDescent="0.25">
      <c r="A379" s="17">
        <f t="shared" si="126"/>
        <v>42856</v>
      </c>
      <c r="B379" s="11">
        <f t="array" aca="1" ref="B379" ca="1">LINEST(OFFSET(B185,0,($E$5-1)*6):OFFSET(G185,0,($E$5-1)*6), OFFSET(B311,0,($E$5-1)*6):OFFSET(G311,0,($E$5-1)*6))</f>
        <v>-5.7532484849138494E-3</v>
      </c>
      <c r="C379" s="11" cm="1">
        <f t="array" aca="1" ref="C379" ca="1">INDEX(LINEST(OFFSET(B185,0,($E$5-1)*6):OFFSET(G185,0,($E$5-1)*6), OFFSET(B311,0,($E$5-1)*6):OFFSET(G311,0,($E$5-1)*6)),2)</f>
        <v>-1.5628336483039906E-2</v>
      </c>
    </row>
    <row r="380" spans="1:3" x14ac:dyDescent="0.25">
      <c r="A380" s="17">
        <f t="shared" si="126"/>
        <v>42826</v>
      </c>
      <c r="B380" s="11">
        <f t="array" aca="1" ref="B380" ca="1">LINEST(OFFSET(B186,0,($E$5-1)*6):OFFSET(G186,0,($E$5-1)*6), OFFSET(B312,0,($E$5-1)*6):OFFSET(G312,0,($E$5-1)*6))</f>
        <v>7.6544305984287839E-2</v>
      </c>
      <c r="C380" s="11" cm="1">
        <f t="array" aca="1" ref="C380" ca="1">INDEX(LINEST(OFFSET(B186,0,($E$5-1)*6):OFFSET(G186,0,($E$5-1)*6), OFFSET(B312,0,($E$5-1)*6):OFFSET(G312,0,($E$5-1)*6)),2)</f>
        <v>-0.11165309154502709</v>
      </c>
    </row>
    <row r="381" spans="1:3" x14ac:dyDescent="0.25">
      <c r="A381" s="17">
        <f t="shared" si="126"/>
        <v>42795</v>
      </c>
      <c r="B381" s="11">
        <f t="array" aca="1" ref="B381" ca="1">LINEST(OFFSET(B187,0,($E$5-1)*6):OFFSET(G187,0,($E$5-1)*6), OFFSET(B313,0,($E$5-1)*6):OFFSET(G313,0,($E$5-1)*6))</f>
        <v>4.4168950454519094E-2</v>
      </c>
      <c r="C381" s="11" cm="1">
        <f t="array" aca="1" ref="C381" ca="1">INDEX(LINEST(OFFSET(B187,0,($E$5-1)*6):OFFSET(G187,0,($E$5-1)*6), OFFSET(B313,0,($E$5-1)*6):OFFSET(G313,0,($E$5-1)*6)),2)</f>
        <v>8.4880565548497849E-3</v>
      </c>
    </row>
    <row r="382" spans="1:3" x14ac:dyDescent="0.25">
      <c r="A382" s="17">
        <f t="shared" si="126"/>
        <v>42767</v>
      </c>
      <c r="B382" s="11">
        <f t="array" aca="1" ref="B382" ca="1">LINEST(OFFSET(B188,0,($E$5-1)*6):OFFSET(G188,0,($E$5-1)*6), OFFSET(B314,0,($E$5-1)*6):OFFSET(G314,0,($E$5-1)*6))</f>
        <v>-6.9408771314016428E-3</v>
      </c>
      <c r="C382" s="11" cm="1">
        <f t="array" aca="1" ref="C382" ca="1">INDEX(LINEST(OFFSET(B188,0,($E$5-1)*6):OFFSET(G188,0,($E$5-1)*6), OFFSET(B314,0,($E$5-1)*6):OFFSET(G314,0,($E$5-1)*6)),2)</f>
        <v>4.1049933585309693E-2</v>
      </c>
    </row>
    <row r="383" spans="1:3" x14ac:dyDescent="0.25">
      <c r="A383" s="17">
        <f t="shared" si="126"/>
        <v>42736</v>
      </c>
      <c r="B383" s="11">
        <f t="array" aca="1" ref="B383" ca="1">LINEST(OFFSET(B189,0,($E$5-1)*6):OFFSET(G189,0,($E$5-1)*6), OFFSET(B315,0,($E$5-1)*6):OFFSET(G315,0,($E$5-1)*6))</f>
        <v>6.7493720973414773E-2</v>
      </c>
      <c r="C383" s="11" cm="1">
        <f t="array" aca="1" ref="C383" ca="1">INDEX(LINEST(OFFSET(B189,0,($E$5-1)*6):OFFSET(G189,0,($E$5-1)*6), OFFSET(B315,0,($E$5-1)*6):OFFSET(G315,0,($E$5-1)*6)),2)</f>
        <v>4.2031498215912511E-2</v>
      </c>
    </row>
    <row r="384" spans="1:3" x14ac:dyDescent="0.25">
      <c r="A384" s="17">
        <f t="shared" si="126"/>
        <v>42705</v>
      </c>
      <c r="B384" s="11">
        <f t="array" aca="1" ref="B384" ca="1">LINEST(OFFSET(B190,0,($E$5-1)*6):OFFSET(G190,0,($E$5-1)*6), OFFSET(B316,0,($E$5-1)*6):OFFSET(G316,0,($E$5-1)*6))</f>
        <v>-1.2350854940700198E-2</v>
      </c>
      <c r="C384" s="11" cm="1">
        <f t="array" aca="1" ref="C384" ca="1">INDEX(LINEST(OFFSET(B190,0,($E$5-1)*6):OFFSET(G190,0,($E$5-1)*6), OFFSET(B316,0,($E$5-1)*6):OFFSET(G316,0,($E$5-1)*6)),2)</f>
        <v>2.5853221671836357E-2</v>
      </c>
    </row>
    <row r="385" spans="1:32" x14ac:dyDescent="0.25">
      <c r="A385" s="17">
        <f t="shared" si="126"/>
        <v>42675</v>
      </c>
      <c r="B385" s="11">
        <f t="array" aca="1" ref="B385" ca="1">LINEST(OFFSET(B191,0,($E$5-1)*6):OFFSET(G191,0,($E$5-1)*6), OFFSET(B317,0,($E$5-1)*6):OFFSET(G317,0,($E$5-1)*6))</f>
        <v>3.8959062943459667E-2</v>
      </c>
      <c r="C385" s="11" cm="1">
        <f t="array" aca="1" ref="C385" ca="1">INDEX(LINEST(OFFSET(B191,0,($E$5-1)*6):OFFSET(G191,0,($E$5-1)*6), OFFSET(B317,0,($E$5-1)*6):OFFSET(G317,0,($E$5-1)*6)),2)</f>
        <v>-0.10274918726350397</v>
      </c>
    </row>
    <row r="386" spans="1:32" x14ac:dyDescent="0.25">
      <c r="A386" s="17">
        <f t="shared" si="126"/>
        <v>42644</v>
      </c>
      <c r="B386" s="11">
        <f t="array" aca="1" ref="B386" ca="1">LINEST(OFFSET(B192,0,($E$5-1)*6):OFFSET(G192,0,($E$5-1)*6), OFFSET(B318,0,($E$5-1)*6):OFFSET(G318,0,($E$5-1)*6))</f>
        <v>-7.1183018515132502E-3</v>
      </c>
      <c r="C386" s="11" cm="1">
        <f t="array" aca="1" ref="C386" ca="1">INDEX(LINEST(OFFSET(B192,0,($E$5-1)*6):OFFSET(G192,0,($E$5-1)*6), OFFSET(B318,0,($E$5-1)*6):OFFSET(G318,0,($E$5-1)*6)),2)</f>
        <v>-3.4073761243555017E-2</v>
      </c>
    </row>
    <row r="387" spans="1:32" x14ac:dyDescent="0.25">
      <c r="A387" s="17"/>
      <c r="B387" s="11"/>
      <c r="C387" s="11"/>
    </row>
    <row r="388" spans="1:32" ht="13" x14ac:dyDescent="0.3">
      <c r="A388" s="32"/>
      <c r="B388" s="21" t="s">
        <v>28</v>
      </c>
      <c r="C388" s="21" t="s">
        <v>29</v>
      </c>
    </row>
    <row r="389" spans="1:32" ht="13" x14ac:dyDescent="0.3">
      <c r="A389" s="31" t="s">
        <v>30</v>
      </c>
      <c r="B389" s="11">
        <f ca="1">AVERAGE(B327:B386)</f>
        <v>-4.7057246725356618E-4</v>
      </c>
      <c r="C389" s="11">
        <f ca="1">AVERAGE(C327:C386)</f>
        <v>-2.583593814832382E-3</v>
      </c>
      <c r="D389" s="33" t="s">
        <v>54</v>
      </c>
    </row>
    <row r="390" spans="1:32" ht="13" x14ac:dyDescent="0.3">
      <c r="A390" s="17" t="s">
        <v>31</v>
      </c>
      <c r="B390" s="9">
        <f>AVERAGE(U133:U252)</f>
        <v>1.1603333333333332E-2</v>
      </c>
      <c r="C390" s="11">
        <v>0</v>
      </c>
      <c r="D390" s="33" t="s">
        <v>52</v>
      </c>
    </row>
    <row r="391" spans="1:32" ht="13" x14ac:dyDescent="0.3">
      <c r="A391" s="17"/>
      <c r="B391" s="9"/>
      <c r="C391" s="11"/>
      <c r="D391" s="33"/>
    </row>
    <row r="392" spans="1:32" x14ac:dyDescent="0.25">
      <c r="A392" s="30"/>
      <c r="B392" s="34" t="str">
        <f ca="1">OFFSET(B8,0,($E$5-1)*6)</f>
        <v>Barrick Gold (ABX)</v>
      </c>
      <c r="C392" s="41" t="str">
        <f t="shared" ref="C392:G392" ca="1" si="127">OFFSET(C8,0,($E$5-1)*6)</f>
        <v>IBM (IBM)</v>
      </c>
      <c r="D392" s="41" t="str">
        <f t="shared" ca="1" si="127"/>
        <v>Korea Electric (KEP)</v>
      </c>
      <c r="E392" s="41" t="str">
        <f t="shared" ca="1" si="127"/>
        <v>Siemens (SI)</v>
      </c>
      <c r="F392" s="41" t="str">
        <f t="shared" ca="1" si="127"/>
        <v>Grupo Televisa (TV)</v>
      </c>
      <c r="G392" s="41" t="str">
        <f t="shared" ca="1" si="127"/>
        <v>YPF (YPF)</v>
      </c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</row>
    <row r="393" spans="1:32" x14ac:dyDescent="0.25">
      <c r="A393" s="15" t="s">
        <v>74</v>
      </c>
      <c r="B393" s="9">
        <f ca="1">$B$396+$C$389+$B$389*OFFSET(B320,0,($E$5-1)*6)</f>
        <v>-2.5015261596125415E-3</v>
      </c>
      <c r="C393" s="9">
        <f t="shared" ref="C393:G393" ca="1" si="128">$B$396+$C$389+$B$389*OFFSET(C320,0,($E$5-1)*6)</f>
        <v>-3.0963239184362964E-3</v>
      </c>
      <c r="D393" s="9">
        <f t="shared" ca="1" si="128"/>
        <v>-2.8248686864694849E-3</v>
      </c>
      <c r="E393" s="9">
        <f t="shared" ca="1" si="128"/>
        <v>-3.1534648952808381E-3</v>
      </c>
      <c r="F393" s="9">
        <f t="shared" ca="1" si="128"/>
        <v>-3.1373364097275116E-3</v>
      </c>
      <c r="G393" s="9">
        <f t="shared" ca="1" si="128"/>
        <v>-3.3882577239176155E-3</v>
      </c>
      <c r="H393" s="15" t="s">
        <v>49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</row>
    <row r="394" spans="1:32" x14ac:dyDescent="0.25">
      <c r="A394" s="15" t="s">
        <v>73</v>
      </c>
      <c r="B394" s="9">
        <f ca="1">$B$396+$C$390+$B$390*OFFSET(B320,0,($E$5-1)*6)</f>
        <v>-2.0236168192300174E-3</v>
      </c>
      <c r="C394" s="9">
        <f t="shared" ref="C394:G394" ca="1" si="129">$B$396+$C$390+$B$390*OFFSET(C320,0,($E$5-1)*6)</f>
        <v>1.26428525172191E-2</v>
      </c>
      <c r="D394" s="9">
        <f t="shared" ca="1" si="129"/>
        <v>5.9493339610410447E-3</v>
      </c>
      <c r="E394" s="9">
        <f t="shared" ca="1" si="129"/>
        <v>1.4051829555738077E-2</v>
      </c>
      <c r="F394" s="9">
        <f t="shared" ca="1" si="129"/>
        <v>1.3654134817817394E-2</v>
      </c>
      <c r="G394" s="9">
        <f t="shared" ca="1" si="129"/>
        <v>1.9841329886790642E-2</v>
      </c>
      <c r="H394" s="15" t="s">
        <v>51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</row>
    <row r="395" spans="1:32" ht="13" x14ac:dyDescent="0.3">
      <c r="A395" s="17"/>
      <c r="B395" s="9"/>
      <c r="C395" s="11"/>
      <c r="D395" s="33"/>
      <c r="H395" t="s">
        <v>50</v>
      </c>
    </row>
    <row r="396" spans="1:32" ht="13" x14ac:dyDescent="0.3">
      <c r="A396" s="15" t="s">
        <v>71</v>
      </c>
      <c r="B396" s="50">
        <f>0%/12</f>
        <v>0</v>
      </c>
      <c r="C396" s="11"/>
      <c r="D396" s="33"/>
    </row>
    <row r="397" spans="1:32" ht="13" x14ac:dyDescent="0.3">
      <c r="A397" s="17"/>
      <c r="B397" s="9"/>
      <c r="C397" s="11"/>
      <c r="D397" s="33"/>
    </row>
    <row r="398" spans="1:32" ht="13" x14ac:dyDescent="0.3">
      <c r="A398" s="17"/>
      <c r="B398" s="9"/>
      <c r="C398" s="11"/>
      <c r="D398" s="33"/>
    </row>
    <row r="399" spans="1:32" ht="13" x14ac:dyDescent="0.3">
      <c r="A399" s="17"/>
      <c r="B399" s="9"/>
      <c r="C399" s="11"/>
      <c r="D399" s="33"/>
    </row>
    <row r="400" spans="1:32" ht="13" x14ac:dyDescent="0.3">
      <c r="A400" s="17"/>
      <c r="B400" s="9"/>
      <c r="C400" s="11"/>
      <c r="D400" s="33"/>
    </row>
    <row r="401" spans="1:19" ht="13" x14ac:dyDescent="0.3">
      <c r="A401" s="17"/>
      <c r="B401" s="9"/>
      <c r="C401" s="11"/>
      <c r="D401" s="33"/>
    </row>
    <row r="402" spans="1:19" ht="13" x14ac:dyDescent="0.3">
      <c r="A402" s="17"/>
      <c r="B402" s="9"/>
      <c r="C402" s="11"/>
      <c r="D402" s="33"/>
    </row>
    <row r="403" spans="1:19" ht="13" x14ac:dyDescent="0.3">
      <c r="A403" s="17"/>
      <c r="B403" s="9"/>
      <c r="C403" s="11"/>
      <c r="D403" s="33"/>
    </row>
    <row r="404" spans="1:19" ht="13" x14ac:dyDescent="0.3">
      <c r="A404" s="17"/>
      <c r="B404" s="9"/>
      <c r="C404" s="11"/>
      <c r="D404" s="33"/>
    </row>
    <row r="405" spans="1:19" ht="13" x14ac:dyDescent="0.3">
      <c r="A405" s="17"/>
      <c r="B405" s="9"/>
      <c r="C405" s="11"/>
      <c r="D405" s="33"/>
    </row>
    <row r="406" spans="1:19" x14ac:dyDescent="0.25">
      <c r="A406" s="17"/>
    </row>
    <row r="407" spans="1:19" x14ac:dyDescent="0.25">
      <c r="A407" s="17"/>
    </row>
    <row r="408" spans="1:19" x14ac:dyDescent="0.25">
      <c r="A408" s="17"/>
    </row>
    <row r="409" spans="1:19" x14ac:dyDescent="0.25">
      <c r="A409" s="17"/>
    </row>
    <row r="410" spans="1:19" x14ac:dyDescent="0.25">
      <c r="A410" s="17"/>
    </row>
    <row r="411" spans="1:19" x14ac:dyDescent="0.25">
      <c r="A411" s="17"/>
    </row>
    <row r="412" spans="1:19" x14ac:dyDescent="0.25">
      <c r="A412" s="17"/>
    </row>
    <row r="413" spans="1:19" ht="15" x14ac:dyDescent="0.3">
      <c r="A413" s="1" t="s">
        <v>25</v>
      </c>
      <c r="B413" s="17"/>
    </row>
    <row r="414" spans="1:19" ht="13" x14ac:dyDescent="0.3">
      <c r="A414" s="1"/>
      <c r="B414" s="17"/>
    </row>
    <row r="415" spans="1:19" x14ac:dyDescent="0.25">
      <c r="A415" s="15" t="s">
        <v>36</v>
      </c>
      <c r="B415" s="17"/>
    </row>
    <row r="416" spans="1:19" x14ac:dyDescent="0.25">
      <c r="A416" s="23" t="s">
        <v>21</v>
      </c>
      <c r="B416" s="30" t="str">
        <f>B8</f>
        <v>Barrick Gold (ABX)</v>
      </c>
      <c r="C416" s="30" t="str">
        <f t="shared" ref="C416:S416" si="130">C8</f>
        <v>IBM (IBM)</v>
      </c>
      <c r="D416" s="30" t="str">
        <f t="shared" si="130"/>
        <v>Korea Electric (KEP)</v>
      </c>
      <c r="E416" s="30" t="str">
        <f t="shared" si="130"/>
        <v>Siemens (SI)</v>
      </c>
      <c r="F416" s="30" t="str">
        <f t="shared" si="130"/>
        <v>Grupo Televisa (TV)</v>
      </c>
      <c r="G416" s="30" t="str">
        <f t="shared" si="130"/>
        <v>YPF (YPF)</v>
      </c>
      <c r="H416" s="30" t="str">
        <f t="shared" si="130"/>
        <v>Small-Growth</v>
      </c>
      <c r="I416" s="30" t="str">
        <f t="shared" si="130"/>
        <v>Small-Neutral</v>
      </c>
      <c r="J416" s="30" t="str">
        <f t="shared" si="130"/>
        <v>Small-Value</v>
      </c>
      <c r="K416" s="30" t="str">
        <f t="shared" si="130"/>
        <v>Big-Growth</v>
      </c>
      <c r="L416" s="30" t="str">
        <f t="shared" si="130"/>
        <v>Big-Neutral</v>
      </c>
      <c r="M416" s="30" t="str">
        <f t="shared" si="130"/>
        <v>Big-Value</v>
      </c>
      <c r="N416" s="30" t="str">
        <f t="shared" si="130"/>
        <v>Australia (EWA)</v>
      </c>
      <c r="O416" s="30" t="str">
        <f t="shared" si="130"/>
        <v>Canada (EWC)</v>
      </c>
      <c r="P416" s="30" t="str">
        <f t="shared" si="130"/>
        <v>Germany (EWG)</v>
      </c>
      <c r="Q416" s="30" t="str">
        <f t="shared" si="130"/>
        <v>Malaysia (EWM)</v>
      </c>
      <c r="R416" s="30" t="str">
        <f t="shared" si="130"/>
        <v>Mexico (EWW)</v>
      </c>
      <c r="S416" s="30" t="str">
        <f t="shared" si="130"/>
        <v>Singapore (EWS)</v>
      </c>
    </row>
    <row r="417" spans="1:19" x14ac:dyDescent="0.25">
      <c r="A417" s="28" t="str">
        <f t="shared" ref="A417:A448" si="131">TEXT(A193,"mmm yyyy")&amp;" - "&amp;TEXT(A134,"mmm yyyy")</f>
        <v>Sep 2016 - Aug 2021</v>
      </c>
      <c r="B417" s="3">
        <f ca="1">INDEX(LINEST(B134:B193,OFFSET($T134,0,($E$4-1)):OFFSET($T193,0,$E$4-1),,TRUE),3,1)</f>
        <v>7.412671073859795E-3</v>
      </c>
      <c r="C417" s="3">
        <f ca="1">INDEX(LINEST(C134:C193,OFFSET($T134,0,($E$4-1)):OFFSET($T193,0,$E$4-1),,TRUE),3,1)</f>
        <v>0.58218720246448974</v>
      </c>
      <c r="D417" s="3">
        <f ca="1">INDEX(LINEST(D134:D193,OFFSET($T134,0,($E$4-1)):OFFSET($T193,0,$E$4-1),,TRUE),3,1)</f>
        <v>0.17792802377495073</v>
      </c>
      <c r="E417" s="3">
        <f ca="1">INDEX(LINEST(E134:E193,OFFSET($T134,0,($E$4-1)):OFFSET($T193,0,$E$4-1),,TRUE),3,1)</f>
        <v>0.45621846004267014</v>
      </c>
      <c r="F417" s="3">
        <f ca="1">INDEX(LINEST(F134:F193,OFFSET($T134,0,($E$4-1)):OFFSET($T193,0,$E$4-1),,TRUE),3,1)</f>
        <v>0.26774523961829128</v>
      </c>
      <c r="G417" s="3">
        <f ca="1">INDEX(LINEST(G134:G193,OFFSET($T134,0,($E$4-1)):OFFSET($T193,0,$E$4-1),,TRUE),3,1)</f>
        <v>0.24294164525653991</v>
      </c>
      <c r="H417" s="3">
        <f ca="1">INDEX(LINEST(H134:H193,OFFSET($T134,0,($E$4-1)):OFFSET($T193,0,$E$4-1),,TRUE),3,1)</f>
        <v>0.76519180325214675</v>
      </c>
      <c r="I417" s="3">
        <f ca="1">INDEX(LINEST(I134:I193,OFFSET($T134,0,($E$4-1)):OFFSET($T193,0,$E$4-1),,TRUE),3,1)</f>
        <v>0.7929188986140483</v>
      </c>
      <c r="J417" s="3">
        <f ca="1">INDEX(LINEST(J134:J193,OFFSET($T134,0,($E$4-1)):OFFSET($T193,0,$E$4-1),,TRUE),3,1)</f>
        <v>0.70348588438738802</v>
      </c>
      <c r="K417" s="3">
        <f ca="1">INDEX(LINEST(K134:K193,OFFSET($T134,0,($E$4-1)):OFFSET($T193,0,$E$4-1),,TRUE),3,1)</f>
        <v>0.92728791559495327</v>
      </c>
      <c r="L417" s="3">
        <f ca="1">INDEX(LINEST(L134:L193,OFFSET($T134,0,($E$4-1)):OFFSET($T193,0,$E$4-1),,TRUE),3,1)</f>
        <v>0.90875423710455594</v>
      </c>
      <c r="M417" s="3">
        <f ca="1">INDEX(LINEST(M134:M193,OFFSET($T134,0,($E$4-1)):OFFSET($T193,0,$E$4-1),,TRUE),3,1)</f>
        <v>0.7928784760864237</v>
      </c>
      <c r="N417" s="3">
        <f ca="1">INDEX(LINEST(N134:N193,OFFSET($T134,0,($E$4-1)):OFFSET($T193,0,$E$4-1),,TRUE),3,1)</f>
        <v>0.70152487675107966</v>
      </c>
      <c r="O417" s="3">
        <f ca="1">INDEX(LINEST(O134:O193,OFFSET($T134,0,($E$4-1)):OFFSET($T193,0,$E$4-1),,TRUE),3,1)</f>
        <v>0.79589880513368438</v>
      </c>
      <c r="P417" s="3">
        <f ca="1">INDEX(LINEST(P134:P193,OFFSET($T134,0,($E$4-1)):OFFSET($T193,0,$E$4-1),,TRUE),3,1)</f>
        <v>0.68912241871327495</v>
      </c>
      <c r="Q417" s="3">
        <f ca="1">INDEX(LINEST(Q134:Q193,OFFSET($T134,0,($E$4-1)):OFFSET($T193,0,$E$4-1),,TRUE),3,1)</f>
        <v>0.24964735368824417</v>
      </c>
      <c r="R417" s="3">
        <f ca="1">INDEX(LINEST(R134:R193,OFFSET($T134,0,($E$4-1)):OFFSET($T193,0,$E$4-1),,TRUE),3,1)</f>
        <v>0.34123083097643475</v>
      </c>
      <c r="S417" s="3">
        <f ca="1">INDEX(LINEST(S134:S193,OFFSET($T134,0,($E$4-1)):OFFSET($T193,0,$E$4-1),,TRUE),3,1)</f>
        <v>0.55853717405942283</v>
      </c>
    </row>
    <row r="418" spans="1:19" x14ac:dyDescent="0.25">
      <c r="A418" s="28" t="str">
        <f t="shared" si="131"/>
        <v>Aug 2016 - Jul 2021</v>
      </c>
      <c r="B418" s="3">
        <f ca="1">INDEX(LINEST(B135:B194,OFFSET($T135,0,($E$4-1)):OFFSET($T194,0,$E$4-1),,TRUE),3,1)</f>
        <v>9.4255250590296758E-3</v>
      </c>
      <c r="C418" s="3">
        <f ca="1">INDEX(LINEST(C135:C194,OFFSET($T135,0,($E$4-1)):OFFSET($T194,0,$E$4-1),,TRUE),3,1)</f>
        <v>0.5825874566791992</v>
      </c>
      <c r="D418" s="3">
        <f ca="1">INDEX(LINEST(D135:D194,OFFSET($T135,0,($E$4-1)):OFFSET($T194,0,$E$4-1),,TRUE),3,1)</f>
        <v>0.18087942509539709</v>
      </c>
      <c r="E418" s="3">
        <f ca="1">INDEX(LINEST(E135:E194,OFFSET($T135,0,($E$4-1)):OFFSET($T194,0,$E$4-1),,TRUE),3,1)</f>
        <v>0.43379053615418528</v>
      </c>
      <c r="F418" s="3">
        <f ca="1">INDEX(LINEST(F135:F194,OFFSET($T135,0,($E$4-1)):OFFSET($T194,0,$E$4-1),,TRUE),3,1)</f>
        <v>0.26772419722717955</v>
      </c>
      <c r="G418" s="3">
        <f ca="1">INDEX(LINEST(G135:G194,OFFSET($T135,0,($E$4-1)):OFFSET($T194,0,$E$4-1),,TRUE),3,1)</f>
        <v>0.24324693686019666</v>
      </c>
      <c r="H418" s="3">
        <f ca="1">INDEX(LINEST(H135:H194,OFFSET($T135,0,($E$4-1)):OFFSET($T194,0,$E$4-1),,TRUE),3,1)</f>
        <v>0.76547355290785002</v>
      </c>
      <c r="I418" s="3">
        <f ca="1">INDEX(LINEST(I135:I194,OFFSET($T135,0,($E$4-1)):OFFSET($T194,0,$E$4-1),,TRUE),3,1)</f>
        <v>0.79030252262129452</v>
      </c>
      <c r="J418" s="3">
        <f ca="1">INDEX(LINEST(J135:J194,OFFSET($T135,0,($E$4-1)):OFFSET($T194,0,$E$4-1),,TRUE),3,1)</f>
        <v>0.69956658921562631</v>
      </c>
      <c r="K418" s="3">
        <f ca="1">INDEX(LINEST(K135:K194,OFFSET($T135,0,($E$4-1)):OFFSET($T194,0,$E$4-1),,TRUE),3,1)</f>
        <v>0.92656714230103465</v>
      </c>
      <c r="L418" s="3">
        <f ca="1">INDEX(LINEST(L135:L194,OFFSET($T135,0,($E$4-1)):OFFSET($T194,0,$E$4-1),,TRUE),3,1)</f>
        <v>0.90932786047160308</v>
      </c>
      <c r="M418" s="3">
        <f ca="1">INDEX(LINEST(M135:M194,OFFSET($T135,0,($E$4-1)):OFFSET($T194,0,$E$4-1),,TRUE),3,1)</f>
        <v>0.78632420615466436</v>
      </c>
      <c r="N418" s="3">
        <f ca="1">INDEX(LINEST(N135:N194,OFFSET($T135,0,($E$4-1)):OFFSET($T194,0,$E$4-1),,TRUE),3,1)</f>
        <v>0.7009960917409801</v>
      </c>
      <c r="O418" s="3">
        <f ca="1">INDEX(LINEST(O135:O194,OFFSET($T135,0,($E$4-1)):OFFSET($T194,0,$E$4-1),,TRUE),3,1)</f>
        <v>0.79922431960406748</v>
      </c>
      <c r="P418" s="3">
        <f ca="1">INDEX(LINEST(P135:P194,OFFSET($T135,0,($E$4-1)):OFFSET($T194,0,$E$4-1),,TRUE),3,1)</f>
        <v>0.68604140695989424</v>
      </c>
      <c r="Q418" s="3">
        <f ca="1">INDEX(LINEST(Q135:Q194,OFFSET($T135,0,($E$4-1)):OFFSET($T194,0,$E$4-1),,TRUE),3,1)</f>
        <v>0.25484516482386654</v>
      </c>
      <c r="R418" s="3">
        <f ca="1">INDEX(LINEST(R135:R194,OFFSET($T135,0,($E$4-1)):OFFSET($T194,0,$E$4-1),,TRUE),3,1)</f>
        <v>0.33858855453092507</v>
      </c>
      <c r="S418" s="3">
        <f ca="1">INDEX(LINEST(S135:S194,OFFSET($T135,0,($E$4-1)):OFFSET($T194,0,$E$4-1),,TRUE),3,1)</f>
        <v>0.56426508792644736</v>
      </c>
    </row>
    <row r="419" spans="1:19" x14ac:dyDescent="0.25">
      <c r="A419" s="28" t="str">
        <f t="shared" si="131"/>
        <v>Jul 2016 - Jun 2021</v>
      </c>
      <c r="B419" s="3">
        <f ca="1">INDEX(LINEST(B136:B195,OFFSET($T136,0,($E$4-1)):OFFSET($T195,0,$E$4-1),,TRUE),3,1)</f>
        <v>9.592909255892703E-3</v>
      </c>
      <c r="C419" s="3">
        <f ca="1">INDEX(LINEST(C136:C195,OFFSET($T136,0,($E$4-1)):OFFSET($T195,0,$E$4-1),,TRUE),3,1)</f>
        <v>0.59005888926134642</v>
      </c>
      <c r="D419" s="3">
        <f ca="1">INDEX(LINEST(D136:D195,OFFSET($T136,0,($E$4-1)):OFFSET($T195,0,$E$4-1),,TRUE),3,1)</f>
        <v>0.18385481478396395</v>
      </c>
      <c r="E419" s="3">
        <f ca="1">INDEX(LINEST(E136:E195,OFFSET($T136,0,($E$4-1)):OFFSET($T195,0,$E$4-1),,TRUE),3,1)</f>
        <v>0.43894557892837022</v>
      </c>
      <c r="F419" s="3">
        <f ca="1">INDEX(LINEST(F136:F195,OFFSET($T136,0,($E$4-1)):OFFSET($T195,0,$E$4-1),,TRUE),3,1)</f>
        <v>0.26943399357252823</v>
      </c>
      <c r="G419" s="3">
        <f ca="1">INDEX(LINEST(G136:G195,OFFSET($T136,0,($E$4-1)):OFFSET($T195,0,$E$4-1),,TRUE),3,1)</f>
        <v>0.24160388108369157</v>
      </c>
      <c r="H419" s="3">
        <f ca="1">INDEX(LINEST(H136:H195,OFFSET($T136,0,($E$4-1)):OFFSET($T195,0,$E$4-1),,TRUE),3,1)</f>
        <v>0.78562568138093436</v>
      </c>
      <c r="I419" s="3">
        <f ca="1">INDEX(LINEST(I136:I195,OFFSET($T136,0,($E$4-1)):OFFSET($T195,0,$E$4-1),,TRUE),3,1)</f>
        <v>0.79631675878345121</v>
      </c>
      <c r="J419" s="3">
        <f ca="1">INDEX(LINEST(J136:J195,OFFSET($T136,0,($E$4-1)):OFFSET($T195,0,$E$4-1),,TRUE),3,1)</f>
        <v>0.7083101341451572</v>
      </c>
      <c r="K419" s="3">
        <f ca="1">INDEX(LINEST(K136:K195,OFFSET($T136,0,($E$4-1)):OFFSET($T195,0,$E$4-1),,TRUE),3,1)</f>
        <v>0.92752372618365897</v>
      </c>
      <c r="L419" s="3">
        <f ca="1">INDEX(LINEST(L136:L195,OFFSET($T136,0,($E$4-1)):OFFSET($T195,0,$E$4-1),,TRUE),3,1)</f>
        <v>0.90943485901025456</v>
      </c>
      <c r="M419" s="3">
        <f ca="1">INDEX(LINEST(M136:M195,OFFSET($T136,0,($E$4-1)):OFFSET($T195,0,$E$4-1),,TRUE),3,1)</f>
        <v>0.79171346710704016</v>
      </c>
      <c r="N419" s="3">
        <f ca="1">INDEX(LINEST(N136:N195,OFFSET($T136,0,($E$4-1)):OFFSET($T195,0,$E$4-1),,TRUE),3,1)</f>
        <v>0.70047898449616774</v>
      </c>
      <c r="O419" s="3">
        <f ca="1">INDEX(LINEST(O136:O195,OFFSET($T136,0,($E$4-1)):OFFSET($T195,0,$E$4-1),,TRUE),3,1)</f>
        <v>0.80029534025594684</v>
      </c>
      <c r="P419" s="3">
        <f ca="1">INDEX(LINEST(P136:P195,OFFSET($T136,0,($E$4-1)):OFFSET($T195,0,$E$4-1),,TRUE),3,1)</f>
        <v>0.68720378373356406</v>
      </c>
      <c r="Q419" s="3">
        <f ca="1">INDEX(LINEST(Q136:Q195,OFFSET($T136,0,($E$4-1)):OFFSET($T195,0,$E$4-1),,TRUE),3,1)</f>
        <v>0.25518703017546823</v>
      </c>
      <c r="R419" s="3">
        <f ca="1">INDEX(LINEST(R136:R195,OFFSET($T136,0,($E$4-1)):OFFSET($T195,0,$E$4-1),,TRUE),3,1)</f>
        <v>0.33377480783093672</v>
      </c>
      <c r="S419" s="3">
        <f ca="1">INDEX(LINEST(S136:S195,OFFSET($T136,0,($E$4-1)):OFFSET($T195,0,$E$4-1),,TRUE),3,1)</f>
        <v>0.56089874244358129</v>
      </c>
    </row>
    <row r="420" spans="1:19" x14ac:dyDescent="0.25">
      <c r="A420" s="28" t="str">
        <f t="shared" si="131"/>
        <v>Jun 2016 - May 2021</v>
      </c>
      <c r="B420" s="3">
        <f ca="1">INDEX(LINEST(B137:B196,OFFSET($T137,0,($E$4-1)):OFFSET($T196,0,$E$4-1),,TRUE),3,1)</f>
        <v>8.1903492196744032E-3</v>
      </c>
      <c r="C420" s="3">
        <f ca="1">INDEX(LINEST(C137:C196,OFFSET($T137,0,($E$4-1)):OFFSET($T196,0,$E$4-1),,TRUE),3,1)</f>
        <v>0.59011087703748377</v>
      </c>
      <c r="D420" s="3">
        <f ca="1">INDEX(LINEST(D137:D196,OFFSET($T137,0,($E$4-1)):OFFSET($T196,0,$E$4-1),,TRUE),3,1)</f>
        <v>0.18701046955712694</v>
      </c>
      <c r="E420" s="3">
        <f ca="1">INDEX(LINEST(E137:E196,OFFSET($T137,0,($E$4-1)):OFFSET($T196,0,$E$4-1),,TRUE),3,1)</f>
        <v>0.44453392172580314</v>
      </c>
      <c r="F420" s="3">
        <f ca="1">INDEX(LINEST(F137:F196,OFFSET($T137,0,($E$4-1)):OFFSET($T196,0,$E$4-1),,TRUE),3,1)</f>
        <v>0.26955862988321128</v>
      </c>
      <c r="G420" s="3">
        <f ca="1">INDEX(LINEST(G137:G196,OFFSET($T137,0,($E$4-1)):OFFSET($T196,0,$E$4-1),,TRUE),3,1)</f>
        <v>0.24262054757835028</v>
      </c>
      <c r="H420" s="3">
        <f ca="1">INDEX(LINEST(H137:H196,OFFSET($T137,0,($E$4-1)):OFFSET($T196,0,$E$4-1),,TRUE),3,1)</f>
        <v>0.78636189369399101</v>
      </c>
      <c r="I420" s="3">
        <f ca="1">INDEX(LINEST(I137:I196,OFFSET($T137,0,($E$4-1)):OFFSET($T196,0,$E$4-1),,TRUE),3,1)</f>
        <v>0.79897833233660442</v>
      </c>
      <c r="J420" s="3">
        <f ca="1">INDEX(LINEST(J137:J196,OFFSET($T137,0,($E$4-1)):OFFSET($T196,0,$E$4-1),,TRUE),3,1)</f>
        <v>0.71331069588830187</v>
      </c>
      <c r="K420" s="3">
        <f ca="1">INDEX(LINEST(K137:K196,OFFSET($T137,0,($E$4-1)):OFFSET($T196,0,$E$4-1),,TRUE),3,1)</f>
        <v>0.93018094209132884</v>
      </c>
      <c r="L420" s="3">
        <f ca="1">INDEX(LINEST(L137:L196,OFFSET($T137,0,($E$4-1)):OFFSET($T196,0,$E$4-1),,TRUE),3,1)</f>
        <v>0.9174527162615228</v>
      </c>
      <c r="M420" s="3">
        <f ca="1">INDEX(LINEST(M137:M196,OFFSET($T137,0,($E$4-1)):OFFSET($T196,0,$E$4-1),,TRUE),3,1)</f>
        <v>0.80686852335579118</v>
      </c>
      <c r="N420" s="3">
        <f ca="1">INDEX(LINEST(N137:N196,OFFSET($T137,0,($E$4-1)):OFFSET($T196,0,$E$4-1),,TRUE),3,1)</f>
        <v>0.70563166859762949</v>
      </c>
      <c r="O420" s="3">
        <f ca="1">INDEX(LINEST(O137:O196,OFFSET($T137,0,($E$4-1)):OFFSET($T196,0,$E$4-1),,TRUE),3,1)</f>
        <v>0.80529420203382041</v>
      </c>
      <c r="P420" s="3">
        <f ca="1">INDEX(LINEST(P137:P196,OFFSET($T137,0,($E$4-1)):OFFSET($T196,0,$E$4-1),,TRUE),3,1)</f>
        <v>0.68788772925889119</v>
      </c>
      <c r="Q420" s="3">
        <f ca="1">INDEX(LINEST(Q137:Q196,OFFSET($T137,0,($E$4-1)):OFFSET($T196,0,$E$4-1),,TRUE),3,1)</f>
        <v>0.24666107593151337</v>
      </c>
      <c r="R420" s="3">
        <f ca="1">INDEX(LINEST(R137:R196,OFFSET($T137,0,($E$4-1)):OFFSET($T196,0,$E$4-1),,TRUE),3,1)</f>
        <v>0.33208518218026556</v>
      </c>
      <c r="S420" s="3">
        <f ca="1">INDEX(LINEST(S137:S196,OFFSET($T137,0,($E$4-1)):OFFSET($T196,0,$E$4-1),,TRUE),3,1)</f>
        <v>0.55578221977789866</v>
      </c>
    </row>
    <row r="421" spans="1:19" x14ac:dyDescent="0.25">
      <c r="A421" s="28" t="str">
        <f t="shared" si="131"/>
        <v>May 2016 - Apr 2021</v>
      </c>
      <c r="B421" s="3">
        <f ca="1">INDEX(LINEST(B138:B197,OFFSET($T138,0,($E$4-1)):OFFSET($T197,0,$E$4-1),,TRUE),3,1)</f>
        <v>8.7535480676438869E-3</v>
      </c>
      <c r="C421" s="3">
        <f ca="1">INDEX(LINEST(C138:C197,OFFSET($T138,0,($E$4-1)):OFFSET($T197,0,$E$4-1),,TRUE),3,1)</f>
        <v>0.58737747373210414</v>
      </c>
      <c r="D421" s="3">
        <f ca="1">INDEX(LINEST(D138:D197,OFFSET($T138,0,($E$4-1)):OFFSET($T197,0,$E$4-1),,TRUE),3,1)</f>
        <v>0.19361297844941164</v>
      </c>
      <c r="E421" s="3">
        <f ca="1">INDEX(LINEST(E138:E197,OFFSET($T138,0,($E$4-1)):OFFSET($T197,0,$E$4-1),,TRUE),3,1)</f>
        <v>0.44408961820424281</v>
      </c>
      <c r="F421" s="3">
        <f ca="1">INDEX(LINEST(F138:F197,OFFSET($T138,0,($E$4-1)):OFFSET($T197,0,$E$4-1),,TRUE),3,1)</f>
        <v>0.2701641496961073</v>
      </c>
      <c r="G421" s="3">
        <f ca="1">INDEX(LINEST(G138:G197,OFFSET($T138,0,($E$4-1)):OFFSET($T197,0,$E$4-1),,TRUE),3,1)</f>
        <v>0.25675415336469404</v>
      </c>
      <c r="H421" s="3">
        <f ca="1">INDEX(LINEST(H138:H197,OFFSET($T138,0,($E$4-1)):OFFSET($T197,0,$E$4-1),,TRUE),3,1)</f>
        <v>0.78750769116553232</v>
      </c>
      <c r="I421" s="3">
        <f ca="1">INDEX(LINEST(I138:I197,OFFSET($T138,0,($E$4-1)):OFFSET($T197,0,$E$4-1),,TRUE),3,1)</f>
        <v>0.79957089225670297</v>
      </c>
      <c r="J421" s="3">
        <f ca="1">INDEX(LINEST(J138:J197,OFFSET($T138,0,($E$4-1)):OFFSET($T197,0,$E$4-1),,TRUE),3,1)</f>
        <v>0.72182598309275559</v>
      </c>
      <c r="K421" s="3">
        <f ca="1">INDEX(LINEST(K138:K197,OFFSET($T138,0,($E$4-1)):OFFSET($T197,0,$E$4-1),,TRUE),3,1)</f>
        <v>0.93261560823054823</v>
      </c>
      <c r="L421" s="3">
        <f ca="1">INDEX(LINEST(L138:L197,OFFSET($T138,0,($E$4-1)):OFFSET($T197,0,$E$4-1),,TRUE),3,1)</f>
        <v>0.92025165974651491</v>
      </c>
      <c r="M421" s="3">
        <f ca="1">INDEX(LINEST(M138:M197,OFFSET($T138,0,($E$4-1)):OFFSET($T197,0,$E$4-1),,TRUE),3,1)</f>
        <v>0.81640945606206661</v>
      </c>
      <c r="N421" s="3">
        <f ca="1">INDEX(LINEST(N138:N197,OFFSET($T138,0,($E$4-1)):OFFSET($T197,0,$E$4-1),,TRUE),3,1)</f>
        <v>0.7053208071423096</v>
      </c>
      <c r="O421" s="3">
        <f ca="1">INDEX(LINEST(O138:O197,OFFSET($T138,0,($E$4-1)):OFFSET($T197,0,$E$4-1),,TRUE),3,1)</f>
        <v>0.81551269153688166</v>
      </c>
      <c r="P421" s="3">
        <f ca="1">INDEX(LINEST(P138:P197,OFFSET($T138,0,($E$4-1)):OFFSET($T197,0,$E$4-1),,TRUE),3,1)</f>
        <v>0.69141331608470369</v>
      </c>
      <c r="Q421" s="3">
        <f ca="1">INDEX(LINEST(Q138:Q197,OFFSET($T138,0,($E$4-1)):OFFSET($T197,0,$E$4-1),,TRUE),3,1)</f>
        <v>0.22997811631023138</v>
      </c>
      <c r="R421" s="3">
        <f ca="1">INDEX(LINEST(R138:R197,OFFSET($T138,0,($E$4-1)):OFFSET($T197,0,$E$4-1),,TRUE),3,1)</f>
        <v>0.33068501753844387</v>
      </c>
      <c r="S421" s="3">
        <f ca="1">INDEX(LINEST(S138:S197,OFFSET($T138,0,($E$4-1)):OFFSET($T197,0,$E$4-1),,TRUE),3,1)</f>
        <v>0.54747486710586812</v>
      </c>
    </row>
    <row r="422" spans="1:19" x14ac:dyDescent="0.25">
      <c r="A422" s="28" t="str">
        <f t="shared" si="131"/>
        <v>Apr 2016 - Mar 2021</v>
      </c>
      <c r="B422" s="3">
        <f ca="1">INDEX(LINEST(B139:B198,OFFSET($T139,0,($E$4-1)):OFFSET($T198,0,$E$4-1),,TRUE),3,1)</f>
        <v>4.78757163005841E-3</v>
      </c>
      <c r="C422" s="3">
        <f ca="1">INDEX(LINEST(C139:C198,OFFSET($T139,0,($E$4-1)):OFFSET($T198,0,$E$4-1),,TRUE),3,1)</f>
        <v>0.58147202287714095</v>
      </c>
      <c r="D422" s="3">
        <f ca="1">INDEX(LINEST(D139:D198,OFFSET($T139,0,($E$4-1)):OFFSET($T198,0,$E$4-1),,TRUE),3,1)</f>
        <v>0.18815466083203647</v>
      </c>
      <c r="E422" s="3">
        <f ca="1">INDEX(LINEST(E139:E198,OFFSET($T139,0,($E$4-1)):OFFSET($T198,0,$E$4-1),,TRUE),3,1)</f>
        <v>0.44952957633083268</v>
      </c>
      <c r="F422" s="3">
        <f ca="1">INDEX(LINEST(F139:F198,OFFSET($T139,0,($E$4-1)):OFFSET($T198,0,$E$4-1),,TRUE),3,1)</f>
        <v>0.27552712365769971</v>
      </c>
      <c r="G422" s="3">
        <f ca="1">INDEX(LINEST(G139:G198,OFFSET($T139,0,($E$4-1)):OFFSET($T198,0,$E$4-1),,TRUE),3,1)</f>
        <v>0.26178399733351665</v>
      </c>
      <c r="H422" s="3">
        <f ca="1">INDEX(LINEST(H139:H198,OFFSET($T139,0,($E$4-1)):OFFSET($T198,0,$E$4-1),,TRUE),3,1)</f>
        <v>0.79407371673884186</v>
      </c>
      <c r="I422" s="3">
        <f ca="1">INDEX(LINEST(I139:I198,OFFSET($T139,0,($E$4-1)):OFFSET($T198,0,$E$4-1),,TRUE),3,1)</f>
        <v>0.80867166888397812</v>
      </c>
      <c r="J422" s="3">
        <f ca="1">INDEX(LINEST(J139:J198,OFFSET($T139,0,($E$4-1)):OFFSET($T198,0,$E$4-1),,TRUE),3,1)</f>
        <v>0.72761380910787821</v>
      </c>
      <c r="K422" s="3">
        <f ca="1">INDEX(LINEST(K139:K198,OFFSET($T139,0,($E$4-1)):OFFSET($T198,0,$E$4-1),,TRUE),3,1)</f>
        <v>0.92984791100930497</v>
      </c>
      <c r="L422" s="3">
        <f ca="1">INDEX(LINEST(L139:L198,OFFSET($T139,0,($E$4-1)):OFFSET($T198,0,$E$4-1),,TRUE),3,1)</f>
        <v>0.92088976056787752</v>
      </c>
      <c r="M422" s="3">
        <f ca="1">INDEX(LINEST(M139:M198,OFFSET($T139,0,($E$4-1)):OFFSET($T198,0,$E$4-1),,TRUE),3,1)</f>
        <v>0.80896040965559768</v>
      </c>
      <c r="N422" s="3">
        <f ca="1">INDEX(LINEST(N139:N198,OFFSET($T139,0,($E$4-1)):OFFSET($T198,0,$E$4-1),,TRUE),3,1)</f>
        <v>0.69825799882670303</v>
      </c>
      <c r="O422" s="3">
        <f ca="1">INDEX(LINEST(O139:O198,OFFSET($T139,0,($E$4-1)):OFFSET($T198,0,$E$4-1),,TRUE),3,1)</f>
        <v>0.78775123762558918</v>
      </c>
      <c r="P422" s="3">
        <f ca="1">INDEX(LINEST(P139:P198,OFFSET($T139,0,($E$4-1)):OFFSET($T198,0,$E$4-1),,TRUE),3,1)</f>
        <v>0.68906661883212816</v>
      </c>
      <c r="Q422" s="3">
        <f ca="1">INDEX(LINEST(Q139:Q198,OFFSET($T139,0,($E$4-1)):OFFSET($T198,0,$E$4-1),,TRUE),3,1)</f>
        <v>0.22393911690537086</v>
      </c>
      <c r="R422" s="3">
        <f ca="1">INDEX(LINEST(R139:R198,OFFSET($T139,0,($E$4-1)):OFFSET($T198,0,$E$4-1),,TRUE),3,1)</f>
        <v>0.32764476574377455</v>
      </c>
      <c r="S422" s="3">
        <f ca="1">INDEX(LINEST(S139:S198,OFFSET($T139,0,($E$4-1)):OFFSET($T198,0,$E$4-1),,TRUE),3,1)</f>
        <v>0.54860747420456002</v>
      </c>
    </row>
    <row r="423" spans="1:19" x14ac:dyDescent="0.25">
      <c r="A423" s="28" t="str">
        <f t="shared" si="131"/>
        <v>Mar 2016 - Feb 2021</v>
      </c>
      <c r="B423" s="3">
        <f ca="1">INDEX(LINEST(B140:B199,OFFSET($T140,0,($E$4-1)):OFFSET($T199,0,$E$4-1),,TRUE),3,1)</f>
        <v>3.5275113988247624E-3</v>
      </c>
      <c r="C423" s="3">
        <f ca="1">INDEX(LINEST(C140:C199,OFFSET($T140,0,($E$4-1)):OFFSET($T199,0,$E$4-1),,TRUE),3,1)</f>
        <v>0.59866601973772571</v>
      </c>
      <c r="D423" s="3">
        <f ca="1">INDEX(LINEST(D140:D199,OFFSET($T140,0,($E$4-1)):OFFSET($T199,0,$E$4-1),,TRUE),3,1)</f>
        <v>0.1984940585043585</v>
      </c>
      <c r="E423" s="3">
        <f ca="1">INDEX(LINEST(E140:E199,OFFSET($T140,0,($E$4-1)):OFFSET($T199,0,$E$4-1),,TRUE),3,1)</f>
        <v>0.46173072175679764</v>
      </c>
      <c r="F423" s="3">
        <f ca="1">INDEX(LINEST(F140:F199,OFFSET($T140,0,($E$4-1)):OFFSET($T199,0,$E$4-1),,TRUE),3,1)</f>
        <v>0.28587128393717987</v>
      </c>
      <c r="G423" s="3">
        <f ca="1">INDEX(LINEST(G140:G199,OFFSET($T140,0,($E$4-1)):OFFSET($T199,0,$E$4-1),,TRUE),3,1)</f>
        <v>0.25761157745113389</v>
      </c>
      <c r="H423" s="3">
        <f ca="1">INDEX(LINEST(H140:H199,OFFSET($T140,0,($E$4-1)):OFFSET($T199,0,$E$4-1),,TRUE),3,1)</f>
        <v>0.81582704139140305</v>
      </c>
      <c r="I423" s="3">
        <f ca="1">INDEX(LINEST(I140:I199,OFFSET($T140,0,($E$4-1)):OFFSET($T199,0,$E$4-1),,TRUE),3,1)</f>
        <v>0.81233678191476222</v>
      </c>
      <c r="J423" s="3">
        <f ca="1">INDEX(LINEST(J140:J199,OFFSET($T140,0,($E$4-1)):OFFSET($T199,0,$E$4-1),,TRUE),3,1)</f>
        <v>0.7311117658102414</v>
      </c>
      <c r="K423" s="3">
        <f ca="1">INDEX(LINEST(K140:K199,OFFSET($T140,0,($E$4-1)):OFFSET($T199,0,$E$4-1),,TRUE),3,1)</f>
        <v>0.9327285732280074</v>
      </c>
      <c r="L423" s="3">
        <f ca="1">INDEX(LINEST(L140:L199,OFFSET($T140,0,($E$4-1)):OFFSET($T199,0,$E$4-1),,TRUE),3,1)</f>
        <v>0.92458133330690939</v>
      </c>
      <c r="M423" s="3">
        <f ca="1">INDEX(LINEST(M140:M199,OFFSET($T140,0,($E$4-1)):OFFSET($T199,0,$E$4-1),,TRUE),3,1)</f>
        <v>0.81352967694531764</v>
      </c>
      <c r="N423" s="3">
        <f ca="1">INDEX(LINEST(N140:N199,OFFSET($T140,0,($E$4-1)):OFFSET($T199,0,$E$4-1),,TRUE),3,1)</f>
        <v>0.70398579307490894</v>
      </c>
      <c r="O423" s="3">
        <f ca="1">INDEX(LINEST(O140:O199,OFFSET($T140,0,($E$4-1)):OFFSET($T199,0,$E$4-1),,TRUE),3,1)</f>
        <v>0.79377142907367071</v>
      </c>
      <c r="P423" s="3">
        <f ca="1">INDEX(LINEST(P140:P199,OFFSET($T140,0,($E$4-1)):OFFSET($T199,0,$E$4-1),,TRUE),3,1)</f>
        <v>0.69569523232355479</v>
      </c>
      <c r="Q423" s="3">
        <f ca="1">INDEX(LINEST(Q140:Q199,OFFSET($T140,0,($E$4-1)):OFFSET($T199,0,$E$4-1),,TRUE),3,1)</f>
        <v>0.24387206780577581</v>
      </c>
      <c r="R423" s="3">
        <f ca="1">INDEX(LINEST(R140:R199,OFFSET($T140,0,($E$4-1)):OFFSET($T199,0,$E$4-1),,TRUE),3,1)</f>
        <v>0.33972404804515588</v>
      </c>
      <c r="S423" s="3">
        <f ca="1">INDEX(LINEST(S140:S199,OFFSET($T140,0,($E$4-1)):OFFSET($T199,0,$E$4-1),,TRUE),3,1)</f>
        <v>0.55842638315632365</v>
      </c>
    </row>
    <row r="424" spans="1:19" x14ac:dyDescent="0.25">
      <c r="A424" s="28" t="str">
        <f t="shared" si="131"/>
        <v>Feb 2016 - Jan 2021</v>
      </c>
      <c r="B424" s="3">
        <f ca="1">INDEX(LINEST(B141:B200,OFFSET($T141,0,($E$4-1)):OFFSET($T200,0,$E$4-1),,TRUE),3,1)</f>
        <v>2.4148096579540861E-3</v>
      </c>
      <c r="C424" s="3">
        <f ca="1">INDEX(LINEST(C141:C200,OFFSET($T141,0,($E$4-1)):OFFSET($T200,0,$E$4-1),,TRUE),3,1)</f>
        <v>0.58516824443540738</v>
      </c>
      <c r="D424" s="3">
        <f ca="1">INDEX(LINEST(D141:D200,OFFSET($T141,0,($E$4-1)):OFFSET($T200,0,$E$4-1),,TRUE),3,1)</f>
        <v>0.19195227678897156</v>
      </c>
      <c r="E424" s="3">
        <f ca="1">INDEX(LINEST(E141:E200,OFFSET($T141,0,($E$4-1)):OFFSET($T200,0,$E$4-1),,TRUE),3,1)</f>
        <v>0.46196357184490627</v>
      </c>
      <c r="F424" s="3">
        <f ca="1">INDEX(LINEST(F141:F200,OFFSET($T141,0,($E$4-1)):OFFSET($T200,0,$E$4-1),,TRUE),3,1)</f>
        <v>0.28673010734240173</v>
      </c>
      <c r="G424" s="3">
        <f ca="1">INDEX(LINEST(G141:G200,OFFSET($T141,0,($E$4-1)):OFFSET($T200,0,$E$4-1),,TRUE),3,1)</f>
        <v>0.25169505003366838</v>
      </c>
      <c r="H424" s="3">
        <f ca="1">INDEX(LINEST(H141:H200,OFFSET($T141,0,($E$4-1)):OFFSET($T200,0,$E$4-1),,TRUE),3,1)</f>
        <v>0.81569241677330528</v>
      </c>
      <c r="I424" s="3">
        <f ca="1">INDEX(LINEST(I141:I200,OFFSET($T141,0,($E$4-1)):OFFSET($T200,0,$E$4-1),,TRUE),3,1)</f>
        <v>0.82112884644351891</v>
      </c>
      <c r="J424" s="3">
        <f ca="1">INDEX(LINEST(J141:J200,OFFSET($T141,0,($E$4-1)):OFFSET($T200,0,$E$4-1),,TRUE),3,1)</f>
        <v>0.7347036422022778</v>
      </c>
      <c r="K424" s="3">
        <f ca="1">INDEX(LINEST(K141:K200,OFFSET($T141,0,($E$4-1)):OFFSET($T200,0,$E$4-1),,TRUE),3,1)</f>
        <v>0.94089481742219305</v>
      </c>
      <c r="L424" s="3">
        <f ca="1">INDEX(LINEST(L141:L200,OFFSET($T141,0,($E$4-1)):OFFSET($T200,0,$E$4-1),,TRUE),3,1)</f>
        <v>0.93433149972223484</v>
      </c>
      <c r="M424" s="3">
        <f ca="1">INDEX(LINEST(M141:M200,OFFSET($T141,0,($E$4-1)):OFFSET($T200,0,$E$4-1),,TRUE),3,1)</f>
        <v>0.82861761261463607</v>
      </c>
      <c r="N424" s="3">
        <f ca="1">INDEX(LINEST(N141:N200,OFFSET($T141,0,($E$4-1)):OFFSET($T200,0,$E$4-1),,TRUE),3,1)</f>
        <v>0.70335347966079265</v>
      </c>
      <c r="O424" s="3">
        <f ca="1">INDEX(LINEST(O141:O200,OFFSET($T141,0,($E$4-1)):OFFSET($T200,0,$E$4-1),,TRUE),3,1)</f>
        <v>0.7855198834295386</v>
      </c>
      <c r="P424" s="3">
        <f ca="1">INDEX(LINEST(P141:P200,OFFSET($T141,0,($E$4-1)):OFFSET($T200,0,$E$4-1),,TRUE),3,1)</f>
        <v>0.69418772931687267</v>
      </c>
      <c r="Q424" s="3">
        <f ca="1">INDEX(LINEST(Q141:Q200,OFFSET($T141,0,($E$4-1)):OFFSET($T200,0,$E$4-1),,TRUE),3,1)</f>
        <v>0.24514712598445432</v>
      </c>
      <c r="R424" s="3">
        <f ca="1">INDEX(LINEST(R141:R200,OFFSET($T141,0,($E$4-1)):OFFSET($T200,0,$E$4-1),,TRUE),3,1)</f>
        <v>0.33897355535074403</v>
      </c>
      <c r="S424" s="3">
        <f ca="1">INDEX(LINEST(S141:S200,OFFSET($T141,0,($E$4-1)):OFFSET($T200,0,$E$4-1),,TRUE),3,1)</f>
        <v>0.55050639529939449</v>
      </c>
    </row>
    <row r="425" spans="1:19" x14ac:dyDescent="0.25">
      <c r="A425" s="28" t="str">
        <f t="shared" si="131"/>
        <v>Jan 2016 - Dec 2020</v>
      </c>
      <c r="B425" s="3">
        <f ca="1">INDEX(LINEST(B142:B201,OFFSET($T142,0,($E$4-1)):OFFSET($T201,0,$E$4-1),,TRUE),3,1)</f>
        <v>1.7713347816203349E-4</v>
      </c>
      <c r="C425" s="3">
        <f ca="1">INDEX(LINEST(C142:C201,OFFSET($T142,0,($E$4-1)):OFFSET($T201,0,$E$4-1),,TRUE),3,1)</f>
        <v>0.59806219843261499</v>
      </c>
      <c r="D425" s="3">
        <f ca="1">INDEX(LINEST(D142:D201,OFFSET($T142,0,($E$4-1)):OFFSET($T201,0,$E$4-1),,TRUE),3,1)</f>
        <v>0.1767888593686385</v>
      </c>
      <c r="E425" s="3">
        <f ca="1">INDEX(LINEST(E142:E201,OFFSET($T142,0,($E$4-1)):OFFSET($T201,0,$E$4-1),,TRUE),3,1)</f>
        <v>0.44628649697644041</v>
      </c>
      <c r="F425" s="3">
        <f ca="1">INDEX(LINEST(F142:F201,OFFSET($T142,0,($E$4-1)):OFFSET($T201,0,$E$4-1),,TRUE),3,1)</f>
        <v>0.27774949211886263</v>
      </c>
      <c r="G425" s="3">
        <f ca="1">INDEX(LINEST(G142:G201,OFFSET($T142,0,($E$4-1)):OFFSET($T201,0,$E$4-1),,TRUE),3,1)</f>
        <v>0.23031842769551403</v>
      </c>
      <c r="H425" s="3">
        <f ca="1">INDEX(LINEST(H142:H201,OFFSET($T142,0,($E$4-1)):OFFSET($T201,0,$E$4-1),,TRUE),3,1)</f>
        <v>0.82669150214208709</v>
      </c>
      <c r="I425" s="3">
        <f ca="1">INDEX(LINEST(I142:I201,OFFSET($T142,0,($E$4-1)):OFFSET($T201,0,$E$4-1),,TRUE),3,1)</f>
        <v>0.8409985151141276</v>
      </c>
      <c r="J425" s="3">
        <f ca="1">INDEX(LINEST(J142:J201,OFFSET($T142,0,($E$4-1)):OFFSET($T201,0,$E$4-1),,TRUE),3,1)</f>
        <v>0.7730252914102973</v>
      </c>
      <c r="K425" s="3">
        <f ca="1">INDEX(LINEST(K142:K201,OFFSET($T142,0,($E$4-1)):OFFSET($T201,0,$E$4-1),,TRUE),3,1)</f>
        <v>0.94339657278359268</v>
      </c>
      <c r="L425" s="3">
        <f ca="1">INDEX(LINEST(L142:L201,OFFSET($T142,0,($E$4-1)):OFFSET($T201,0,$E$4-1),,TRUE),3,1)</f>
        <v>0.93534982161383873</v>
      </c>
      <c r="M425" s="3">
        <f ca="1">INDEX(LINEST(M142:M201,OFFSET($T142,0,($E$4-1)):OFFSET($T201,0,$E$4-1),,TRUE),3,1)</f>
        <v>0.83525675577305969</v>
      </c>
      <c r="N425" s="3">
        <f ca="1">INDEX(LINEST(N142:N201,OFFSET($T142,0,($E$4-1)):OFFSET($T201,0,$E$4-1),,TRUE),3,1)</f>
        <v>0.7126993785324931</v>
      </c>
      <c r="O425" s="3">
        <f ca="1">INDEX(LINEST(O142:O201,OFFSET($T142,0,($E$4-1)):OFFSET($T201,0,$E$4-1),,TRUE),3,1)</f>
        <v>0.77995515244533642</v>
      </c>
      <c r="P425" s="3">
        <f ca="1">INDEX(LINEST(P142:P201,OFFSET($T142,0,($E$4-1)):OFFSET($T201,0,$E$4-1),,TRUE),3,1)</f>
        <v>0.70293733293488714</v>
      </c>
      <c r="Q425" s="3">
        <f ca="1">INDEX(LINEST(Q142:Q201,OFFSET($T142,0,($E$4-1)):OFFSET($T201,0,$E$4-1),,TRUE),3,1)</f>
        <v>0.20769250091939456</v>
      </c>
      <c r="R425" s="3">
        <f ca="1">INDEX(LINEST(R142:R201,OFFSET($T142,0,($E$4-1)):OFFSET($T201,0,$E$4-1),,TRUE),3,1)</f>
        <v>0.33635458013524683</v>
      </c>
      <c r="S425" s="3">
        <f ca="1">INDEX(LINEST(S142:S201,OFFSET($T142,0,($E$4-1)):OFFSET($T201,0,$E$4-1),,TRUE),3,1)</f>
        <v>0.56661760933120253</v>
      </c>
    </row>
    <row r="426" spans="1:19" x14ac:dyDescent="0.25">
      <c r="A426" s="28" t="str">
        <f t="shared" si="131"/>
        <v>Dec 2015 - Nov 2020</v>
      </c>
      <c r="B426" s="3">
        <f ca="1">INDEX(LINEST(B143:B202,OFFSET($T143,0,($E$4-1)):OFFSET($T202,0,$E$4-1),,TRUE),3,1)</f>
        <v>5.8375046663214019E-5</v>
      </c>
      <c r="C426" s="3">
        <f ca="1">INDEX(LINEST(C143:C202,OFFSET($T143,0,($E$4-1)):OFFSET($T202,0,$E$4-1),,TRUE),3,1)</f>
        <v>0.59846801593464138</v>
      </c>
      <c r="D426" s="3">
        <f ca="1">INDEX(LINEST(D143:D202,OFFSET($T143,0,($E$4-1)):OFFSET($T202,0,$E$4-1),,TRUE),3,1)</f>
        <v>0.17600209433858932</v>
      </c>
      <c r="E426" s="3">
        <f ca="1">INDEX(LINEST(E143:E202,OFFSET($T143,0,($E$4-1)):OFFSET($T202,0,$E$4-1),,TRUE),3,1)</f>
        <v>0.4459853096126018</v>
      </c>
      <c r="F426" s="3">
        <f ca="1">INDEX(LINEST(F143:F202,OFFSET($T143,0,($E$4-1)):OFFSET($T202,0,$E$4-1),,TRUE),3,1)</f>
        <v>0.27564613992391634</v>
      </c>
      <c r="G426" s="3">
        <f ca="1">INDEX(LINEST(G143:G202,OFFSET($T143,0,($E$4-1)):OFFSET($T202,0,$E$4-1),,TRUE),3,1)</f>
        <v>0.24165213027774041</v>
      </c>
      <c r="H426" s="3">
        <f ca="1">INDEX(LINEST(H143:H202,OFFSET($T143,0,($E$4-1)):OFFSET($T202,0,$E$4-1),,TRUE),3,1)</f>
        <v>0.83543054647981085</v>
      </c>
      <c r="I426" s="3">
        <f ca="1">INDEX(LINEST(I143:I202,OFFSET($T143,0,($E$4-1)):OFFSET($T202,0,$E$4-1),,TRUE),3,1)</f>
        <v>0.84220619747147107</v>
      </c>
      <c r="J426" s="3">
        <f ca="1">INDEX(LINEST(J143:J202,OFFSET($T143,0,($E$4-1)):OFFSET($T202,0,$E$4-1),,TRUE),3,1)</f>
        <v>0.77273356450715036</v>
      </c>
      <c r="K426" s="3">
        <f ca="1">INDEX(LINEST(K143:K202,OFFSET($T143,0,($E$4-1)):OFFSET($T202,0,$E$4-1),,TRUE),3,1)</f>
        <v>0.94340358835780214</v>
      </c>
      <c r="L426" s="3">
        <f ca="1">INDEX(LINEST(L143:L202,OFFSET($T143,0,($E$4-1)):OFFSET($T202,0,$E$4-1),,TRUE),3,1)</f>
        <v>0.93519192498537496</v>
      </c>
      <c r="M426" s="3">
        <f ca="1">INDEX(LINEST(M143:M202,OFFSET($T143,0,($E$4-1)):OFFSET($T202,0,$E$4-1),,TRUE),3,1)</f>
        <v>0.83506148648843415</v>
      </c>
      <c r="N426" s="3">
        <f ca="1">INDEX(LINEST(N143:N202,OFFSET($T143,0,($E$4-1)):OFFSET($T202,0,$E$4-1),,TRUE),3,1)</f>
        <v>0.69963517235327821</v>
      </c>
      <c r="O426" s="3">
        <f ca="1">INDEX(LINEST(O143:O202,OFFSET($T143,0,($E$4-1)):OFFSET($T202,0,$E$4-1),,TRUE),3,1)</f>
        <v>0.77754890258288367</v>
      </c>
      <c r="P426" s="3">
        <f ca="1">INDEX(LINEST(P143:P202,OFFSET($T143,0,($E$4-1)):OFFSET($T202,0,$E$4-1),,TRUE),3,1)</f>
        <v>0.70275222308696905</v>
      </c>
      <c r="Q426" s="3">
        <f ca="1">INDEX(LINEST(Q143:Q202,OFFSET($T143,0,($E$4-1)):OFFSET($T202,0,$E$4-1),,TRUE),3,1)</f>
        <v>0.20380070945130851</v>
      </c>
      <c r="R426" s="3">
        <f ca="1">INDEX(LINEST(R143:R202,OFFSET($T143,0,($E$4-1)):OFFSET($T202,0,$E$4-1),,TRUE),3,1)</f>
        <v>0.33534312475678685</v>
      </c>
      <c r="S426" s="3">
        <f ca="1">INDEX(LINEST(S143:S202,OFFSET($T143,0,($E$4-1)):OFFSET($T202,0,$E$4-1),,TRUE),3,1)</f>
        <v>0.56097062329340697</v>
      </c>
    </row>
    <row r="427" spans="1:19" x14ac:dyDescent="0.25">
      <c r="A427" s="28" t="str">
        <f t="shared" si="131"/>
        <v>Nov 2015 - Oct 2020</v>
      </c>
      <c r="B427" s="3">
        <f ca="1">INDEX(LINEST(B144:B203,OFFSET($T144,0,($E$4-1)):OFFSET($T203,0,$E$4-1),,TRUE),3,1)</f>
        <v>1.8474746793530471E-3</v>
      </c>
      <c r="C427" s="3">
        <f ca="1">INDEX(LINEST(C144:C203,OFFSET($T144,0,($E$4-1)):OFFSET($T203,0,$E$4-1),,TRUE),3,1)</f>
        <v>0.57962042975346006</v>
      </c>
      <c r="D427" s="3">
        <f ca="1">INDEX(LINEST(D144:D203,OFFSET($T144,0,($E$4-1)):OFFSET($T203,0,$E$4-1),,TRUE),3,1)</f>
        <v>0.15294058465939314</v>
      </c>
      <c r="E427" s="3">
        <f ca="1">INDEX(LINEST(E144:E203,OFFSET($T144,0,($E$4-1)):OFFSET($T203,0,$E$4-1),,TRUE),3,1)</f>
        <v>0.46954214035774755</v>
      </c>
      <c r="F427" s="3">
        <f ca="1">INDEX(LINEST(F144:F203,OFFSET($T144,0,($E$4-1)):OFFSET($T203,0,$E$4-1),,TRUE),3,1)</f>
        <v>0.21754548756011824</v>
      </c>
      <c r="G427" s="3">
        <f ca="1">INDEX(LINEST(G144:G203,OFFSET($T144,0,($E$4-1)):OFFSET($T203,0,$E$4-1),,TRUE),3,1)</f>
        <v>0.17160016285916935</v>
      </c>
      <c r="H427" s="3">
        <f ca="1">INDEX(LINEST(H144:H203,OFFSET($T144,0,($E$4-1)):OFFSET($T203,0,$E$4-1),,TRUE),3,1)</f>
        <v>0.81284041238241489</v>
      </c>
      <c r="I427" s="3">
        <f ca="1">INDEX(LINEST(I144:I203,OFFSET($T144,0,($E$4-1)):OFFSET($T203,0,$E$4-1),,TRUE),3,1)</f>
        <v>0.82037556142846491</v>
      </c>
      <c r="J427" s="3">
        <f ca="1">INDEX(LINEST(J144:J203,OFFSET($T144,0,($E$4-1)):OFFSET($T203,0,$E$4-1),,TRUE),3,1)</f>
        <v>0.74357139349654278</v>
      </c>
      <c r="K427" s="3">
        <f ca="1">INDEX(LINEST(K144:K203,OFFSET($T144,0,($E$4-1)):OFFSET($T203,0,$E$4-1),,TRUE),3,1)</f>
        <v>0.94131381380574952</v>
      </c>
      <c r="L427" s="3">
        <f ca="1">INDEX(LINEST(L144:L203,OFFSET($T144,0,($E$4-1)):OFFSET($T203,0,$E$4-1),,TRUE),3,1)</f>
        <v>0.93131418278523337</v>
      </c>
      <c r="M427" s="3">
        <f ca="1">INDEX(LINEST(M144:M203,OFFSET($T144,0,($E$4-1)):OFFSET($T203,0,$E$4-1),,TRUE),3,1)</f>
        <v>0.81584170388037802</v>
      </c>
      <c r="N427" s="3">
        <f ca="1">INDEX(LINEST(N144:N203,OFFSET($T144,0,($E$4-1)):OFFSET($T203,0,$E$4-1),,TRUE),3,1)</f>
        <v>0.667213601821951</v>
      </c>
      <c r="O427" s="3">
        <f ca="1">INDEX(LINEST(O144:O203,OFFSET($T144,0,($E$4-1)):OFFSET($T203,0,$E$4-1),,TRUE),3,1)</f>
        <v>0.75155426416067084</v>
      </c>
      <c r="P427" s="3">
        <f ca="1">INDEX(LINEST(P144:P203,OFFSET($T144,0,($E$4-1)):OFFSET($T203,0,$E$4-1),,TRUE),3,1)</f>
        <v>0.67022414831702026</v>
      </c>
      <c r="Q427" s="3">
        <f ca="1">INDEX(LINEST(Q144:Q203,OFFSET($T144,0,($E$4-1)):OFFSET($T203,0,$E$4-1),,TRUE),3,1)</f>
        <v>0.15785291379109567</v>
      </c>
      <c r="R427" s="3">
        <f ca="1">INDEX(LINEST(R144:R203,OFFSET($T144,0,($E$4-1)):OFFSET($T203,0,$E$4-1),,TRUE),3,1)</f>
        <v>0.2817901980494889</v>
      </c>
      <c r="S427" s="3">
        <f ca="1">INDEX(LINEST(S144:S203,OFFSET($T144,0,($E$4-1)):OFFSET($T203,0,$E$4-1),,TRUE),3,1)</f>
        <v>0.50662462217185156</v>
      </c>
    </row>
    <row r="428" spans="1:19" x14ac:dyDescent="0.25">
      <c r="A428" s="28" t="str">
        <f t="shared" si="131"/>
        <v>Oct 2015 - Sep 2020</v>
      </c>
      <c r="B428" s="3">
        <f ca="1">INDEX(LINEST(B145:B204,OFFSET($T145,0,($E$4-1)):OFFSET($T204,0,$E$4-1),,TRUE),3,1)</f>
        <v>4.7299332102651659E-3</v>
      </c>
      <c r="C428" s="3">
        <f ca="1">INDEX(LINEST(C145:C204,OFFSET($T145,0,($E$4-1)):OFFSET($T204,0,$E$4-1),,TRUE),3,1)</f>
        <v>0.5315089361325126</v>
      </c>
      <c r="D428" s="3">
        <f ca="1">INDEX(LINEST(D145:D204,OFFSET($T145,0,($E$4-1)):OFFSET($T204,0,$E$4-1),,TRUE),3,1)</f>
        <v>0.17063384027242606</v>
      </c>
      <c r="E428" s="3">
        <f ca="1">INDEX(LINEST(E145:E204,OFFSET($T145,0,($E$4-1)):OFFSET($T204,0,$E$4-1),,TRUE),3,1)</f>
        <v>0.48355240031139474</v>
      </c>
      <c r="F428" s="3">
        <f ca="1">INDEX(LINEST(F145:F204,OFFSET($T145,0,($E$4-1)):OFFSET($T204,0,$E$4-1),,TRUE),3,1)</f>
        <v>0.24509385845429929</v>
      </c>
      <c r="G428" s="3">
        <f ca="1">INDEX(LINEST(G145:G204,OFFSET($T145,0,($E$4-1)):OFFSET($T204,0,$E$4-1),,TRUE),3,1)</f>
        <v>0.19886644190177763</v>
      </c>
      <c r="H428" s="3">
        <f ca="1">INDEX(LINEST(H145:H204,OFFSET($T145,0,($E$4-1)):OFFSET($T204,0,$E$4-1),,TRUE),3,1)</f>
        <v>0.80849594564005933</v>
      </c>
      <c r="I428" s="3">
        <f ca="1">INDEX(LINEST(I145:I204,OFFSET($T145,0,($E$4-1)):OFFSET($T204,0,$E$4-1),,TRUE),3,1)</f>
        <v>0.83590196052000598</v>
      </c>
      <c r="J428" s="3">
        <f ca="1">INDEX(LINEST(J145:J204,OFFSET($T145,0,($E$4-1)):OFFSET($T204,0,$E$4-1),,TRUE),3,1)</f>
        <v>0.77362986768863984</v>
      </c>
      <c r="K428" s="3">
        <f ca="1">INDEX(LINEST(K145:K204,OFFSET($T145,0,($E$4-1)):OFFSET($T204,0,$E$4-1),,TRUE),3,1)</f>
        <v>0.94421345530790202</v>
      </c>
      <c r="L428" s="3">
        <f ca="1">INDEX(LINEST(L145:L204,OFFSET($T145,0,($E$4-1)):OFFSET($T204,0,$E$4-1),,TRUE),3,1)</f>
        <v>0.93585808375659729</v>
      </c>
      <c r="M428" s="3">
        <f ca="1">INDEX(LINEST(M145:M204,OFFSET($T145,0,($E$4-1)):OFFSET($T204,0,$E$4-1),,TRUE),3,1)</f>
        <v>0.82009083300280583</v>
      </c>
      <c r="N428" s="3">
        <f ca="1">INDEX(LINEST(N145:N204,OFFSET($T145,0,($E$4-1)):OFFSET($T204,0,$E$4-1),,TRUE),3,1)</f>
        <v>0.67586734753399413</v>
      </c>
      <c r="O428" s="3">
        <f ca="1">INDEX(LINEST(O145:O204,OFFSET($T145,0,($E$4-1)):OFFSET($T204,0,$E$4-1),,TRUE),3,1)</f>
        <v>0.74167702368196242</v>
      </c>
      <c r="P428" s="3">
        <f ca="1">INDEX(LINEST(P145:P204,OFFSET($T145,0,($E$4-1)):OFFSET($T204,0,$E$4-1),,TRUE),3,1)</f>
        <v>0.69281926305471009</v>
      </c>
      <c r="Q428" s="3">
        <f ca="1">INDEX(LINEST(Q145:Q204,OFFSET($T145,0,($E$4-1)):OFFSET($T204,0,$E$4-1),,TRUE),3,1)</f>
        <v>0.16339404050421366</v>
      </c>
      <c r="R428" s="3">
        <f ca="1">INDEX(LINEST(R145:R204,OFFSET($T145,0,($E$4-1)):OFFSET($T204,0,$E$4-1),,TRUE),3,1)</f>
        <v>0.29991272867076374</v>
      </c>
      <c r="S428" s="3">
        <f ca="1">INDEX(LINEST(S145:S204,OFFSET($T145,0,($E$4-1)):OFFSET($T204,0,$E$4-1),,TRUE),3,1)</f>
        <v>0.52133372876115591</v>
      </c>
    </row>
    <row r="429" spans="1:19" x14ac:dyDescent="0.25">
      <c r="A429" s="28" t="str">
        <f t="shared" si="131"/>
        <v>Sep 2015 - Aug 2020</v>
      </c>
      <c r="B429" s="3">
        <f ca="1">INDEX(LINEST(B146:B205,OFFSET($T146,0,($E$4-1)):OFFSET($T205,0,$E$4-1),,TRUE),3,1)</f>
        <v>5.0481468282329647E-3</v>
      </c>
      <c r="C429" s="3">
        <f ca="1">INDEX(LINEST(C146:C205,OFFSET($T146,0,($E$4-1)):OFFSET($T205,0,$E$4-1),,TRUE),3,1)</f>
        <v>0.53465170856353639</v>
      </c>
      <c r="D429" s="3">
        <f ca="1">INDEX(LINEST(D146:D205,OFFSET($T146,0,($E$4-1)):OFFSET($T205,0,$E$4-1),,TRUE),3,1)</f>
        <v>0.17487113736435358</v>
      </c>
      <c r="E429" s="3">
        <f ca="1">INDEX(LINEST(E146:E205,OFFSET($T146,0,($E$4-1)):OFFSET($T205,0,$E$4-1),,TRUE),3,1)</f>
        <v>0.49645596791081065</v>
      </c>
      <c r="F429" s="3">
        <f ca="1">INDEX(LINEST(F146:F205,OFFSET($T146,0,($E$4-1)):OFFSET($T205,0,$E$4-1),,TRUE),3,1)</f>
        <v>0.26153755917797089</v>
      </c>
      <c r="G429" s="3">
        <f ca="1">INDEX(LINEST(G146:G205,OFFSET($T146,0,($E$4-1)):OFFSET($T205,0,$E$4-1),,TRUE),3,1)</f>
        <v>0.19526043024204323</v>
      </c>
      <c r="H429" s="3">
        <f ca="1">INDEX(LINEST(H146:H205,OFFSET($T146,0,($E$4-1)):OFFSET($T205,0,$E$4-1),,TRUE),3,1)</f>
        <v>0.81560167553379892</v>
      </c>
      <c r="I429" s="3">
        <f ca="1">INDEX(LINEST(I146:I205,OFFSET($T146,0,($E$4-1)):OFFSET($T205,0,$E$4-1),,TRUE),3,1)</f>
        <v>0.8361189719102845</v>
      </c>
      <c r="J429" s="3">
        <f ca="1">INDEX(LINEST(J146:J205,OFFSET($T146,0,($E$4-1)):OFFSET($T205,0,$E$4-1),,TRUE),3,1)</f>
        <v>0.77250606784702791</v>
      </c>
      <c r="K429" s="3">
        <f ca="1">INDEX(LINEST(K146:K205,OFFSET($T146,0,($E$4-1)):OFFSET($T205,0,$E$4-1),,TRUE),3,1)</f>
        <v>0.94481444635973266</v>
      </c>
      <c r="L429" s="3">
        <f ca="1">INDEX(LINEST(L146:L205,OFFSET($T146,0,($E$4-1)):OFFSET($T205,0,$E$4-1),,TRUE),3,1)</f>
        <v>0.9374106594852496</v>
      </c>
      <c r="M429" s="3">
        <f ca="1">INDEX(LINEST(M146:M205,OFFSET($T146,0,($E$4-1)):OFFSET($T205,0,$E$4-1),,TRUE),3,1)</f>
        <v>0.82043347522856802</v>
      </c>
      <c r="N429" s="3">
        <f ca="1">INDEX(LINEST(N146:N205,OFFSET($T146,0,($E$4-1)):OFFSET($T205,0,$E$4-1),,TRUE),3,1)</f>
        <v>0.67413935330622432</v>
      </c>
      <c r="O429" s="3">
        <f ca="1">INDEX(LINEST(O146:O205,OFFSET($T146,0,($E$4-1)):OFFSET($T205,0,$E$4-1),,TRUE),3,1)</f>
        <v>0.74097044597953476</v>
      </c>
      <c r="P429" s="3">
        <f ca="1">INDEX(LINEST(P146:P205,OFFSET($T146,0,($E$4-1)):OFFSET($T205,0,$E$4-1),,TRUE),3,1)</f>
        <v>0.69489072672303109</v>
      </c>
      <c r="Q429" s="3">
        <f ca="1">INDEX(LINEST(Q146:Q205,OFFSET($T146,0,($E$4-1)):OFFSET($T205,0,$E$4-1),,TRUE),3,1)</f>
        <v>0.1667929774778861</v>
      </c>
      <c r="R429" s="3">
        <f ca="1">INDEX(LINEST(R146:R205,OFFSET($T146,0,($E$4-1)):OFFSET($T205,0,$E$4-1),,TRUE),3,1)</f>
        <v>0.3107121694735514</v>
      </c>
      <c r="S429" s="3">
        <f ca="1">INDEX(LINEST(S146:S205,OFFSET($T146,0,($E$4-1)):OFFSET($T205,0,$E$4-1),,TRUE),3,1)</f>
        <v>0.5270582074117528</v>
      </c>
    </row>
    <row r="430" spans="1:19" x14ac:dyDescent="0.25">
      <c r="A430" s="28" t="str">
        <f t="shared" si="131"/>
        <v>Aug 2015 - Jul 2020</v>
      </c>
      <c r="B430" s="3">
        <f ca="1">INDEX(LINEST(B147:B206,OFFSET($T147,0,($E$4-1)):OFFSET($T206,0,$E$4-1),,TRUE),3,1)</f>
        <v>6.4088570380796406E-3</v>
      </c>
      <c r="C430" s="3">
        <f ca="1">INDEX(LINEST(C147:C206,OFFSET($T147,0,($E$4-1)):OFFSET($T206,0,$E$4-1),,TRUE),3,1)</f>
        <v>0.5554882153055487</v>
      </c>
      <c r="D430" s="3">
        <f ca="1">INDEX(LINEST(D147:D206,OFFSET($T147,0,($E$4-1)):OFFSET($T206,0,$E$4-1),,TRUE),3,1)</f>
        <v>0.16345202410326923</v>
      </c>
      <c r="E430" s="3">
        <f ca="1">INDEX(LINEST(E147:E206,OFFSET($T147,0,($E$4-1)):OFFSET($T206,0,$E$4-1),,TRUE),3,1)</f>
        <v>0.49693136181562836</v>
      </c>
      <c r="F430" s="3">
        <f ca="1">INDEX(LINEST(F147:F206,OFFSET($T147,0,($E$4-1)):OFFSET($T206,0,$E$4-1),,TRUE),3,1)</f>
        <v>0.25752550263246232</v>
      </c>
      <c r="G430" s="3">
        <f ca="1">INDEX(LINEST(G147:G206,OFFSET($T147,0,($E$4-1)):OFFSET($T206,0,$E$4-1),,TRUE),3,1)</f>
        <v>0.21468019876607766</v>
      </c>
      <c r="H430" s="3">
        <f ca="1">INDEX(LINEST(H147:H206,OFFSET($T147,0,($E$4-1)):OFFSET($T206,0,$E$4-1),,TRUE),3,1)</f>
        <v>0.82164955621463465</v>
      </c>
      <c r="I430" s="3">
        <f ca="1">INDEX(LINEST(I147:I206,OFFSET($T147,0,($E$4-1)):OFFSET($T206,0,$E$4-1),,TRUE),3,1)</f>
        <v>0.83847109762376437</v>
      </c>
      <c r="J430" s="3">
        <f ca="1">INDEX(LINEST(J147:J206,OFFSET($T147,0,($E$4-1)):OFFSET($T206,0,$E$4-1),,TRUE),3,1)</f>
        <v>0.76307664466088565</v>
      </c>
      <c r="K430" s="3">
        <f ca="1">INDEX(LINEST(K147:K206,OFFSET($T147,0,($E$4-1)):OFFSET($T206,0,$E$4-1),,TRUE),3,1)</f>
        <v>0.94801128545391966</v>
      </c>
      <c r="L430" s="3">
        <f ca="1">INDEX(LINEST(L147:L206,OFFSET($T147,0,($E$4-1)):OFFSET($T206,0,$E$4-1),,TRUE),3,1)</f>
        <v>0.94887910847599866</v>
      </c>
      <c r="M430" s="3">
        <f ca="1">INDEX(LINEST(M147:M206,OFFSET($T147,0,($E$4-1)):OFFSET($T206,0,$E$4-1),,TRUE),3,1)</f>
        <v>0.82492424958233601</v>
      </c>
      <c r="N430" s="3">
        <f ca="1">INDEX(LINEST(N147:N206,OFFSET($T147,0,($E$4-1)):OFFSET($T206,0,$E$4-1),,TRUE),3,1)</f>
        <v>0.68568872104325462</v>
      </c>
      <c r="O430" s="3">
        <f ca="1">INDEX(LINEST(O147:O206,OFFSET($T147,0,($E$4-1)):OFFSET($T206,0,$E$4-1),,TRUE),3,1)</f>
        <v>0.74207708934801642</v>
      </c>
      <c r="P430" s="3">
        <f ca="1">INDEX(LINEST(P147:P206,OFFSET($T147,0,($E$4-1)):OFFSET($T206,0,$E$4-1),,TRUE),3,1)</f>
        <v>0.69763468853524624</v>
      </c>
      <c r="Q430" s="3">
        <f ca="1">INDEX(LINEST(Q147:Q206,OFFSET($T147,0,($E$4-1)):OFFSET($T206,0,$E$4-1),,TRUE),3,1)</f>
        <v>0.22104292041724777</v>
      </c>
      <c r="R430" s="3">
        <f ca="1">INDEX(LINEST(R147:R206,OFFSET($T147,0,($E$4-1)):OFFSET($T206,0,$E$4-1),,TRUE),3,1)</f>
        <v>0.3224204442591867</v>
      </c>
      <c r="S430" s="3">
        <f ca="1">INDEX(LINEST(S147:S206,OFFSET($T147,0,($E$4-1)):OFFSET($T206,0,$E$4-1),,TRUE),3,1)</f>
        <v>0.55134539644098057</v>
      </c>
    </row>
    <row r="431" spans="1:19" x14ac:dyDescent="0.25">
      <c r="A431" s="28" t="str">
        <f t="shared" si="131"/>
        <v>Jul 2015 - Jun 2020</v>
      </c>
      <c r="B431" s="3">
        <f ca="1">INDEX(LINEST(B148:B207,OFFSET($T148,0,($E$4-1)):OFFSET($T207,0,$E$4-1),,TRUE),3,1)</f>
        <v>3.9542549085777468E-3</v>
      </c>
      <c r="C431" s="3">
        <f ca="1">INDEX(LINEST(C148:C207,OFFSET($T148,0,($E$4-1)):OFFSET($T207,0,$E$4-1),,TRUE),3,1)</f>
        <v>0.5596065912858903</v>
      </c>
      <c r="D431" s="3">
        <f ca="1">INDEX(LINEST(D148:D207,OFFSET($T148,0,($E$4-1)):OFFSET($T207,0,$E$4-1),,TRUE),3,1)</f>
        <v>0.16776351741627424</v>
      </c>
      <c r="E431" s="3">
        <f ca="1">INDEX(LINEST(E148:E207,OFFSET($T148,0,($E$4-1)):OFFSET($T207,0,$E$4-1),,TRUE),3,1)</f>
        <v>0.48893741043814537</v>
      </c>
      <c r="F431" s="3">
        <f ca="1">INDEX(LINEST(F148:F207,OFFSET($T148,0,($E$4-1)):OFFSET($T207,0,$E$4-1),,TRUE),3,1)</f>
        <v>0.24373213521670178</v>
      </c>
      <c r="G431" s="3">
        <f ca="1">INDEX(LINEST(G148:G207,OFFSET($T148,0,($E$4-1)):OFFSET($T207,0,$E$4-1),,TRUE),3,1)</f>
        <v>0.20442391457674378</v>
      </c>
      <c r="H431" s="3">
        <f ca="1">INDEX(LINEST(H148:H207,OFFSET($T148,0,($E$4-1)):OFFSET($T207,0,$E$4-1),,TRUE),3,1)</f>
        <v>0.83058671766352521</v>
      </c>
      <c r="I431" s="3">
        <f ca="1">INDEX(LINEST(I148:I207,OFFSET($T148,0,($E$4-1)):OFFSET($T207,0,$E$4-1),,TRUE),3,1)</f>
        <v>0.83718307429550676</v>
      </c>
      <c r="J431" s="3">
        <f ca="1">INDEX(LINEST(J148:J207,OFFSET($T148,0,($E$4-1)):OFFSET($T207,0,$E$4-1),,TRUE),3,1)</f>
        <v>0.75405979720283089</v>
      </c>
      <c r="K431" s="3">
        <f ca="1">INDEX(LINEST(K148:K207,OFFSET($T148,0,($E$4-1)):OFFSET($T207,0,$E$4-1),,TRUE),3,1)</f>
        <v>0.9476487461840537</v>
      </c>
      <c r="L431" s="3">
        <f ca="1">INDEX(LINEST(L148:L207,OFFSET($T148,0,($E$4-1)):OFFSET($T207,0,$E$4-1),,TRUE),3,1)</f>
        <v>0.95162395226393137</v>
      </c>
      <c r="M431" s="3">
        <f ca="1">INDEX(LINEST(M148:M207,OFFSET($T148,0,($E$4-1)):OFFSET($T207,0,$E$4-1),,TRUE),3,1)</f>
        <v>0.8269373697183976</v>
      </c>
      <c r="N431" s="3">
        <f ca="1">INDEX(LINEST(N148:N207,OFFSET($T148,0,($E$4-1)):OFFSET($T207,0,$E$4-1),,TRUE),3,1)</f>
        <v>0.68418367191443619</v>
      </c>
      <c r="O431" s="3">
        <f ca="1">INDEX(LINEST(O148:O207,OFFSET($T148,0,($E$4-1)):OFFSET($T207,0,$E$4-1),,TRUE),3,1)</f>
        <v>0.72242047889237326</v>
      </c>
      <c r="P431" s="3">
        <f ca="1">INDEX(LINEST(P148:P207,OFFSET($T148,0,($E$4-1)):OFFSET($T207,0,$E$4-1),,TRUE),3,1)</f>
        <v>0.69552077948167412</v>
      </c>
      <c r="Q431" s="3">
        <f ca="1">INDEX(LINEST(Q148:Q207,OFFSET($T148,0,($E$4-1)):OFFSET($T207,0,$E$4-1),,TRUE),3,1)</f>
        <v>0.20656719137091395</v>
      </c>
      <c r="R431" s="3">
        <f ca="1">INDEX(LINEST(R148:R207,OFFSET($T148,0,($E$4-1)):OFFSET($T207,0,$E$4-1),,TRUE),3,1)</f>
        <v>0.32131767208623424</v>
      </c>
      <c r="S431" s="3">
        <f ca="1">INDEX(LINEST(S148:S207,OFFSET($T148,0,($E$4-1)):OFFSET($T207,0,$E$4-1),,TRUE),3,1)</f>
        <v>0.55697012482639829</v>
      </c>
    </row>
    <row r="432" spans="1:19" x14ac:dyDescent="0.25">
      <c r="A432" s="28" t="str">
        <f t="shared" si="131"/>
        <v>Jun 2015 - May 2020</v>
      </c>
      <c r="B432" s="3">
        <f ca="1">INDEX(LINEST(B149:B208,OFFSET($T149,0,($E$4-1)):OFFSET($T208,0,$E$4-1),,TRUE),3,1)</f>
        <v>4.4556981040987671E-3</v>
      </c>
      <c r="C432" s="3">
        <f ca="1">INDEX(LINEST(C149:C208,OFFSET($T149,0,($E$4-1)):OFFSET($T208,0,$E$4-1),,TRUE),3,1)</f>
        <v>0.56905923724239293</v>
      </c>
      <c r="D432" s="3">
        <f ca="1">INDEX(LINEST(D149:D208,OFFSET($T149,0,($E$4-1)):OFFSET($T208,0,$E$4-1),,TRUE),3,1)</f>
        <v>0.17473467516655233</v>
      </c>
      <c r="E432" s="3">
        <f ca="1">INDEX(LINEST(E149:E208,OFFSET($T149,0,($E$4-1)):OFFSET($T208,0,$E$4-1),,TRUE),3,1)</f>
        <v>0.49161279264619717</v>
      </c>
      <c r="F432" s="3">
        <f ca="1">INDEX(LINEST(F149:F208,OFFSET($T149,0,($E$4-1)):OFFSET($T208,0,$E$4-1),,TRUE),3,1)</f>
        <v>0.24475622483289894</v>
      </c>
      <c r="G432" s="3">
        <f ca="1">INDEX(LINEST(G149:G208,OFFSET($T149,0,($E$4-1)):OFFSET($T208,0,$E$4-1),,TRUE),3,1)</f>
        <v>0.20187035492103558</v>
      </c>
      <c r="H432" s="3">
        <f ca="1">INDEX(LINEST(H149:H208,OFFSET($T149,0,($E$4-1)):OFFSET($T208,0,$E$4-1),,TRUE),3,1)</f>
        <v>0.82097094324938302</v>
      </c>
      <c r="I432" s="3">
        <f ca="1">INDEX(LINEST(I149:I208,OFFSET($T149,0,($E$4-1)):OFFSET($T208,0,$E$4-1),,TRUE),3,1)</f>
        <v>0.83270747473420437</v>
      </c>
      <c r="J432" s="3">
        <f ca="1">INDEX(LINEST(J149:J208,OFFSET($T149,0,($E$4-1)):OFFSET($T208,0,$E$4-1),,TRUE),3,1)</f>
        <v>0.7485206198043276</v>
      </c>
      <c r="K432" s="3">
        <f ca="1">INDEX(LINEST(K149:K208,OFFSET($T149,0,($E$4-1)):OFFSET($T208,0,$E$4-1),,TRUE),3,1)</f>
        <v>0.94821436104467338</v>
      </c>
      <c r="L432" s="3">
        <f ca="1">INDEX(LINEST(L149:L208,OFFSET($T149,0,($E$4-1)):OFFSET($T208,0,$E$4-1),,TRUE),3,1)</f>
        <v>0.95986280805639612</v>
      </c>
      <c r="M432" s="3">
        <f ca="1">INDEX(LINEST(M149:M208,OFFSET($T149,0,($E$4-1)):OFFSET($T208,0,$E$4-1),,TRUE),3,1)</f>
        <v>0.82652105629533257</v>
      </c>
      <c r="N432" s="3">
        <f ca="1">INDEX(LINEST(N149:N208,OFFSET($T149,0,($E$4-1)):OFFSET($T208,0,$E$4-1),,TRUE),3,1)</f>
        <v>0.70010736419022557</v>
      </c>
      <c r="O432" s="3">
        <f ca="1">INDEX(LINEST(O149:O208,OFFSET($T149,0,($E$4-1)):OFFSET($T208,0,$E$4-1),,TRUE),3,1)</f>
        <v>0.7249514913708599</v>
      </c>
      <c r="P432" s="3">
        <f ca="1">INDEX(LINEST(P149:P208,OFFSET($T149,0,($E$4-1)):OFFSET($T208,0,$E$4-1),,TRUE),3,1)</f>
        <v>0.70223287646267263</v>
      </c>
      <c r="Q432" s="3">
        <f ca="1">INDEX(LINEST(Q149:Q208,OFFSET($T149,0,($E$4-1)):OFFSET($T208,0,$E$4-1),,TRUE),3,1)</f>
        <v>0.20887608501916444</v>
      </c>
      <c r="R432" s="3">
        <f ca="1">INDEX(LINEST(R149:R208,OFFSET($T149,0,($E$4-1)):OFFSET($T208,0,$E$4-1),,TRUE),3,1)</f>
        <v>0.32093747699202013</v>
      </c>
      <c r="S432" s="3">
        <f ca="1">INDEX(LINEST(S149:S208,OFFSET($T149,0,($E$4-1)):OFFSET($T208,0,$E$4-1),,TRUE),3,1)</f>
        <v>0.5559187214081116</v>
      </c>
    </row>
    <row r="433" spans="1:19" x14ac:dyDescent="0.25">
      <c r="A433" s="28" t="str">
        <f t="shared" si="131"/>
        <v>May 2015 - Apr 2020</v>
      </c>
      <c r="B433" s="3">
        <f ca="1">INDEX(LINEST(B150:B209,OFFSET($T150,0,($E$4-1)):OFFSET($T209,0,$E$4-1),,TRUE),3,1)</f>
        <v>5.7421767922550748E-3</v>
      </c>
      <c r="C433" s="3">
        <f ca="1">INDEX(LINEST(C150:C209,OFFSET($T150,0,($E$4-1)):OFFSET($T209,0,$E$4-1),,TRUE),3,1)</f>
        <v>0.57645268290823615</v>
      </c>
      <c r="D433" s="3">
        <f ca="1">INDEX(LINEST(D150:D209,OFFSET($T150,0,($E$4-1)):OFFSET($T209,0,$E$4-1),,TRUE),3,1)</f>
        <v>0.19302824419291503</v>
      </c>
      <c r="E433" s="3">
        <f ca="1">INDEX(LINEST(E150:E209,OFFSET($T150,0,($E$4-1)):OFFSET($T209,0,$E$4-1),,TRUE),3,1)</f>
        <v>0.48917420308407195</v>
      </c>
      <c r="F433" s="3">
        <f ca="1">INDEX(LINEST(F150:F209,OFFSET($T150,0,($E$4-1)):OFFSET($T209,0,$E$4-1),,TRUE),3,1)</f>
        <v>0.23292048070174776</v>
      </c>
      <c r="G433" s="3">
        <f ca="1">INDEX(LINEST(G150:G209,OFFSET($T150,0,($E$4-1)):OFFSET($T209,0,$E$4-1),,TRUE),3,1)</f>
        <v>0.18555466583535851</v>
      </c>
      <c r="H433" s="3">
        <f ca="1">INDEX(LINEST(H150:H209,OFFSET($T150,0,($E$4-1)):OFFSET($T209,0,$E$4-1),,TRUE),3,1)</f>
        <v>0.8205536606695808</v>
      </c>
      <c r="I433" s="3">
        <f ca="1">INDEX(LINEST(I150:I209,OFFSET($T150,0,($E$4-1)):OFFSET($T209,0,$E$4-1),,TRUE),3,1)</f>
        <v>0.83112025071013174</v>
      </c>
      <c r="J433" s="3">
        <f ca="1">INDEX(LINEST(J150:J209,OFFSET($T150,0,($E$4-1)):OFFSET($T209,0,$E$4-1),,TRUE),3,1)</f>
        <v>0.74814722383481369</v>
      </c>
      <c r="K433" s="3">
        <f ca="1">INDEX(LINEST(K150:K209,OFFSET($T150,0,($E$4-1)):OFFSET($T209,0,$E$4-1),,TRUE),3,1)</f>
        <v>0.9472221818374259</v>
      </c>
      <c r="L433" s="3">
        <f ca="1">INDEX(LINEST(L150:L209,OFFSET($T150,0,($E$4-1)):OFFSET($T209,0,$E$4-1),,TRUE),3,1)</f>
        <v>0.96131752385514313</v>
      </c>
      <c r="M433" s="3">
        <f ca="1">INDEX(LINEST(M150:M209,OFFSET($T150,0,($E$4-1)):OFFSET($T209,0,$E$4-1),,TRUE),3,1)</f>
        <v>0.82936854678086092</v>
      </c>
      <c r="N433" s="3">
        <f ca="1">INDEX(LINEST(N150:N209,OFFSET($T150,0,($E$4-1)):OFFSET($T209,0,$E$4-1),,TRUE),3,1)</f>
        <v>0.68679762187930504</v>
      </c>
      <c r="O433" s="3">
        <f ca="1">INDEX(LINEST(O150:O209,OFFSET($T150,0,($E$4-1)):OFFSET($T209,0,$E$4-1),,TRUE),3,1)</f>
        <v>0.70913142867933399</v>
      </c>
      <c r="P433" s="3">
        <f ca="1">INDEX(LINEST(P150:P209,OFFSET($T150,0,($E$4-1)):OFFSET($T209,0,$E$4-1),,TRUE),3,1)</f>
        <v>0.69736108126215768</v>
      </c>
      <c r="Q433" s="3">
        <f ca="1">INDEX(LINEST(Q150:Q209,OFFSET($T150,0,($E$4-1)):OFFSET($T209,0,$E$4-1),,TRUE),3,1)</f>
        <v>0.18959890734881416</v>
      </c>
      <c r="R433" s="3">
        <f ca="1">INDEX(LINEST(R150:R209,OFFSET($T150,0,($E$4-1)):OFFSET($T209,0,$E$4-1),,TRUE),3,1)</f>
        <v>0.30974049118434627</v>
      </c>
      <c r="S433" s="3">
        <f ca="1">INDEX(LINEST(S150:S209,OFFSET($T150,0,($E$4-1)):OFFSET($T209,0,$E$4-1),,TRUE),3,1)</f>
        <v>0.55962158149616004</v>
      </c>
    </row>
    <row r="434" spans="1:19" x14ac:dyDescent="0.25">
      <c r="A434" s="28" t="str">
        <f t="shared" si="131"/>
        <v>Apr 2015 - Mar 2020</v>
      </c>
      <c r="B434" s="3">
        <f ca="1">INDEX(LINEST(B151:B210,OFFSET($T151,0,($E$4-1)):OFFSET($T210,0,$E$4-1),,TRUE),3,1)</f>
        <v>3.4542354356724629E-3</v>
      </c>
      <c r="C434" s="3">
        <f ca="1">INDEX(LINEST(C151:C210,OFFSET($T151,0,($E$4-1)):OFFSET($T210,0,$E$4-1),,TRUE),3,1)</f>
        <v>0.54131934140737281</v>
      </c>
      <c r="D434" s="3">
        <f ca="1">INDEX(LINEST(D151:D210,OFFSET($T151,0,($E$4-1)):OFFSET($T210,0,$E$4-1),,TRUE),3,1)</f>
        <v>0.10470344388097311</v>
      </c>
      <c r="E434" s="3">
        <f ca="1">INDEX(LINEST(E151:E210,OFFSET($T151,0,($E$4-1)):OFFSET($T210,0,$E$4-1),,TRUE),3,1)</f>
        <v>0.47874723408989361</v>
      </c>
      <c r="F434" s="3">
        <f ca="1">INDEX(LINEST(F151:F210,OFFSET($T151,0,($E$4-1)):OFFSET($T210,0,$E$4-1),,TRUE),3,1)</f>
        <v>0.29390369544088035</v>
      </c>
      <c r="G434" s="3">
        <f ca="1">INDEX(LINEST(G151:G210,OFFSET($T151,0,($E$4-1)):OFFSET($T210,0,$E$4-1),,TRUE),3,1)</f>
        <v>0.23279752788806207</v>
      </c>
      <c r="H434" s="3">
        <f ca="1">INDEX(LINEST(H151:H210,OFFSET($T151,0,($E$4-1)):OFFSET($T210,0,$E$4-1),,TRUE),3,1)</f>
        <v>0.78880117918778436</v>
      </c>
      <c r="I434" s="3">
        <f ca="1">INDEX(LINEST(I151:I210,OFFSET($T151,0,($E$4-1)):OFFSET($T210,0,$E$4-1),,TRUE),3,1)</f>
        <v>0.81999413606182325</v>
      </c>
      <c r="J434" s="3">
        <f ca="1">INDEX(LINEST(J151:J210,OFFSET($T151,0,($E$4-1)):OFFSET($T210,0,$E$4-1),,TRUE),3,1)</f>
        <v>0.72206561704532157</v>
      </c>
      <c r="K434" s="3">
        <f ca="1">INDEX(LINEST(K151:K210,OFFSET($T151,0,($E$4-1)):OFFSET($T210,0,$E$4-1),,TRUE),3,1)</f>
        <v>0.93930794635750503</v>
      </c>
      <c r="L434" s="3">
        <f ca="1">INDEX(LINEST(L151:L210,OFFSET($T151,0,($E$4-1)):OFFSET($T210,0,$E$4-1),,TRUE),3,1)</f>
        <v>0.96269579595951305</v>
      </c>
      <c r="M434" s="3">
        <f ca="1">INDEX(LINEST(M151:M210,OFFSET($T151,0,($E$4-1)):OFFSET($T210,0,$E$4-1),,TRUE),3,1)</f>
        <v>0.81410994012072624</v>
      </c>
      <c r="N434" s="3">
        <f ca="1">INDEX(LINEST(N151:N210,OFFSET($T151,0,($E$4-1)):OFFSET($T210,0,$E$4-1),,TRUE),3,1)</f>
        <v>0.66859571829564024</v>
      </c>
      <c r="O434" s="3">
        <f ca="1">INDEX(LINEST(O151:O210,OFFSET($T151,0,($E$4-1)):OFFSET($T210,0,$E$4-1),,TRUE),3,1)</f>
        <v>0.65756294621183997</v>
      </c>
      <c r="P434" s="3">
        <f ca="1">INDEX(LINEST(P151:P210,OFFSET($T151,0,($E$4-1)):OFFSET($T210,0,$E$4-1),,TRUE),3,1)</f>
        <v>0.68249743801192408</v>
      </c>
      <c r="Q434" s="3">
        <f ca="1">INDEX(LINEST(Q151:Q210,OFFSET($T151,0,($E$4-1)):OFFSET($T210,0,$E$4-1),,TRUE),3,1)</f>
        <v>0.1982116527092079</v>
      </c>
      <c r="R434" s="3">
        <f ca="1">INDEX(LINEST(R151:R210,OFFSET($T151,0,($E$4-1)):OFFSET($T210,0,$E$4-1),,TRUE),3,1)</f>
        <v>0.32642595059430629</v>
      </c>
      <c r="S434" s="3">
        <f ca="1">INDEX(LINEST(S151:S210,OFFSET($T151,0,($E$4-1)):OFFSET($T210,0,$E$4-1),,TRUE),3,1)</f>
        <v>0.55012393498292556</v>
      </c>
    </row>
    <row r="435" spans="1:19" x14ac:dyDescent="0.25">
      <c r="A435" s="28" t="str">
        <f t="shared" si="131"/>
        <v>Mar 2015 - Feb 2020</v>
      </c>
      <c r="B435" s="3">
        <f ca="1">INDEX(LINEST(B152:B211,OFFSET($T152,0,($E$4-1)):OFFSET($T211,0,$E$4-1),,TRUE),3,1)</f>
        <v>6.8219320688322057E-3</v>
      </c>
      <c r="C435" s="3">
        <f ca="1">INDEX(LINEST(C152:C211,OFFSET($T152,0,($E$4-1)):OFFSET($T211,0,$E$4-1),,TRUE),3,1)</f>
        <v>0.50545886074537327</v>
      </c>
      <c r="D435" s="3">
        <f ca="1">INDEX(LINEST(D152:D211,OFFSET($T152,0,($E$4-1)):OFFSET($T211,0,$E$4-1),,TRUE),3,1)</f>
        <v>6.3670394011269435E-2</v>
      </c>
      <c r="E435" s="3">
        <f ca="1">INDEX(LINEST(E152:E211,OFFSET($T152,0,($E$4-1)):OFFSET($T211,0,$E$4-1),,TRUE),3,1)</f>
        <v>0.40765414022118401</v>
      </c>
      <c r="F435" s="3">
        <f ca="1">INDEX(LINEST(F152:F211,OFFSET($T152,0,($E$4-1)):OFFSET($T211,0,$E$4-1),,TRUE),3,1)</f>
        <v>0.1691575839147999</v>
      </c>
      <c r="G435" s="3">
        <f ca="1">INDEX(LINEST(G152:G211,OFFSET($T152,0,($E$4-1)):OFFSET($T211,0,$E$4-1),,TRUE),3,1)</f>
        <v>0.13301594014562931</v>
      </c>
      <c r="H435" s="3">
        <f ca="1">INDEX(LINEST(H152:H211,OFFSET($T152,0,($E$4-1)):OFFSET($T211,0,$E$4-1),,TRUE),3,1)</f>
        <v>0.73525467205216832</v>
      </c>
      <c r="I435" s="3">
        <f ca="1">INDEX(LINEST(I152:I211,OFFSET($T152,0,($E$4-1)):OFFSET($T211,0,$E$4-1),,TRUE),3,1)</f>
        <v>0.76390415788634358</v>
      </c>
      <c r="J435" s="3">
        <f ca="1">INDEX(LINEST(J152:J211,OFFSET($T152,0,($E$4-1)):OFFSET($T211,0,$E$4-1),,TRUE),3,1)</f>
        <v>0.64371521833954393</v>
      </c>
      <c r="K435" s="3">
        <f ca="1">INDEX(LINEST(K152:K211,OFFSET($T152,0,($E$4-1)):OFFSET($T211,0,$E$4-1),,TRUE),3,1)</f>
        <v>0.94826528249782005</v>
      </c>
      <c r="L435" s="3">
        <f ca="1">INDEX(LINEST(L152:L211,OFFSET($T152,0,($E$4-1)):OFFSET($T211,0,$E$4-1),,TRUE),3,1)</f>
        <v>0.95981712957009357</v>
      </c>
      <c r="M435" s="3">
        <f ca="1">INDEX(LINEST(M152:M211,OFFSET($T152,0,($E$4-1)):OFFSET($T211,0,$E$4-1),,TRUE),3,1)</f>
        <v>0.77805422973051674</v>
      </c>
      <c r="N435" s="3">
        <f ca="1">INDEX(LINEST(N152:N211,OFFSET($T152,0,($E$4-1)):OFFSET($T211,0,$E$4-1),,TRUE),3,1)</f>
        <v>0.5813466998617971</v>
      </c>
      <c r="O435" s="3">
        <f ca="1">INDEX(LINEST(O152:O211,OFFSET($T152,0,($E$4-1)):OFFSET($T211,0,$E$4-1),,TRUE),3,1)</f>
        <v>0.56671294462998589</v>
      </c>
      <c r="P435" s="3">
        <f ca="1">INDEX(LINEST(P152:P211,OFFSET($T152,0,($E$4-1)):OFFSET($T211,0,$E$4-1),,TRUE),3,1)</f>
        <v>0.60296123330469564</v>
      </c>
      <c r="Q435" s="3">
        <f ca="1">INDEX(LINEST(Q152:Q211,OFFSET($T152,0,($E$4-1)):OFFSET($T211,0,$E$4-1),,TRUE),3,1)</f>
        <v>0.15148230720946518</v>
      </c>
      <c r="R435" s="3">
        <f ca="1">INDEX(LINEST(R152:R211,OFFSET($T152,0,($E$4-1)):OFFSET($T211,0,$E$4-1),,TRUE),3,1)</f>
        <v>0.17851900174984373</v>
      </c>
      <c r="S435" s="3">
        <f ca="1">INDEX(LINEST(S152:S211,OFFSET($T152,0,($E$4-1)):OFFSET($T211,0,$E$4-1),,TRUE),3,1)</f>
        <v>0.44806728606924312</v>
      </c>
    </row>
    <row r="436" spans="1:19" x14ac:dyDescent="0.25">
      <c r="A436" s="28" t="str">
        <f t="shared" si="131"/>
        <v>Feb 2015 - Jan 2020</v>
      </c>
      <c r="B436" s="3">
        <f ca="1">INDEX(LINEST(B153:B212,OFFSET($T153,0,($E$4-1)):OFFSET($T212,0,$E$4-1),,TRUE),3,1)</f>
        <v>6.4010022605000922E-3</v>
      </c>
      <c r="C436" s="3">
        <f ca="1">INDEX(LINEST(C153:C212,OFFSET($T153,0,($E$4-1)):OFFSET($T212,0,$E$4-1),,TRUE),3,1)</f>
        <v>0.50204609287170976</v>
      </c>
      <c r="D436" s="3">
        <f ca="1">INDEX(LINEST(D153:D212,OFFSET($T153,0,($E$4-1)):OFFSET($T212,0,$E$4-1),,TRUE),3,1)</f>
        <v>3.9069290241203092E-2</v>
      </c>
      <c r="E436" s="3">
        <f ca="1">INDEX(LINEST(E153:E212,OFFSET($T153,0,($E$4-1)):OFFSET($T212,0,$E$4-1),,TRUE),3,1)</f>
        <v>0.37529751854342547</v>
      </c>
      <c r="F436" s="3">
        <f ca="1">INDEX(LINEST(F153:F212,OFFSET($T153,0,($E$4-1)):OFFSET($T212,0,$E$4-1),,TRUE),3,1)</f>
        <v>0.14448719671580457</v>
      </c>
      <c r="G436" s="3">
        <f ca="1">INDEX(LINEST(G153:G212,OFFSET($T153,0,($E$4-1)):OFFSET($T212,0,$E$4-1),,TRUE),3,1)</f>
        <v>0.12503351374835245</v>
      </c>
      <c r="H436" s="3">
        <f ca="1">INDEX(LINEST(H153:H212,OFFSET($T153,0,($E$4-1)):OFFSET($T212,0,$E$4-1),,TRUE),3,1)</f>
        <v>0.74820351653394035</v>
      </c>
      <c r="I436" s="3">
        <f ca="1">INDEX(LINEST(I153:I212,OFFSET($T153,0,($E$4-1)):OFFSET($T212,0,$E$4-1),,TRUE),3,1)</f>
        <v>0.75726585561272586</v>
      </c>
      <c r="J436" s="3">
        <f ca="1">INDEX(LINEST(J153:J212,OFFSET($T153,0,($E$4-1)):OFFSET($T212,0,$E$4-1),,TRUE),3,1)</f>
        <v>0.62229668798927018</v>
      </c>
      <c r="K436" s="3">
        <f ca="1">INDEX(LINEST(K153:K212,OFFSET($T153,0,($E$4-1)):OFFSET($T212,0,$E$4-1),,TRUE),3,1)</f>
        <v>0.94578767637701067</v>
      </c>
      <c r="L436" s="3">
        <f ca="1">INDEX(LINEST(L153:L212,OFFSET($T153,0,($E$4-1)):OFFSET($T212,0,$E$4-1),,TRUE),3,1)</f>
        <v>0.95934715729751729</v>
      </c>
      <c r="M436" s="3">
        <f ca="1">INDEX(LINEST(M153:M212,OFFSET($T153,0,($E$4-1)):OFFSET($T212,0,$E$4-1),,TRUE),3,1)</f>
        <v>0.75892621943619099</v>
      </c>
      <c r="N436" s="3">
        <f ca="1">INDEX(LINEST(N153:N212,OFFSET($T153,0,($E$4-1)):OFFSET($T212,0,$E$4-1),,TRUE),3,1)</f>
        <v>0.55467128857629999</v>
      </c>
      <c r="O436" s="3">
        <f ca="1">INDEX(LINEST(O153:O212,OFFSET($T153,0,($E$4-1)):OFFSET($T212,0,$E$4-1),,TRUE),3,1)</f>
        <v>0.55502345665561692</v>
      </c>
      <c r="P436" s="3">
        <f ca="1">INDEX(LINEST(P153:P212,OFFSET($T153,0,($E$4-1)):OFFSET($T212,0,$E$4-1),,TRUE),3,1)</f>
        <v>0.58974600924258647</v>
      </c>
      <c r="Q436" s="3">
        <f ca="1">INDEX(LINEST(Q153:Q212,OFFSET($T153,0,($E$4-1)):OFFSET($T212,0,$E$4-1),,TRUE),3,1)</f>
        <v>0.1468278773638412</v>
      </c>
      <c r="R436" s="3">
        <f ca="1">INDEX(LINEST(R153:R212,OFFSET($T153,0,($E$4-1)):OFFSET($T212,0,$E$4-1),,TRUE),3,1)</f>
        <v>0.16186548298760378</v>
      </c>
      <c r="S436" s="3">
        <f ca="1">INDEX(LINEST(S153:S212,OFFSET($T153,0,($E$4-1)):OFFSET($T212,0,$E$4-1),,TRUE),3,1)</f>
        <v>0.43510213011178878</v>
      </c>
    </row>
    <row r="437" spans="1:19" x14ac:dyDescent="0.25">
      <c r="A437" s="28" t="str">
        <f t="shared" si="131"/>
        <v>Jan 2015 - Dec 2019</v>
      </c>
      <c r="B437" s="3">
        <f ca="1">INDEX(LINEST(B154:B213,OFFSET($T154,0,($E$4-1)):OFFSET($T213,0,$E$4-1),,TRUE),3,1)</f>
        <v>9.9605063325746424E-3</v>
      </c>
      <c r="C437" s="3">
        <f ca="1">INDEX(LINEST(C154:C213,OFFSET($T154,0,($E$4-1)):OFFSET($T213,0,$E$4-1),,TRUE),3,1)</f>
        <v>0.52428058498093666</v>
      </c>
      <c r="D437" s="3">
        <f ca="1">INDEX(LINEST(D154:D213,OFFSET($T154,0,($E$4-1)):OFFSET($T213,0,$E$4-1),,TRUE),3,1)</f>
        <v>3.6436073414612739E-2</v>
      </c>
      <c r="E437" s="3">
        <f ca="1">INDEX(LINEST(E154:E213,OFFSET($T154,0,($E$4-1)):OFFSET($T213,0,$E$4-1),,TRUE),3,1)</f>
        <v>0.38010141708698897</v>
      </c>
      <c r="F437" s="3">
        <f ca="1">INDEX(LINEST(F154:F213,OFFSET($T154,0,($E$4-1)):OFFSET($T213,0,$E$4-1),,TRUE),3,1)</f>
        <v>0.1450224239339109</v>
      </c>
      <c r="G437" s="3">
        <f ca="1">INDEX(LINEST(G154:G213,OFFSET($T154,0,($E$4-1)):OFFSET($T213,0,$E$4-1),,TRUE),3,1)</f>
        <v>0.13025403204757466</v>
      </c>
      <c r="H437" s="3">
        <f ca="1">INDEX(LINEST(H154:H213,OFFSET($T154,0,($E$4-1)):OFFSET($T213,0,$E$4-1),,TRUE),3,1)</f>
        <v>0.74938241800785377</v>
      </c>
      <c r="I437" s="3">
        <f ca="1">INDEX(LINEST(I154:I213,OFFSET($T154,0,($E$4-1)):OFFSET($T213,0,$E$4-1),,TRUE),3,1)</f>
        <v>0.76771347707315818</v>
      </c>
      <c r="J437" s="3">
        <f ca="1">INDEX(LINEST(J154:J213,OFFSET($T154,0,($E$4-1)):OFFSET($T213,0,$E$4-1),,TRUE),3,1)</f>
        <v>0.64848009429397413</v>
      </c>
      <c r="K437" s="3">
        <f ca="1">INDEX(LINEST(K154:K213,OFFSET($T154,0,($E$4-1)):OFFSET($T213,0,$E$4-1),,TRUE),3,1)</f>
        <v>0.94816033758153095</v>
      </c>
      <c r="L437" s="3">
        <f ca="1">INDEX(LINEST(L154:L213,OFFSET($T154,0,($E$4-1)):OFFSET($T213,0,$E$4-1),,TRUE),3,1)</f>
        <v>0.96492318739512017</v>
      </c>
      <c r="M437" s="3">
        <f ca="1">INDEX(LINEST(M154:M213,OFFSET($T154,0,($E$4-1)):OFFSET($T213,0,$E$4-1),,TRUE),3,1)</f>
        <v>0.76922475096084186</v>
      </c>
      <c r="N437" s="3">
        <f ca="1">INDEX(LINEST(N154:N213,OFFSET($T154,0,($E$4-1)):OFFSET($T213,0,$E$4-1),,TRUE),3,1)</f>
        <v>0.5531444949892792</v>
      </c>
      <c r="O437" s="3">
        <f ca="1">INDEX(LINEST(O154:O213,OFFSET($T154,0,($E$4-1)):OFFSET($T213,0,$E$4-1),,TRUE),3,1)</f>
        <v>0.55746250537559072</v>
      </c>
      <c r="P437" s="3">
        <f ca="1">INDEX(LINEST(P154:P213,OFFSET($T154,0,($E$4-1)):OFFSET($T213,0,$E$4-1),,TRUE),3,1)</f>
        <v>0.56587193360658994</v>
      </c>
      <c r="Q437" s="3">
        <f ca="1">INDEX(LINEST(Q154:Q213,OFFSET($T154,0,($E$4-1)):OFFSET($T213,0,$E$4-1),,TRUE),3,1)</f>
        <v>0.15268386458809663</v>
      </c>
      <c r="R437" s="3">
        <f ca="1">INDEX(LINEST(R154:R213,OFFSET($T154,0,($E$4-1)):OFFSET($T213,0,$E$4-1),,TRUE),3,1)</f>
        <v>0.17125142182679032</v>
      </c>
      <c r="S437" s="3">
        <f ca="1">INDEX(LINEST(S154:S213,OFFSET($T154,0,($E$4-1)):OFFSET($T213,0,$E$4-1),,TRUE),3,1)</f>
        <v>0.43968853156369331</v>
      </c>
    </row>
    <row r="438" spans="1:19" x14ac:dyDescent="0.25">
      <c r="A438" s="28" t="str">
        <f t="shared" si="131"/>
        <v>Dec 2014 - Nov 2019</v>
      </c>
      <c r="B438" s="3">
        <f ca="1">INDEX(LINEST(B155:B214,OFFSET($T155,0,($E$4-1)):OFFSET($T214,0,$E$4-1),,TRUE),3,1)</f>
        <v>1.0436345257612242E-2</v>
      </c>
      <c r="C438" s="3">
        <f ca="1">INDEX(LINEST(C155:C214,OFFSET($T155,0,($E$4-1)):OFFSET($T214,0,$E$4-1),,TRUE),3,1)</f>
        <v>0.52840673614294054</v>
      </c>
      <c r="D438" s="3">
        <f ca="1">INDEX(LINEST(D155:D214,OFFSET($T155,0,($E$4-1)):OFFSET($T214,0,$E$4-1),,TRUE),3,1)</f>
        <v>3.6961364848238691E-2</v>
      </c>
      <c r="E438" s="3">
        <f ca="1">INDEX(LINEST(E155:E214,OFFSET($T155,0,($E$4-1)):OFFSET($T214,0,$E$4-1),,TRUE),3,1)</f>
        <v>0.38061401705418119</v>
      </c>
      <c r="F438" s="3">
        <f ca="1">INDEX(LINEST(F155:F214,OFFSET($T155,0,($E$4-1)):OFFSET($T214,0,$E$4-1),,TRUE),3,1)</f>
        <v>0.14198824508629598</v>
      </c>
      <c r="G438" s="3">
        <f ca="1">INDEX(LINEST(G155:G214,OFFSET($T155,0,($E$4-1)):OFFSET($T214,0,$E$4-1),,TRUE),3,1)</f>
        <v>0.12563761203451126</v>
      </c>
      <c r="H438" s="3">
        <f ca="1">INDEX(LINEST(H155:H214,OFFSET($T155,0,($E$4-1)):OFFSET($T214,0,$E$4-1),,TRUE),3,1)</f>
        <v>0.74612148547638557</v>
      </c>
      <c r="I438" s="3">
        <f ca="1">INDEX(LINEST(I155:I214,OFFSET($T155,0,($E$4-1)):OFFSET($T214,0,$E$4-1),,TRUE),3,1)</f>
        <v>0.7602246831738384</v>
      </c>
      <c r="J438" s="3">
        <f ca="1">INDEX(LINEST(J155:J214,OFFSET($T155,0,($E$4-1)):OFFSET($T214,0,$E$4-1),,TRUE),3,1)</f>
        <v>0.63957116720520357</v>
      </c>
      <c r="K438" s="3">
        <f ca="1">INDEX(LINEST(K155:K214,OFFSET($T155,0,($E$4-1)):OFFSET($T214,0,$E$4-1),,TRUE),3,1)</f>
        <v>0.94517318525283889</v>
      </c>
      <c r="L438" s="3">
        <f ca="1">INDEX(LINEST(L155:L214,OFFSET($T155,0,($E$4-1)):OFFSET($T214,0,$E$4-1),,TRUE),3,1)</f>
        <v>0.96470143792295038</v>
      </c>
      <c r="M438" s="3">
        <f ca="1">INDEX(LINEST(M155:M214,OFFSET($T155,0,($E$4-1)):OFFSET($T214,0,$E$4-1),,TRUE),3,1)</f>
        <v>0.76452375196010847</v>
      </c>
      <c r="N438" s="3">
        <f ca="1">INDEX(LINEST(N155:N214,OFFSET($T155,0,($E$4-1)):OFFSET($T214,0,$E$4-1),,TRUE),3,1)</f>
        <v>0.55098974762059638</v>
      </c>
      <c r="O438" s="3">
        <f ca="1">INDEX(LINEST(O155:O214,OFFSET($T155,0,($E$4-1)):OFFSET($T214,0,$E$4-1),,TRUE),3,1)</f>
        <v>0.5557556706477137</v>
      </c>
      <c r="P438" s="3">
        <f ca="1">INDEX(LINEST(P155:P214,OFFSET($T155,0,($E$4-1)):OFFSET($T214,0,$E$4-1),,TRUE),3,1)</f>
        <v>0.55963957089608629</v>
      </c>
      <c r="Q438" s="3">
        <f ca="1">INDEX(LINEST(Q155:Q214,OFFSET($T155,0,($E$4-1)):OFFSET($T214,0,$E$4-1),,TRUE),3,1)</f>
        <v>0.1486977707964893</v>
      </c>
      <c r="R438" s="3">
        <f ca="1">INDEX(LINEST(R155:R214,OFFSET($T155,0,($E$4-1)):OFFSET($T214,0,$E$4-1),,TRUE),3,1)</f>
        <v>0.16686669012603431</v>
      </c>
      <c r="S438" s="3">
        <f ca="1">INDEX(LINEST(S155:S214,OFFSET($T155,0,($E$4-1)):OFFSET($T214,0,$E$4-1),,TRUE),3,1)</f>
        <v>0.43770740522049117</v>
      </c>
    </row>
    <row r="439" spans="1:19" x14ac:dyDescent="0.25">
      <c r="A439" s="28" t="str">
        <f t="shared" si="131"/>
        <v>Nov 2014 - Oct 2019</v>
      </c>
      <c r="B439" s="3">
        <f ca="1">INDEX(LINEST(B156:B215,OFFSET($T156,0,($E$4-1)):OFFSET($T215,0,$E$4-1),,TRUE),3,1)</f>
        <v>9.7560320153926329E-3</v>
      </c>
      <c r="C439" s="3">
        <f ca="1">INDEX(LINEST(C156:C215,OFFSET($T156,0,($E$4-1)):OFFSET($T215,0,$E$4-1),,TRUE),3,1)</f>
        <v>0.52674681530327705</v>
      </c>
      <c r="D439" s="3">
        <f ca="1">INDEX(LINEST(D156:D215,OFFSET($T156,0,($E$4-1)):OFFSET($T215,0,$E$4-1),,TRUE),3,1)</f>
        <v>2.9738783697787052E-2</v>
      </c>
      <c r="E439" s="3">
        <f ca="1">INDEX(LINEST(E156:E215,OFFSET($T156,0,($E$4-1)):OFFSET($T215,0,$E$4-1),,TRUE),3,1)</f>
        <v>0.37757152072907024</v>
      </c>
      <c r="F439" s="3">
        <f ca="1">INDEX(LINEST(F156:F215,OFFSET($T156,0,($E$4-1)):OFFSET($T215,0,$E$4-1),,TRUE),3,1)</f>
        <v>0.14460024118205805</v>
      </c>
      <c r="G439" s="3">
        <f ca="1">INDEX(LINEST(G156:G215,OFFSET($T156,0,($E$4-1)):OFFSET($T215,0,$E$4-1),,TRUE),3,1)</f>
        <v>0.12265983259399528</v>
      </c>
      <c r="H439" s="3">
        <f ca="1">INDEX(LINEST(H156:H215,OFFSET($T156,0,($E$4-1)):OFFSET($T215,0,$E$4-1),,TRUE),3,1)</f>
        <v>0.74289367956752861</v>
      </c>
      <c r="I439" s="3">
        <f ca="1">INDEX(LINEST(I156:I215,OFFSET($T156,0,($E$4-1)):OFFSET($T215,0,$E$4-1),,TRUE),3,1)</f>
        <v>0.75427251725359401</v>
      </c>
      <c r="J439" s="3">
        <f ca="1">INDEX(LINEST(J156:J215,OFFSET($T156,0,($E$4-1)):OFFSET($T215,0,$E$4-1),,TRUE),3,1)</f>
        <v>0.63055241077949875</v>
      </c>
      <c r="K439" s="3">
        <f ca="1">INDEX(LINEST(K156:K215,OFFSET($T156,0,($E$4-1)):OFFSET($T215,0,$E$4-1),,TRUE),3,1)</f>
        <v>0.94353325771192176</v>
      </c>
      <c r="L439" s="3">
        <f ca="1">INDEX(LINEST(L156:L215,OFFSET($T156,0,($E$4-1)):OFFSET($T215,0,$E$4-1),,TRUE),3,1)</f>
        <v>0.96451282448256015</v>
      </c>
      <c r="M439" s="3">
        <f ca="1">INDEX(LINEST(M156:M215,OFFSET($T156,0,($E$4-1)):OFFSET($T215,0,$E$4-1),,TRUE),3,1)</f>
        <v>0.76135102941274879</v>
      </c>
      <c r="N439" s="3">
        <f ca="1">INDEX(LINEST(N156:N215,OFFSET($T156,0,($E$4-1)):OFFSET($T215,0,$E$4-1),,TRUE),3,1)</f>
        <v>0.50072042684822649</v>
      </c>
      <c r="O439" s="3">
        <f ca="1">INDEX(LINEST(O156:O215,OFFSET($T156,0,($E$4-1)):OFFSET($T215,0,$E$4-1),,TRUE),3,1)</f>
        <v>0.55068425856483594</v>
      </c>
      <c r="P439" s="3">
        <f ca="1">INDEX(LINEST(P156:P215,OFFSET($T156,0,($E$4-1)):OFFSET($T215,0,$E$4-1),,TRUE),3,1)</f>
        <v>0.55938672327912831</v>
      </c>
      <c r="Q439" s="3">
        <f ca="1">INDEX(LINEST(Q156:Q215,OFFSET($T156,0,($E$4-1)):OFFSET($T215,0,$E$4-1),,TRUE),3,1)</f>
        <v>0.14554728393655722</v>
      </c>
      <c r="R439" s="3">
        <f ca="1">INDEX(LINEST(R156:R215,OFFSET($T156,0,($E$4-1)):OFFSET($T215,0,$E$4-1),,TRUE),3,1)</f>
        <v>0.16528027398952996</v>
      </c>
      <c r="S439" s="3">
        <f ca="1">INDEX(LINEST(S156:S215,OFFSET($T156,0,($E$4-1)):OFFSET($T215,0,$E$4-1),,TRUE),3,1)</f>
        <v>0.44762107520054573</v>
      </c>
    </row>
    <row r="440" spans="1:19" x14ac:dyDescent="0.25">
      <c r="A440" s="28" t="str">
        <f t="shared" si="131"/>
        <v>Oct 2014 - Sep 2019</v>
      </c>
      <c r="B440" s="3">
        <f ca="1">INDEX(LINEST(B157:B216,OFFSET($T157,0,($E$4-1)):OFFSET($T216,0,$E$4-1),,TRUE),3,1)</f>
        <v>1.2057316804382674E-2</v>
      </c>
      <c r="C440" s="3">
        <f ca="1">INDEX(LINEST(C157:C216,OFFSET($T157,0,($E$4-1)):OFFSET($T216,0,$E$4-1),,TRUE),3,1)</f>
        <v>0.48483831420330137</v>
      </c>
      <c r="D440" s="3">
        <f ca="1">INDEX(LINEST(D157:D216,OFFSET($T157,0,($E$4-1)):OFFSET($T216,0,$E$4-1),,TRUE),3,1)</f>
        <v>2.8521460557101128E-2</v>
      </c>
      <c r="E440" s="3">
        <f ca="1">INDEX(LINEST(E157:E216,OFFSET($T157,0,($E$4-1)):OFFSET($T216,0,$E$4-1),,TRUE),3,1)</f>
        <v>0.36061760113478203</v>
      </c>
      <c r="F440" s="3">
        <f ca="1">INDEX(LINEST(F157:F216,OFFSET($T157,0,($E$4-1)):OFFSET($T216,0,$E$4-1),,TRUE),3,1)</f>
        <v>0.14881788699447362</v>
      </c>
      <c r="G440" s="3">
        <f ca="1">INDEX(LINEST(G157:G216,OFFSET($T157,0,($E$4-1)):OFFSET($T216,0,$E$4-1),,TRUE),3,1)</f>
        <v>0.11976253142849397</v>
      </c>
      <c r="H440" s="3">
        <f ca="1">INDEX(LINEST(H157:H216,OFFSET($T157,0,($E$4-1)):OFFSET($T216,0,$E$4-1),,TRUE),3,1)</f>
        <v>0.74006863770428444</v>
      </c>
      <c r="I440" s="3">
        <f ca="1">INDEX(LINEST(I157:I216,OFFSET($T157,0,($E$4-1)):OFFSET($T216,0,$E$4-1),,TRUE),3,1)</f>
        <v>0.7530643749089293</v>
      </c>
      <c r="J440" s="3">
        <f ca="1">INDEX(LINEST(J157:J216,OFFSET($T157,0,($E$4-1)):OFFSET($T216,0,$E$4-1),,TRUE),3,1)</f>
        <v>0.63320776592081007</v>
      </c>
      <c r="K440" s="3">
        <f ca="1">INDEX(LINEST(K157:K216,OFFSET($T157,0,($E$4-1)):OFFSET($T216,0,$E$4-1),,TRUE),3,1)</f>
        <v>0.94365117612043803</v>
      </c>
      <c r="L440" s="3">
        <f ca="1">INDEX(LINEST(L157:L216,OFFSET($T157,0,($E$4-1)):OFFSET($T216,0,$E$4-1),,TRUE),3,1)</f>
        <v>0.96335514605267702</v>
      </c>
      <c r="M440" s="3">
        <f ca="1">INDEX(LINEST(M157:M216,OFFSET($T157,0,($E$4-1)):OFFSET($T216,0,$E$4-1),,TRUE),3,1)</f>
        <v>0.75950169993640604</v>
      </c>
      <c r="N440" s="3">
        <f ca="1">INDEX(LINEST(N157:N216,OFFSET($T157,0,($E$4-1)):OFFSET($T216,0,$E$4-1),,TRUE),3,1)</f>
        <v>0.49941541635148567</v>
      </c>
      <c r="O440" s="3">
        <f ca="1">INDEX(LINEST(O157:O216,OFFSET($T157,0,($E$4-1)):OFFSET($T216,0,$E$4-1),,TRUE),3,1)</f>
        <v>0.53812024947723525</v>
      </c>
      <c r="P440" s="3">
        <f ca="1">INDEX(LINEST(P157:P216,OFFSET($T157,0,($E$4-1)):OFFSET($T216,0,$E$4-1),,TRUE),3,1)</f>
        <v>0.55391533717380503</v>
      </c>
      <c r="Q440" s="3">
        <f ca="1">INDEX(LINEST(Q157:Q216,OFFSET($T157,0,($E$4-1)):OFFSET($T216,0,$E$4-1),,TRUE),3,1)</f>
        <v>0.14441438308684074</v>
      </c>
      <c r="R440" s="3">
        <f ca="1">INDEX(LINEST(R157:R216,OFFSET($T157,0,($E$4-1)):OFFSET($T216,0,$E$4-1),,TRUE),3,1)</f>
        <v>0.1629049340434289</v>
      </c>
      <c r="S440" s="3">
        <f ca="1">INDEX(LINEST(S157:S216,OFFSET($T157,0,($E$4-1)):OFFSET($T216,0,$E$4-1),,TRUE),3,1)</f>
        <v>0.44338005605086089</v>
      </c>
    </row>
    <row r="441" spans="1:19" x14ac:dyDescent="0.25">
      <c r="A441" s="28" t="str">
        <f t="shared" si="131"/>
        <v>Sep 2014 - Aug 2019</v>
      </c>
      <c r="B441" s="3">
        <f ca="1">INDEX(LINEST(B158:B217,OFFSET($T158,0,($E$4-1)):OFFSET($T217,0,$E$4-1),,TRUE),3,1)</f>
        <v>7.2015325168868442E-3</v>
      </c>
      <c r="C441" s="3">
        <f ca="1">INDEX(LINEST(C158:C217,OFFSET($T158,0,($E$4-1)):OFFSET($T217,0,$E$4-1),,TRUE),3,1)</f>
        <v>0.48720362737416378</v>
      </c>
      <c r="D441" s="3">
        <f ca="1">INDEX(LINEST(D158:D217,OFFSET($T158,0,($E$4-1)):OFFSET($T217,0,$E$4-1),,TRUE),3,1)</f>
        <v>2.1756773741872799E-2</v>
      </c>
      <c r="E441" s="3">
        <f ca="1">INDEX(LINEST(E158:E217,OFFSET($T158,0,($E$4-1)):OFFSET($T217,0,$E$4-1),,TRUE),3,1)</f>
        <v>0.36986336449872914</v>
      </c>
      <c r="F441" s="3">
        <f ca="1">INDEX(LINEST(F158:F217,OFFSET($T158,0,($E$4-1)):OFFSET($T217,0,$E$4-1),,TRUE),3,1)</f>
        <v>0.15591533437815919</v>
      </c>
      <c r="G441" s="3">
        <f ca="1">INDEX(LINEST(G158:G217,OFFSET($T158,0,($E$4-1)):OFFSET($T217,0,$E$4-1),,TRUE),3,1)</f>
        <v>0.10741537743570673</v>
      </c>
      <c r="H441" s="3">
        <f ca="1">INDEX(LINEST(H158:H217,OFFSET($T158,0,($E$4-1)):OFFSET($T217,0,$E$4-1),,TRUE),3,1)</f>
        <v>0.75237449516443144</v>
      </c>
      <c r="I441" s="3">
        <f ca="1">INDEX(LINEST(I158:I217,OFFSET($T158,0,($E$4-1)):OFFSET($T217,0,$E$4-1),,TRUE),3,1)</f>
        <v>0.75669324109513769</v>
      </c>
      <c r="J441" s="3">
        <f ca="1">INDEX(LINEST(J158:J217,OFFSET($T158,0,($E$4-1)):OFFSET($T217,0,$E$4-1),,TRUE),3,1)</f>
        <v>0.64144140330140531</v>
      </c>
      <c r="K441" s="3">
        <f ca="1">INDEX(LINEST(K158:K217,OFFSET($T158,0,($E$4-1)):OFFSET($T217,0,$E$4-1),,TRUE),3,1)</f>
        <v>0.94635655500866867</v>
      </c>
      <c r="L441" s="3">
        <f ca="1">INDEX(LINEST(L158:L217,OFFSET($T158,0,($E$4-1)):OFFSET($T217,0,$E$4-1),,TRUE),3,1)</f>
        <v>0.97007317477503741</v>
      </c>
      <c r="M441" s="3">
        <f ca="1">INDEX(LINEST(M158:M217,OFFSET($T158,0,($E$4-1)):OFFSET($T217,0,$E$4-1),,TRUE),3,1)</f>
        <v>0.77039347601163122</v>
      </c>
      <c r="N441" s="3">
        <f ca="1">INDEX(LINEST(N158:N217,OFFSET($T158,0,($E$4-1)):OFFSET($T217,0,$E$4-1),,TRUE),3,1)</f>
        <v>0.48267060807145523</v>
      </c>
      <c r="O441" s="3">
        <f ca="1">INDEX(LINEST(O158:O217,OFFSET($T158,0,($E$4-1)):OFFSET($T217,0,$E$4-1),,TRUE),3,1)</f>
        <v>0.54186633864894906</v>
      </c>
      <c r="P441" s="3">
        <f ca="1">INDEX(LINEST(P158:P217,OFFSET($T158,0,($E$4-1)):OFFSET($T217,0,$E$4-1),,TRUE),3,1)</f>
        <v>0.55887276978607925</v>
      </c>
      <c r="Q441" s="3">
        <f ca="1">INDEX(LINEST(Q158:Q217,OFFSET($T158,0,($E$4-1)):OFFSET($T217,0,$E$4-1),,TRUE),3,1)</f>
        <v>0.14970262117499</v>
      </c>
      <c r="R441" s="3">
        <f ca="1">INDEX(LINEST(R158:R217,OFFSET($T158,0,($E$4-1)):OFFSET($T217,0,$E$4-1),,TRUE),3,1)</f>
        <v>0.16641586823238583</v>
      </c>
      <c r="S441" s="3">
        <f ca="1">INDEX(LINEST(S158:S217,OFFSET($T158,0,($E$4-1)):OFFSET($T217,0,$E$4-1),,TRUE),3,1)</f>
        <v>0.44855665895859342</v>
      </c>
    </row>
    <row r="442" spans="1:19" x14ac:dyDescent="0.25">
      <c r="A442" s="28" t="str">
        <f t="shared" si="131"/>
        <v>Aug 2014 - Jul 2019</v>
      </c>
      <c r="B442" s="3">
        <f ca="1">INDEX(LINEST(B159:B218,OFFSET($T159,0,($E$4-1)):OFFSET($T218,0,$E$4-1),,TRUE),3,1)</f>
        <v>4.4325611854298093E-3</v>
      </c>
      <c r="C442" s="3">
        <f ca="1">INDEX(LINEST(C159:C218,OFFSET($T159,0,($E$4-1)):OFFSET($T218,0,$E$4-1),,TRUE),3,1)</f>
        <v>0.47654277665512224</v>
      </c>
      <c r="D442" s="3">
        <f ca="1">INDEX(LINEST(D159:D218,OFFSET($T159,0,($E$4-1)):OFFSET($T218,0,$E$4-1),,TRUE),3,1)</f>
        <v>1.9429573005149154E-2</v>
      </c>
      <c r="E442" s="3">
        <f ca="1">INDEX(LINEST(E159:E218,OFFSET($T159,0,($E$4-1)):OFFSET($T218,0,$E$4-1),,TRUE),3,1)</f>
        <v>0.36049271304266284</v>
      </c>
      <c r="F442" s="3">
        <f ca="1">INDEX(LINEST(F159:F218,OFFSET($T159,0,($E$4-1)):OFFSET($T218,0,$E$4-1),,TRUE),3,1)</f>
        <v>0.15719244004135874</v>
      </c>
      <c r="G442" s="3">
        <f ca="1">INDEX(LINEST(G159:G218,OFFSET($T159,0,($E$4-1)):OFFSET($T218,0,$E$4-1),,TRUE),3,1)</f>
        <v>9.1011485254010427E-2</v>
      </c>
      <c r="H442" s="3">
        <f ca="1">INDEX(LINEST(H159:H218,OFFSET($T159,0,($E$4-1)):OFFSET($T218,0,$E$4-1),,TRUE),3,1)</f>
        <v>0.75175783986505096</v>
      </c>
      <c r="I442" s="3">
        <f ca="1">INDEX(LINEST(I159:I218,OFFSET($T159,0,($E$4-1)):OFFSET($T218,0,$E$4-1),,TRUE),3,1)</f>
        <v>0.75730573239747434</v>
      </c>
      <c r="J442" s="3">
        <f ca="1">INDEX(LINEST(J159:J218,OFFSET($T159,0,($E$4-1)):OFFSET($T218,0,$E$4-1),,TRUE),3,1)</f>
        <v>0.64566327686105374</v>
      </c>
      <c r="K442" s="3">
        <f ca="1">INDEX(LINEST(K159:K218,OFFSET($T159,0,($E$4-1)):OFFSET($T218,0,$E$4-1),,TRUE),3,1)</f>
        <v>0.94746385181128912</v>
      </c>
      <c r="L442" s="3">
        <f ca="1">INDEX(LINEST(L159:L218,OFFSET($T159,0,($E$4-1)):OFFSET($T218,0,$E$4-1),,TRUE),3,1)</f>
        <v>0.97067600272198695</v>
      </c>
      <c r="M442" s="3">
        <f ca="1">INDEX(LINEST(M159:M218,OFFSET($T159,0,($E$4-1)):OFFSET($T218,0,$E$4-1),,TRUE),3,1)</f>
        <v>0.77732397611180548</v>
      </c>
      <c r="N442" s="3">
        <f ca="1">INDEX(LINEST(N159:N218,OFFSET($T159,0,($E$4-1)):OFFSET($T218,0,$E$4-1),,TRUE),3,1)</f>
        <v>0.47901489712966244</v>
      </c>
      <c r="O442" s="3">
        <f ca="1">INDEX(LINEST(O159:O218,OFFSET($T159,0,($E$4-1)):OFFSET($T218,0,$E$4-1),,TRUE),3,1)</f>
        <v>0.54637736331858933</v>
      </c>
      <c r="P442" s="3">
        <f ca="1">INDEX(LINEST(P159:P218,OFFSET($T159,0,($E$4-1)):OFFSET($T218,0,$E$4-1),,TRUE),3,1)</f>
        <v>0.54379541793636621</v>
      </c>
      <c r="Q442" s="3">
        <f ca="1">INDEX(LINEST(Q159:Q218,OFFSET($T159,0,($E$4-1)):OFFSET($T218,0,$E$4-1),,TRUE),3,1)</f>
        <v>0.1481282367959901</v>
      </c>
      <c r="R442" s="3">
        <f ca="1">INDEX(LINEST(R159:R218,OFFSET($T159,0,($E$4-1)):OFFSET($T218,0,$E$4-1),,TRUE),3,1)</f>
        <v>0.17817872649319308</v>
      </c>
      <c r="S442" s="3">
        <f ca="1">INDEX(LINEST(S159:S218,OFFSET($T159,0,($E$4-1)):OFFSET($T218,0,$E$4-1),,TRUE),3,1)</f>
        <v>0.43149535097292319</v>
      </c>
    </row>
    <row r="443" spans="1:19" x14ac:dyDescent="0.25">
      <c r="A443" s="28" t="str">
        <f t="shared" si="131"/>
        <v>Jul 2014 - Jun 2019</v>
      </c>
      <c r="B443" s="3">
        <f ca="1">INDEX(LINEST(B160:B219,OFFSET($T160,0,($E$4-1)):OFFSET($T219,0,$E$4-1),,TRUE),3,1)</f>
        <v>4.194536008541889E-3</v>
      </c>
      <c r="C443" s="3">
        <f ca="1">INDEX(LINEST(C160:C219,OFFSET($T160,0,($E$4-1)):OFFSET($T219,0,$E$4-1),,TRUE),3,1)</f>
        <v>0.45635303334563121</v>
      </c>
      <c r="D443" s="3">
        <f ca="1">INDEX(LINEST(D160:D219,OFFSET($T160,0,($E$4-1)):OFFSET($T219,0,$E$4-1),,TRUE),3,1)</f>
        <v>1.2989869884363544E-2</v>
      </c>
      <c r="E443" s="3">
        <f ca="1">INDEX(LINEST(E160:E219,OFFSET($T160,0,($E$4-1)):OFFSET($T219,0,$E$4-1),,TRUE),3,1)</f>
        <v>0.38490938277951448</v>
      </c>
      <c r="F443" s="3">
        <f ca="1">INDEX(LINEST(F160:F219,OFFSET($T160,0,($E$4-1)):OFFSET($T219,0,$E$4-1),,TRUE),3,1)</f>
        <v>0.15224673241593867</v>
      </c>
      <c r="G443" s="3">
        <f ca="1">INDEX(LINEST(G160:G219,OFFSET($T160,0,($E$4-1)):OFFSET($T219,0,$E$4-1),,TRUE),3,1)</f>
        <v>8.5487388716429177E-2</v>
      </c>
      <c r="H443" s="3">
        <f ca="1">INDEX(LINEST(H160:H219,OFFSET($T160,0,($E$4-1)):OFFSET($T219,0,$E$4-1),,TRUE),3,1)</f>
        <v>0.75473918886698421</v>
      </c>
      <c r="I443" s="3">
        <f ca="1">INDEX(LINEST(I160:I219,OFFSET($T160,0,($E$4-1)):OFFSET($T219,0,$E$4-1),,TRUE),3,1)</f>
        <v>0.75649052646596004</v>
      </c>
      <c r="J443" s="3">
        <f ca="1">INDEX(LINEST(J160:J219,OFFSET($T160,0,($E$4-1)):OFFSET($T219,0,$E$4-1),,TRUE),3,1)</f>
        <v>0.65074013839199407</v>
      </c>
      <c r="K443" s="3">
        <f ca="1">INDEX(LINEST(K160:K219,OFFSET($T160,0,($E$4-1)):OFFSET($T219,0,$E$4-1),,TRUE),3,1)</f>
        <v>0.94780321593955996</v>
      </c>
      <c r="L443" s="3">
        <f ca="1">INDEX(LINEST(L160:L219,OFFSET($T160,0,($E$4-1)):OFFSET($T219,0,$E$4-1),,TRUE),3,1)</f>
        <v>0.97128263289837635</v>
      </c>
      <c r="M443" s="3">
        <f ca="1">INDEX(LINEST(M160:M219,OFFSET($T160,0,($E$4-1)):OFFSET($T219,0,$E$4-1),,TRUE),3,1)</f>
        <v>0.77962163772503146</v>
      </c>
      <c r="N443" s="3">
        <f ca="1">INDEX(LINEST(N160:N219,OFFSET($T160,0,($E$4-1)):OFFSET($T219,0,$E$4-1),,TRUE),3,1)</f>
        <v>0.46773970110716584</v>
      </c>
      <c r="O443" s="3">
        <f ca="1">INDEX(LINEST(O160:O219,OFFSET($T160,0,($E$4-1)):OFFSET($T219,0,$E$4-1),,TRUE),3,1)</f>
        <v>0.54292759061438323</v>
      </c>
      <c r="P443" s="3">
        <f ca="1">INDEX(LINEST(P160:P219,OFFSET($T160,0,($E$4-1)):OFFSET($T219,0,$E$4-1),,TRUE),3,1)</f>
        <v>0.55986216480085682</v>
      </c>
      <c r="Q443" s="3">
        <f ca="1">INDEX(LINEST(Q160:Q219,OFFSET($T160,0,($E$4-1)):OFFSET($T219,0,$E$4-1),,TRUE),3,1)</f>
        <v>0.14888073908871663</v>
      </c>
      <c r="R443" s="3">
        <f ca="1">INDEX(LINEST(R160:R219,OFFSET($T160,0,($E$4-1)):OFFSET($T219,0,$E$4-1),,TRUE),3,1)</f>
        <v>0.1769757421329424</v>
      </c>
      <c r="S443" s="3">
        <f ca="1">INDEX(LINEST(S160:S219,OFFSET($T160,0,($E$4-1)):OFFSET($T219,0,$E$4-1),,TRUE),3,1)</f>
        <v>0.4128903843798411</v>
      </c>
    </row>
    <row r="444" spans="1:19" x14ac:dyDescent="0.25">
      <c r="A444" s="28" t="str">
        <f t="shared" si="131"/>
        <v>Jun 2014 - May 2019</v>
      </c>
      <c r="B444" s="3">
        <f ca="1">INDEX(LINEST(B161:B220,OFFSET($T161,0,($E$4-1)):OFFSET($T220,0,$E$4-1),,TRUE),3,1)</f>
        <v>1.2892618131821583E-2</v>
      </c>
      <c r="C444" s="3">
        <f ca="1">INDEX(LINEST(C161:C220,OFFSET($T161,0,($E$4-1)):OFFSET($T220,0,$E$4-1),,TRUE),3,1)</f>
        <v>0.43519372721341626</v>
      </c>
      <c r="D444" s="3">
        <f ca="1">INDEX(LINEST(D161:D220,OFFSET($T161,0,($E$4-1)):OFFSET($T220,0,$E$4-1),,TRUE),3,1)</f>
        <v>1.0997159807406297E-2</v>
      </c>
      <c r="E444" s="3">
        <f ca="1">INDEX(LINEST(E161:E220,OFFSET($T161,0,($E$4-1)):OFFSET($T220,0,$E$4-1),,TRUE),3,1)</f>
        <v>0.37590344396794495</v>
      </c>
      <c r="F444" s="3">
        <f ca="1">INDEX(LINEST(F161:F220,OFFSET($T161,0,($E$4-1)):OFFSET($T220,0,$E$4-1),,TRUE),3,1)</f>
        <v>0.18736386260263613</v>
      </c>
      <c r="G444" s="3">
        <f ca="1">INDEX(LINEST(G161:G220,OFFSET($T161,0,($E$4-1)):OFFSET($T220,0,$E$4-1),,TRUE),3,1)</f>
        <v>6.6996429163726195E-2</v>
      </c>
      <c r="H444" s="3">
        <f ca="1">INDEX(LINEST(H161:H220,OFFSET($T161,0,($E$4-1)):OFFSET($T220,0,$E$4-1),,TRUE),3,1)</f>
        <v>0.74472162539938769</v>
      </c>
      <c r="I444" s="3">
        <f ca="1">INDEX(LINEST(I161:I220,OFFSET($T161,0,($E$4-1)):OFFSET($T220,0,$E$4-1),,TRUE),3,1)</f>
        <v>0.74836182213537228</v>
      </c>
      <c r="J444" s="3">
        <f ca="1">INDEX(LINEST(J161:J220,OFFSET($T161,0,($E$4-1)):OFFSET($T220,0,$E$4-1),,TRUE),3,1)</f>
        <v>0.64472433570054177</v>
      </c>
      <c r="K444" s="3">
        <f ca="1">INDEX(LINEST(K161:K220,OFFSET($T161,0,($E$4-1)):OFFSET($T220,0,$E$4-1),,TRUE),3,1)</f>
        <v>0.94361302430086691</v>
      </c>
      <c r="L444" s="3">
        <f ca="1">INDEX(LINEST(L161:L220,OFFSET($T161,0,($E$4-1)):OFFSET($T220,0,$E$4-1),,TRUE),3,1)</f>
        <v>0.96975970086943453</v>
      </c>
      <c r="M444" s="3">
        <f ca="1">INDEX(LINEST(M161:M220,OFFSET($T161,0,($E$4-1)):OFFSET($T220,0,$E$4-1),,TRUE),3,1)</f>
        <v>0.77193394477470678</v>
      </c>
      <c r="N444" s="3">
        <f ca="1">INDEX(LINEST(N161:N220,OFFSET($T161,0,($E$4-1)):OFFSET($T220,0,$E$4-1),,TRUE),3,1)</f>
        <v>0.45247518595144892</v>
      </c>
      <c r="O444" s="3">
        <f ca="1">INDEX(LINEST(O161:O220,OFFSET($T161,0,($E$4-1)):OFFSET($T220,0,$E$4-1),,TRUE),3,1)</f>
        <v>0.52889489170174697</v>
      </c>
      <c r="P444" s="3">
        <f ca="1">INDEX(LINEST(P161:P220,OFFSET($T161,0,($E$4-1)):OFFSET($T220,0,$E$4-1),,TRUE),3,1)</f>
        <v>0.53873391130136516</v>
      </c>
      <c r="Q444" s="3">
        <f ca="1">INDEX(LINEST(Q161:Q220,OFFSET($T161,0,($E$4-1)):OFFSET($T220,0,$E$4-1),,TRUE),3,1)</f>
        <v>0.1461645124482796</v>
      </c>
      <c r="R444" s="3">
        <f ca="1">INDEX(LINEST(R161:R220,OFFSET($T161,0,($E$4-1)):OFFSET($T220,0,$E$4-1),,TRUE),3,1)</f>
        <v>0.17475936956666235</v>
      </c>
      <c r="S444" s="3">
        <f ca="1">INDEX(LINEST(S161:S220,OFFSET($T161,0,($E$4-1)):OFFSET($T220,0,$E$4-1),,TRUE),3,1)</f>
        <v>0.38095932507009422</v>
      </c>
    </row>
    <row r="445" spans="1:19" x14ac:dyDescent="0.25">
      <c r="A445" s="28" t="str">
        <f t="shared" si="131"/>
        <v>May 2014 - Apr 2019</v>
      </c>
      <c r="B445" s="3">
        <f ca="1">INDEX(LINEST(B162:B221,OFFSET($T162,0,($E$4-1)):OFFSET($T221,0,$E$4-1),,TRUE),3,1)</f>
        <v>1.664565918889379E-2</v>
      </c>
      <c r="C445" s="3">
        <f ca="1">INDEX(LINEST(C162:C221,OFFSET($T162,0,($E$4-1)):OFFSET($T221,0,$E$4-1),,TRUE),3,1)</f>
        <v>0.40465641989446965</v>
      </c>
      <c r="D445" s="3">
        <f ca="1">INDEX(LINEST(D162:D221,OFFSET($T162,0,($E$4-1)):OFFSET($T221,0,$E$4-1),,TRUE),3,1)</f>
        <v>3.5794986149356718E-3</v>
      </c>
      <c r="E445" s="3">
        <f ca="1">INDEX(LINEST(E162:E221,OFFSET($T162,0,($E$4-1)):OFFSET($T221,0,$E$4-1),,TRUE),3,1)</f>
        <v>0.36717706540886419</v>
      </c>
      <c r="F445" s="3">
        <f ca="1">INDEX(LINEST(F162:F221,OFFSET($T162,0,($E$4-1)):OFFSET($T221,0,$E$4-1),,TRUE),3,1)</f>
        <v>0.1820492802521472</v>
      </c>
      <c r="G445" s="3">
        <f ca="1">INDEX(LINEST(G162:G221,OFFSET($T162,0,($E$4-1)):OFFSET($T221,0,$E$4-1),,TRUE),3,1)</f>
        <v>9.2018646332922449E-2</v>
      </c>
      <c r="H445" s="3">
        <f ca="1">INDEX(LINEST(H162:H221,OFFSET($T162,0,($E$4-1)):OFFSET($T221,0,$E$4-1),,TRUE),3,1)</f>
        <v>0.73069908575614773</v>
      </c>
      <c r="I445" s="3">
        <f ca="1">INDEX(LINEST(I162:I221,OFFSET($T162,0,($E$4-1)):OFFSET($T221,0,$E$4-1),,TRUE),3,1)</f>
        <v>0.73119350063106847</v>
      </c>
      <c r="J445" s="3">
        <f ca="1">INDEX(LINEST(J162:J221,OFFSET($T162,0,($E$4-1)):OFFSET($T221,0,$E$4-1),,TRUE),3,1)</f>
        <v>0.61545092613980967</v>
      </c>
      <c r="K445" s="3">
        <f ca="1">INDEX(LINEST(K162:K221,OFFSET($T162,0,($E$4-1)):OFFSET($T221,0,$E$4-1),,TRUE),3,1)</f>
        <v>0.93899984705198758</v>
      </c>
      <c r="L445" s="3">
        <f ca="1">INDEX(LINEST(L162:L221,OFFSET($T162,0,($E$4-1)):OFFSET($T221,0,$E$4-1),,TRUE),3,1)</f>
        <v>0.96724386158499576</v>
      </c>
      <c r="M445" s="3">
        <f ca="1">INDEX(LINEST(M162:M221,OFFSET($T162,0,($E$4-1)):OFFSET($T221,0,$E$4-1),,TRUE),3,1)</f>
        <v>0.75449367861939309</v>
      </c>
      <c r="N445" s="3">
        <f ca="1">INDEX(LINEST(N162:N221,OFFSET($T162,0,($E$4-1)):OFFSET($T221,0,$E$4-1),,TRUE),3,1)</f>
        <v>0.48858116800224832</v>
      </c>
      <c r="O445" s="3">
        <f ca="1">INDEX(LINEST(O162:O221,OFFSET($T162,0,($E$4-1)):OFFSET($T221,0,$E$4-1),,TRUE),3,1)</f>
        <v>0.52466108091517549</v>
      </c>
      <c r="P445" s="3">
        <f ca="1">INDEX(LINEST(P162:P221,OFFSET($T162,0,($E$4-1)):OFFSET($T221,0,$E$4-1),,TRUE),3,1)</f>
        <v>0.52096662673913174</v>
      </c>
      <c r="Q445" s="3">
        <f ca="1">INDEX(LINEST(Q162:Q221,OFFSET($T162,0,($E$4-1)):OFFSET($T221,0,$E$4-1),,TRUE),3,1)</f>
        <v>0.15876676848139043</v>
      </c>
      <c r="R445" s="3">
        <f ca="1">INDEX(LINEST(R162:R221,OFFSET($T162,0,($E$4-1)):OFFSET($T221,0,$E$4-1),,TRUE),3,1)</f>
        <v>0.15830813623501447</v>
      </c>
      <c r="S445" s="3">
        <f ca="1">INDEX(LINEST(S162:S221,OFFSET($T162,0,($E$4-1)):OFFSET($T221,0,$E$4-1),,TRUE),3,1)</f>
        <v>0.34574638963696774</v>
      </c>
    </row>
    <row r="446" spans="1:19" x14ac:dyDescent="0.25">
      <c r="A446" s="28" t="str">
        <f t="shared" si="131"/>
        <v>Apr 2014 - Mar 2019</v>
      </c>
      <c r="B446" s="3">
        <f ca="1">INDEX(LINEST(B163:B222,OFFSET($T163,0,($E$4-1)):OFFSET($T222,0,$E$4-1),,TRUE),3,1)</f>
        <v>1.4663072772828281E-2</v>
      </c>
      <c r="C446" s="3">
        <f ca="1">INDEX(LINEST(C163:C222,OFFSET($T163,0,($E$4-1)):OFFSET($T222,0,$E$4-1),,TRUE),3,1)</f>
        <v>0.40963604480965465</v>
      </c>
      <c r="D446" s="3">
        <f ca="1">INDEX(LINEST(D163:D222,OFFSET($T163,0,($E$4-1)):OFFSET($T222,0,$E$4-1),,TRUE),3,1)</f>
        <v>4.4026395104062215E-3</v>
      </c>
      <c r="E446" s="3">
        <f ca="1">INDEX(LINEST(E163:E222,OFFSET($T163,0,($E$4-1)):OFFSET($T222,0,$E$4-1),,TRUE),3,1)</f>
        <v>0.36062978371179871</v>
      </c>
      <c r="F446" s="3">
        <f ca="1">INDEX(LINEST(F163:F222,OFFSET($T163,0,($E$4-1)):OFFSET($T222,0,$E$4-1),,TRUE),3,1)</f>
        <v>0.19848784828005461</v>
      </c>
      <c r="G446" s="3">
        <f ca="1">INDEX(LINEST(G163:G222,OFFSET($T163,0,($E$4-1)):OFFSET($T222,0,$E$4-1),,TRUE),3,1)</f>
        <v>9.6435396707795232E-2</v>
      </c>
      <c r="H446" s="3">
        <f ca="1">INDEX(LINEST(H163:H222,OFFSET($T163,0,($E$4-1)):OFFSET($T222,0,$E$4-1),,TRUE),3,1)</f>
        <v>0.72136079111349793</v>
      </c>
      <c r="I446" s="3">
        <f ca="1">INDEX(LINEST(I163:I222,OFFSET($T163,0,($E$4-1)):OFFSET($T222,0,$E$4-1),,TRUE),3,1)</f>
        <v>0.72601193385707496</v>
      </c>
      <c r="J446" s="3">
        <f ca="1">INDEX(LINEST(J163:J222,OFFSET($T163,0,($E$4-1)):OFFSET($T222,0,$E$4-1),,TRUE),3,1)</f>
        <v>0.61270513963624673</v>
      </c>
      <c r="K446" s="3">
        <f ca="1">INDEX(LINEST(K163:K222,OFFSET($T163,0,($E$4-1)):OFFSET($T222,0,$E$4-1),,TRUE),3,1)</f>
        <v>0.93847398847013364</v>
      </c>
      <c r="L446" s="3">
        <f ca="1">INDEX(LINEST(L163:L222,OFFSET($T163,0,($E$4-1)):OFFSET($T222,0,$E$4-1),,TRUE),3,1)</f>
        <v>0.96576966540493403</v>
      </c>
      <c r="M446" s="3">
        <f ca="1">INDEX(LINEST(M163:M222,OFFSET($T163,0,($E$4-1)):OFFSET($T222,0,$E$4-1),,TRUE),3,1)</f>
        <v>0.75457142150563539</v>
      </c>
      <c r="N446" s="3">
        <f ca="1">INDEX(LINEST(N163:N222,OFFSET($T163,0,($E$4-1)):OFFSET($T222,0,$E$4-1),,TRUE),3,1)</f>
        <v>0.48654385323627192</v>
      </c>
      <c r="O446" s="3">
        <f ca="1">INDEX(LINEST(O163:O222,OFFSET($T163,0,($E$4-1)):OFFSET($T222,0,$E$4-1),,TRUE),3,1)</f>
        <v>0.51118258410978956</v>
      </c>
      <c r="P446" s="3">
        <f ca="1">INDEX(LINEST(P163:P222,OFFSET($T163,0,($E$4-1)):OFFSET($T222,0,$E$4-1),,TRUE),3,1)</f>
        <v>0.51313965194488009</v>
      </c>
      <c r="Q446" s="3">
        <f ca="1">INDEX(LINEST(Q163:Q222,OFFSET($T163,0,($E$4-1)):OFFSET($T222,0,$E$4-1),,TRUE),3,1)</f>
        <v>0.16066631430647488</v>
      </c>
      <c r="R446" s="3">
        <f ca="1">INDEX(LINEST(R163:R222,OFFSET($T163,0,($E$4-1)):OFFSET($T222,0,$E$4-1),,TRUE),3,1)</f>
        <v>0.15058111991611328</v>
      </c>
      <c r="S446" s="3">
        <f ca="1">INDEX(LINEST(S163:S222,OFFSET($T163,0,($E$4-1)):OFFSET($T222,0,$E$4-1),,TRUE),3,1)</f>
        <v>0.32887313608042323</v>
      </c>
    </row>
    <row r="447" spans="1:19" x14ac:dyDescent="0.25">
      <c r="A447" s="28" t="str">
        <f t="shared" si="131"/>
        <v>Mar 2014 - Feb 2019</v>
      </c>
      <c r="B447" s="3">
        <f ca="1">INDEX(LINEST(B164:B223,OFFSET($T164,0,($E$4-1)):OFFSET($T223,0,$E$4-1),,TRUE),3,1)</f>
        <v>1.4527208695004913E-2</v>
      </c>
      <c r="C447" s="3">
        <f ca="1">INDEX(LINEST(C164:C223,OFFSET($T164,0,($E$4-1)):OFFSET($T223,0,$E$4-1),,TRUE),3,1)</f>
        <v>0.40555482897813533</v>
      </c>
      <c r="D447" s="3">
        <f ca="1">INDEX(LINEST(D164:D223,OFFSET($T164,0,($E$4-1)):OFFSET($T223,0,$E$4-1),,TRUE),3,1)</f>
        <v>5.5457595952536007E-3</v>
      </c>
      <c r="E447" s="3">
        <f ca="1">INDEX(LINEST(E164:E223,OFFSET($T164,0,($E$4-1)):OFFSET($T223,0,$E$4-1),,TRUE),3,1)</f>
        <v>0.36126328382738981</v>
      </c>
      <c r="F447" s="3">
        <f ca="1">INDEX(LINEST(F164:F223,OFFSET($T164,0,($E$4-1)):OFFSET($T223,0,$E$4-1),,TRUE),3,1)</f>
        <v>0.18716317322652001</v>
      </c>
      <c r="G447" s="3">
        <f ca="1">INDEX(LINEST(G164:G223,OFFSET($T164,0,($E$4-1)):OFFSET($T223,0,$E$4-1),,TRUE),3,1)</f>
        <v>9.2735548488401584E-2</v>
      </c>
      <c r="H447" s="3">
        <f ca="1">INDEX(LINEST(H164:H223,OFFSET($T164,0,($E$4-1)):OFFSET($T223,0,$E$4-1),,TRUE),3,1)</f>
        <v>0.71845515867771181</v>
      </c>
      <c r="I447" s="3">
        <f ca="1">INDEX(LINEST(I164:I223,OFFSET($T164,0,($E$4-1)):OFFSET($T223,0,$E$4-1),,TRUE),3,1)</f>
        <v>0.73633086937590453</v>
      </c>
      <c r="J447" s="3">
        <f ca="1">INDEX(LINEST(J164:J223,OFFSET($T164,0,($E$4-1)):OFFSET($T223,0,$E$4-1),,TRUE),3,1)</f>
        <v>0.62641002150433112</v>
      </c>
      <c r="K447" s="3">
        <f ca="1">INDEX(LINEST(K164:K223,OFFSET($T164,0,($E$4-1)):OFFSET($T223,0,$E$4-1),,TRUE),3,1)</f>
        <v>0.93754825689027477</v>
      </c>
      <c r="L447" s="3">
        <f ca="1">INDEX(LINEST(L164:L223,OFFSET($T164,0,($E$4-1)):OFFSET($T223,0,$E$4-1),,TRUE),3,1)</f>
        <v>0.96669490865840224</v>
      </c>
      <c r="M447" s="3">
        <f ca="1">INDEX(LINEST(M164:M223,OFFSET($T164,0,($E$4-1)):OFFSET($T223,0,$E$4-1),,TRUE),3,1)</f>
        <v>0.74943123171537429</v>
      </c>
      <c r="N447" s="3">
        <f ca="1">INDEX(LINEST(N164:N223,OFFSET($T164,0,($E$4-1)):OFFSET($T223,0,$E$4-1),,TRUE),3,1)</f>
        <v>0.4793213323662841</v>
      </c>
      <c r="O447" s="3">
        <f ca="1">INDEX(LINEST(O164:O223,OFFSET($T164,0,($E$4-1)):OFFSET($T223,0,$E$4-1),,TRUE),3,1)</f>
        <v>0.5114179779601461</v>
      </c>
      <c r="P447" s="3">
        <f ca="1">INDEX(LINEST(P164:P223,OFFSET($T164,0,($E$4-1)):OFFSET($T223,0,$E$4-1),,TRUE),3,1)</f>
        <v>0.51552013157542398</v>
      </c>
      <c r="Q447" s="3">
        <f ca="1">INDEX(LINEST(Q164:Q223,OFFSET($T164,0,($E$4-1)):OFFSET($T223,0,$E$4-1),,TRUE),3,1)</f>
        <v>0.16056237282590444</v>
      </c>
      <c r="R447" s="3">
        <f ca="1">INDEX(LINEST(R164:R223,OFFSET($T164,0,($E$4-1)):OFFSET($T223,0,$E$4-1),,TRUE),3,1)</f>
        <v>0.14623261419038752</v>
      </c>
      <c r="S447" s="3">
        <f ca="1">INDEX(LINEST(S164:S223,OFFSET($T164,0,($E$4-1)):OFFSET($T223,0,$E$4-1),,TRUE),3,1)</f>
        <v>0.32540230732941788</v>
      </c>
    </row>
    <row r="448" spans="1:19" x14ac:dyDescent="0.25">
      <c r="A448" s="28" t="str">
        <f t="shared" si="131"/>
        <v>Feb 2014 - Jan 2019</v>
      </c>
      <c r="B448" s="3">
        <f ca="1">INDEX(LINEST(B165:B224,OFFSET($T165,0,($E$4-1)):OFFSET($T224,0,$E$4-1),,TRUE),3,1)</f>
        <v>1.1420446798112721E-2</v>
      </c>
      <c r="C448" s="3">
        <f ca="1">INDEX(LINEST(C165:C224,OFFSET($T165,0,($E$4-1)):OFFSET($T224,0,$E$4-1),,TRUE),3,1)</f>
        <v>0.40923008018053675</v>
      </c>
      <c r="D448" s="3">
        <f ca="1">INDEX(LINEST(D165:D224,OFFSET($T165,0,($E$4-1)):OFFSET($T224,0,$E$4-1),,TRUE),3,1)</f>
        <v>8.439353308236636E-3</v>
      </c>
      <c r="E448" s="3">
        <f ca="1">INDEX(LINEST(E165:E224,OFFSET($T165,0,($E$4-1)):OFFSET($T224,0,$E$4-1),,TRUE),3,1)</f>
        <v>0.37550655356110835</v>
      </c>
      <c r="F448" s="3">
        <f ca="1">INDEX(LINEST(F165:F224,OFFSET($T165,0,($E$4-1)):OFFSET($T224,0,$E$4-1),,TRUE),3,1)</f>
        <v>0.19863467983375216</v>
      </c>
      <c r="G448" s="3">
        <f ca="1">INDEX(LINEST(G165:G224,OFFSET($T165,0,($E$4-1)):OFFSET($T224,0,$E$4-1),,TRUE),3,1)</f>
        <v>0.11821854135162423</v>
      </c>
      <c r="H448" s="3">
        <f ca="1">INDEX(LINEST(H165:H224,OFFSET($T165,0,($E$4-1)):OFFSET($T224,0,$E$4-1),,TRUE),3,1)</f>
        <v>0.71549541557612961</v>
      </c>
      <c r="I448" s="3">
        <f ca="1">INDEX(LINEST(I165:I224,OFFSET($T165,0,($E$4-1)):OFFSET($T224,0,$E$4-1),,TRUE),3,1)</f>
        <v>0.73698327142848696</v>
      </c>
      <c r="J448" s="3">
        <f ca="1">INDEX(LINEST(J165:J224,OFFSET($T165,0,($E$4-1)):OFFSET($T224,0,$E$4-1),,TRUE),3,1)</f>
        <v>0.63001899644791437</v>
      </c>
      <c r="K448" s="3">
        <f ca="1">INDEX(LINEST(K165:K224,OFFSET($T165,0,($E$4-1)):OFFSET($T224,0,$E$4-1),,TRUE),3,1)</f>
        <v>0.93837804558826354</v>
      </c>
      <c r="L448" s="3">
        <f ca="1">INDEX(LINEST(L165:L224,OFFSET($T165,0,($E$4-1)):OFFSET($T224,0,$E$4-1),,TRUE),3,1)</f>
        <v>0.96784498415139952</v>
      </c>
      <c r="M448" s="3">
        <f ca="1">INDEX(LINEST(M165:M224,OFFSET($T165,0,($E$4-1)):OFFSET($T224,0,$E$4-1),,TRUE),3,1)</f>
        <v>0.75350637843917756</v>
      </c>
      <c r="N448" s="3">
        <f ca="1">INDEX(LINEST(N165:N224,OFFSET($T165,0,($E$4-1)):OFFSET($T224,0,$E$4-1),,TRUE),3,1)</f>
        <v>0.487324765512342</v>
      </c>
      <c r="O448" s="3">
        <f ca="1">INDEX(LINEST(O165:O224,OFFSET($T165,0,($E$4-1)):OFFSET($T224,0,$E$4-1),,TRUE),3,1)</f>
        <v>0.51626915267018114</v>
      </c>
      <c r="P448" s="3">
        <f ca="1">INDEX(LINEST(P165:P224,OFFSET($T165,0,($E$4-1)):OFFSET($T224,0,$E$4-1),,TRUE),3,1)</f>
        <v>0.5252174189269293</v>
      </c>
      <c r="Q448" s="3">
        <f ca="1">INDEX(LINEST(Q165:Q224,OFFSET($T165,0,($E$4-1)):OFFSET($T224,0,$E$4-1),,TRUE),3,1)</f>
        <v>0.17293682001619376</v>
      </c>
      <c r="R448" s="3">
        <f ca="1">INDEX(LINEST(R165:R224,OFFSET($T165,0,($E$4-1)):OFFSET($T224,0,$E$4-1),,TRUE),3,1)</f>
        <v>0.13926262018208932</v>
      </c>
      <c r="S448" s="3">
        <f ca="1">INDEX(LINEST(S165:S224,OFFSET($T165,0,($E$4-1)):OFFSET($T224,0,$E$4-1),,TRUE),3,1)</f>
        <v>0.3374716833348651</v>
      </c>
    </row>
    <row r="449" spans="1:19" x14ac:dyDescent="0.25">
      <c r="A449" s="28" t="str">
        <f t="shared" ref="A449:A476" si="132">TEXT(A225,"mmm yyyy")&amp;" - "&amp;TEXT(A166,"mmm yyyy")</f>
        <v>Jan 2014 - Dec 2018</v>
      </c>
      <c r="B449" s="3">
        <f ca="1">INDEX(LINEST(B166:B225,OFFSET($T166,0,($E$4-1)):OFFSET($T225,0,$E$4-1),,TRUE),3,1)</f>
        <v>1.3788097030132149E-2</v>
      </c>
      <c r="C449" s="3">
        <f ca="1">INDEX(LINEST(C166:C225,OFFSET($T166,0,($E$4-1)):OFFSET($T225,0,$E$4-1),,TRUE),3,1)</f>
        <v>0.36407614677096584</v>
      </c>
      <c r="D449" s="3">
        <f ca="1">INDEX(LINEST(D166:D225,OFFSET($T166,0,($E$4-1)):OFFSET($T225,0,$E$4-1),,TRUE),3,1)</f>
        <v>6.1390245693345412E-3</v>
      </c>
      <c r="E449" s="3">
        <f ca="1">INDEX(LINEST(E166:E225,OFFSET($T166,0,($E$4-1)):OFFSET($T225,0,$E$4-1),,TRUE),3,1)</f>
        <v>0.41010224622772862</v>
      </c>
      <c r="F449" s="3">
        <f ca="1">INDEX(LINEST(F166:F225,OFFSET($T166,0,($E$4-1)):OFFSET($T225,0,$E$4-1),,TRUE),3,1)</f>
        <v>0.21776487525771501</v>
      </c>
      <c r="G449" s="3">
        <f ca="1">INDEX(LINEST(G166:G225,OFFSET($T166,0,($E$4-1)):OFFSET($T225,0,$E$4-1),,TRUE),3,1)</f>
        <v>0.1071069429206265</v>
      </c>
      <c r="H449" s="3">
        <f ca="1">INDEX(LINEST(H166:H225,OFFSET($T166,0,($E$4-1)):OFFSET($T225,0,$E$4-1),,TRUE),3,1)</f>
        <v>0.67980715510460088</v>
      </c>
      <c r="I449" s="3">
        <f ca="1">INDEX(LINEST(I166:I225,OFFSET($T166,0,($E$4-1)):OFFSET($T225,0,$E$4-1),,TRUE),3,1)</f>
        <v>0.72197887456458487</v>
      </c>
      <c r="J449" s="3">
        <f ca="1">INDEX(LINEST(J166:J225,OFFSET($T166,0,($E$4-1)):OFFSET($T225,0,$E$4-1),,TRUE),3,1)</f>
        <v>0.60591751873685873</v>
      </c>
      <c r="K449" s="3">
        <f ca="1">INDEX(LINEST(K166:K225,OFFSET($T166,0,($E$4-1)):OFFSET($T225,0,$E$4-1),,TRUE),3,1)</f>
        <v>0.93551495359658166</v>
      </c>
      <c r="L449" s="3">
        <f ca="1">INDEX(LINEST(L166:L225,OFFSET($T166,0,($E$4-1)):OFFSET($T225,0,$E$4-1),,TRUE),3,1)</f>
        <v>0.96542470334856723</v>
      </c>
      <c r="M449" s="3">
        <f ca="1">INDEX(LINEST(M166:M225,OFFSET($T166,0,($E$4-1)):OFFSET($T225,0,$E$4-1),,TRUE),3,1)</f>
        <v>0.74109549121111851</v>
      </c>
      <c r="N449" s="3">
        <f ca="1">INDEX(LINEST(N166:N225,OFFSET($T166,0,($E$4-1)):OFFSET($T225,0,$E$4-1),,TRUE),3,1)</f>
        <v>0.47898923321611681</v>
      </c>
      <c r="O449" s="3">
        <f ca="1">INDEX(LINEST(O166:O225,OFFSET($T166,0,($E$4-1)):OFFSET($T225,0,$E$4-1),,TRUE),3,1)</f>
        <v>0.47794519746943676</v>
      </c>
      <c r="P449" s="3">
        <f ca="1">INDEX(LINEST(P166:P225,OFFSET($T166,0,($E$4-1)):OFFSET($T225,0,$E$4-1),,TRUE),3,1)</f>
        <v>0.52556097445257965</v>
      </c>
      <c r="Q449" s="3">
        <f ca="1">INDEX(LINEST(Q166:Q225,OFFSET($T166,0,($E$4-1)):OFFSET($T225,0,$E$4-1),,TRUE),3,1)</f>
        <v>0.17992283068851428</v>
      </c>
      <c r="R449" s="3">
        <f ca="1">INDEX(LINEST(R166:R225,OFFSET($T166,0,($E$4-1)):OFFSET($T225,0,$E$4-1),,TRUE),3,1)</f>
        <v>0.12097183926361778</v>
      </c>
      <c r="S449" s="3">
        <f ca="1">INDEX(LINEST(S166:S225,OFFSET($T166,0,($E$4-1)):OFFSET($T225,0,$E$4-1),,TRUE),3,1)</f>
        <v>0.3307698250684144</v>
      </c>
    </row>
    <row r="450" spans="1:19" x14ac:dyDescent="0.25">
      <c r="A450" s="28" t="str">
        <f t="shared" si="132"/>
        <v>Dec 2013 - Nov 2018</v>
      </c>
      <c r="B450" s="3">
        <f ca="1">INDEX(LINEST(B167:B226,OFFSET($T167,0,($E$4-1)):OFFSET($T226,0,$E$4-1),,TRUE),3,1)</f>
        <v>1.0094694651034793E-2</v>
      </c>
      <c r="C450" s="3">
        <f ca="1">INDEX(LINEST(C167:C226,OFFSET($T167,0,($E$4-1)):OFFSET($T226,0,$E$4-1),,TRUE),3,1)</f>
        <v>0.3511828776208466</v>
      </c>
      <c r="D450" s="3">
        <f ca="1">INDEX(LINEST(D167:D226,OFFSET($T167,0,($E$4-1)):OFFSET($T226,0,$E$4-1),,TRUE),3,1)</f>
        <v>4.1271855109467924E-2</v>
      </c>
      <c r="E450" s="3">
        <f ca="1">INDEX(LINEST(E167:E226,OFFSET($T167,0,($E$4-1)):OFFSET($T226,0,$E$4-1),,TRUE),3,1)</f>
        <v>0.44925101998548367</v>
      </c>
      <c r="F450" s="3">
        <f ca="1">INDEX(LINEST(F167:F226,OFFSET($T167,0,($E$4-1)):OFFSET($T226,0,$E$4-1),,TRUE),3,1)</f>
        <v>0.21502959964582957</v>
      </c>
      <c r="G450" s="3">
        <f ca="1">INDEX(LINEST(G167:G226,OFFSET($T167,0,($E$4-1)):OFFSET($T226,0,$E$4-1),,TRUE),3,1)</f>
        <v>0.10474024545645939</v>
      </c>
      <c r="H450" s="3">
        <f ca="1">INDEX(LINEST(H167:H226,OFFSET($T167,0,($E$4-1)):OFFSET($T226,0,$E$4-1),,TRUE),3,1)</f>
        <v>0.64229124239918256</v>
      </c>
      <c r="I450" s="3">
        <f ca="1">INDEX(LINEST(I167:I226,OFFSET($T167,0,($E$4-1)):OFFSET($T226,0,$E$4-1),,TRUE),3,1)</f>
        <v>0.68239349709022579</v>
      </c>
      <c r="J450" s="3">
        <f ca="1">INDEX(LINEST(J167:J226,OFFSET($T167,0,($E$4-1)):OFFSET($T226,0,$E$4-1),,TRUE),3,1)</f>
        <v>0.54505462610303823</v>
      </c>
      <c r="K450" s="3">
        <f ca="1">INDEX(LINEST(K167:K226,OFFSET($T167,0,($E$4-1)):OFFSET($T226,0,$E$4-1),,TRUE),3,1)</f>
        <v>0.92504229148516692</v>
      </c>
      <c r="L450" s="3">
        <f ca="1">INDEX(LINEST(L167:L226,OFFSET($T167,0,($E$4-1)):OFFSET($T226,0,$E$4-1),,TRUE),3,1)</f>
        <v>0.9559346903899304</v>
      </c>
      <c r="M450" s="3">
        <f ca="1">INDEX(LINEST(M167:M226,OFFSET($T167,0,($E$4-1)):OFFSET($T226,0,$E$4-1),,TRUE),3,1)</f>
        <v>0.69623737061200064</v>
      </c>
      <c r="N450" s="3">
        <f ca="1">INDEX(LINEST(N167:N226,OFFSET($T167,0,($E$4-1)):OFFSET($T226,0,$E$4-1),,TRUE),3,1)</f>
        <v>0.49432128796974972</v>
      </c>
      <c r="O450" s="3">
        <f ca="1">INDEX(LINEST(O167:O226,OFFSET($T167,0,($E$4-1)):OFFSET($T226,0,$E$4-1),,TRUE),3,1)</f>
        <v>0.4348902476846091</v>
      </c>
      <c r="P450" s="3">
        <f ca="1">INDEX(LINEST(P167:P226,OFFSET($T167,0,($E$4-1)):OFFSET($T226,0,$E$4-1),,TRUE),3,1)</f>
        <v>0.53562165551346674</v>
      </c>
      <c r="Q450" s="3">
        <f ca="1">INDEX(LINEST(Q167:Q226,OFFSET($T167,0,($E$4-1)):OFFSET($T226,0,$E$4-1),,TRUE),3,1)</f>
        <v>0.23073483761412666</v>
      </c>
      <c r="R450" s="3">
        <f ca="1">INDEX(LINEST(R167:R226,OFFSET($T167,0,($E$4-1)):OFFSET($T226,0,$E$4-1),,TRUE),3,1)</f>
        <v>0.17786735731882428</v>
      </c>
      <c r="S450" s="3">
        <f ca="1">INDEX(LINEST(S167:S226,OFFSET($T167,0,($E$4-1)):OFFSET($T226,0,$E$4-1),,TRUE),3,1)</f>
        <v>0.36253134800340742</v>
      </c>
    </row>
    <row r="451" spans="1:19" x14ac:dyDescent="0.25">
      <c r="A451" s="28" t="str">
        <f t="shared" si="132"/>
        <v>Nov 2013 - Oct 2018</v>
      </c>
      <c r="B451" s="3">
        <f ca="1">INDEX(LINEST(B168:B227,OFFSET($T168,0,($E$4-1)):OFFSET($T227,0,$E$4-1),,TRUE),3,1)</f>
        <v>1.2440883185384537E-2</v>
      </c>
      <c r="C451" s="3">
        <f ca="1">INDEX(LINEST(C168:C227,OFFSET($T168,0,($E$4-1)):OFFSET($T227,0,$E$4-1),,TRUE),3,1)</f>
        <v>0.355622374648839</v>
      </c>
      <c r="D451" s="3">
        <f ca="1">INDEX(LINEST(D168:D227,OFFSET($T168,0,($E$4-1)):OFFSET($T227,0,$E$4-1),,TRUE),3,1)</f>
        <v>4.6124517207462606E-2</v>
      </c>
      <c r="E451" s="3">
        <f ca="1">INDEX(LINEST(E168:E227,OFFSET($T168,0,($E$4-1)):OFFSET($T227,0,$E$4-1),,TRUE),3,1)</f>
        <v>0.45180820190847615</v>
      </c>
      <c r="F451" s="3">
        <f ca="1">INDEX(LINEST(F168:F227,OFFSET($T168,0,($E$4-1)):OFFSET($T227,0,$E$4-1),,TRUE),3,1)</f>
        <v>0.21912602744790829</v>
      </c>
      <c r="G451" s="3">
        <f ca="1">INDEX(LINEST(G168:G227,OFFSET($T168,0,($E$4-1)):OFFSET($T227,0,$E$4-1),,TRUE),3,1)</f>
        <v>0.1100129891464309</v>
      </c>
      <c r="H451" s="3">
        <f ca="1">INDEX(LINEST(H168:H227,OFFSET($T168,0,($E$4-1)):OFFSET($T227,0,$E$4-1),,TRUE),3,1)</f>
        <v>0.64595089599419508</v>
      </c>
      <c r="I451" s="3">
        <f ca="1">INDEX(LINEST(I168:I227,OFFSET($T168,0,($E$4-1)):OFFSET($T227,0,$E$4-1),,TRUE),3,1)</f>
        <v>0.68430240364051675</v>
      </c>
      <c r="J451" s="3">
        <f ca="1">INDEX(LINEST(J168:J227,OFFSET($T168,0,($E$4-1)):OFFSET($T227,0,$E$4-1),,TRUE),3,1)</f>
        <v>0.54963328764752872</v>
      </c>
      <c r="K451" s="3">
        <f ca="1">INDEX(LINEST(K168:K227,OFFSET($T168,0,($E$4-1)):OFFSET($T227,0,$E$4-1),,TRUE),3,1)</f>
        <v>0.92658203534242034</v>
      </c>
      <c r="L451" s="3">
        <f ca="1">INDEX(LINEST(L168:L227,OFFSET($T168,0,($E$4-1)):OFFSET($T227,0,$E$4-1),,TRUE),3,1)</f>
        <v>0.9549734313745023</v>
      </c>
      <c r="M451" s="3">
        <f ca="1">INDEX(LINEST(M168:M227,OFFSET($T168,0,($E$4-1)):OFFSET($T227,0,$E$4-1),,TRUE),3,1)</f>
        <v>0.6973932126807707</v>
      </c>
      <c r="N451" s="3">
        <f ca="1">INDEX(LINEST(N168:N227,OFFSET($T168,0,($E$4-1)):OFFSET($T227,0,$E$4-1),,TRUE),3,1)</f>
        <v>0.46290191837861488</v>
      </c>
      <c r="O451" s="3">
        <f ca="1">INDEX(LINEST(O168:O227,OFFSET($T168,0,($E$4-1)):OFFSET($T227,0,$E$4-1),,TRUE),3,1)</f>
        <v>0.42772945435717441</v>
      </c>
      <c r="P451" s="3">
        <f ca="1">INDEX(LINEST(P168:P227,OFFSET($T168,0,($E$4-1)):OFFSET($T227,0,$E$4-1),,TRUE),3,1)</f>
        <v>0.54490659101250039</v>
      </c>
      <c r="Q451" s="3">
        <f ca="1">INDEX(LINEST(Q168:Q227,OFFSET($T168,0,($E$4-1)):OFFSET($T227,0,$E$4-1),,TRUE),3,1)</f>
        <v>0.22908217658191626</v>
      </c>
      <c r="R451" s="3">
        <f ca="1">INDEX(LINEST(R168:R227,OFFSET($T168,0,($E$4-1)):OFFSET($T227,0,$E$4-1),,TRUE),3,1)</f>
        <v>0.18592136560488887</v>
      </c>
      <c r="S451" s="3">
        <f ca="1">INDEX(LINEST(S168:S227,OFFSET($T168,0,($E$4-1)):OFFSET($T227,0,$E$4-1),,TRUE),3,1)</f>
        <v>0.3527049758947059</v>
      </c>
    </row>
    <row r="452" spans="1:19" x14ac:dyDescent="0.25">
      <c r="A452" s="28" t="str">
        <f t="shared" si="132"/>
        <v>Oct 2013 - Sep 2018</v>
      </c>
      <c r="B452" s="3">
        <f ca="1">INDEX(LINEST(B169:B228,OFFSET($T169,0,($E$4-1)):OFFSET($T228,0,$E$4-1),,TRUE),3,1)</f>
        <v>4.6446394655536407E-3</v>
      </c>
      <c r="C452" s="3">
        <f ca="1">INDEX(LINEST(C169:C228,OFFSET($T169,0,($E$4-1)):OFFSET($T228,0,$E$4-1),,TRUE),3,1)</f>
        <v>0.23513668876888791</v>
      </c>
      <c r="D452" s="3">
        <f ca="1">INDEX(LINEST(D169:D228,OFFSET($T169,0,($E$4-1)):OFFSET($T228,0,$E$4-1),,TRUE),3,1)</f>
        <v>1.982475589150004E-2</v>
      </c>
      <c r="E452" s="3">
        <f ca="1">INDEX(LINEST(E169:E228,OFFSET($T169,0,($E$4-1)):OFFSET($T228,0,$E$4-1),,TRUE),3,1)</f>
        <v>0.42763849411014815</v>
      </c>
      <c r="F452" s="3">
        <f ca="1">INDEX(LINEST(F169:F228,OFFSET($T169,0,($E$4-1)):OFFSET($T228,0,$E$4-1),,TRUE),3,1)</f>
        <v>0.17406193596267647</v>
      </c>
      <c r="G452" s="3">
        <f ca="1">INDEX(LINEST(G169:G228,OFFSET($T169,0,($E$4-1)):OFFSET($T228,0,$E$4-1),,TRUE),3,1)</f>
        <v>0.11880879000464893</v>
      </c>
      <c r="H452" s="3">
        <f ca="1">INDEX(LINEST(H169:H228,OFFSET($T169,0,($E$4-1)):OFFSET($T228,0,$E$4-1),,TRUE),3,1)</f>
        <v>0.58115629833882865</v>
      </c>
      <c r="I452" s="3">
        <f ca="1">INDEX(LINEST(I169:I228,OFFSET($T169,0,($E$4-1)):OFFSET($T228,0,$E$4-1),,TRUE),3,1)</f>
        <v>0.63679960384155054</v>
      </c>
      <c r="J452" s="3">
        <f ca="1">INDEX(LINEST(J169:J228,OFFSET($T169,0,($E$4-1)):OFFSET($T228,0,$E$4-1),,TRUE),3,1)</f>
        <v>0.50861719106833836</v>
      </c>
      <c r="K452" s="3">
        <f ca="1">INDEX(LINEST(K169:K228,OFFSET($T169,0,($E$4-1)):OFFSET($T228,0,$E$4-1),,TRUE),3,1)</f>
        <v>0.91628631370191016</v>
      </c>
      <c r="L452" s="3">
        <f ca="1">INDEX(LINEST(L169:L228,OFFSET($T169,0,($E$4-1)):OFFSET($T228,0,$E$4-1),,TRUE),3,1)</f>
        <v>0.95505322224822475</v>
      </c>
      <c r="M452" s="3">
        <f ca="1">INDEX(LINEST(M169:M228,OFFSET($T169,0,($E$4-1)):OFFSET($T228,0,$E$4-1),,TRUE),3,1)</f>
        <v>0.69333753717382507</v>
      </c>
      <c r="N452" s="3">
        <f ca="1">INDEX(LINEST(N169:N228,OFFSET($T169,0,($E$4-1)):OFFSET($T228,0,$E$4-1),,TRUE),3,1)</f>
        <v>0.45233213434676767</v>
      </c>
      <c r="O452" s="3">
        <f ca="1">INDEX(LINEST(O169:O228,OFFSET($T169,0,($E$4-1)):OFFSET($T228,0,$E$4-1),,TRUE),3,1)</f>
        <v>0.39047703877864021</v>
      </c>
      <c r="P452" s="3">
        <f ca="1">INDEX(LINEST(P169:P228,OFFSET($T169,0,($E$4-1)):OFFSET($T228,0,$E$4-1),,TRUE),3,1)</f>
        <v>0.52144928743866181</v>
      </c>
      <c r="Q452" s="3">
        <f ca="1">INDEX(LINEST(Q169:Q228,OFFSET($T169,0,($E$4-1)):OFFSET($T228,0,$E$4-1),,TRUE),3,1)</f>
        <v>0.21493134029509006</v>
      </c>
      <c r="R452" s="3">
        <f ca="1">INDEX(LINEST(R169:R228,OFFSET($T169,0,($E$4-1)):OFFSET($T228,0,$E$4-1),,TRUE),3,1)</f>
        <v>0.1124424396413143</v>
      </c>
      <c r="S452" s="3">
        <f ca="1">INDEX(LINEST(S169:S228,OFFSET($T169,0,($E$4-1)):OFFSET($T228,0,$E$4-1),,TRUE),3,1)</f>
        <v>0.31822790712541221</v>
      </c>
    </row>
    <row r="453" spans="1:19" x14ac:dyDescent="0.25">
      <c r="A453" s="28" t="str">
        <f t="shared" si="132"/>
        <v>Sep 2013 - Aug 2018</v>
      </c>
      <c r="B453" s="3">
        <f ca="1">INDEX(LINEST(B170:B229,OFFSET($T170,0,($E$4-1)):OFFSET($T229,0,$E$4-1),,TRUE),3,1)</f>
        <v>4.6606966123662746E-3</v>
      </c>
      <c r="C453" s="3">
        <f ca="1">INDEX(LINEST(C170:C229,OFFSET($T170,0,($E$4-1)):OFFSET($T229,0,$E$4-1),,TRUE),3,1)</f>
        <v>0.24232543738266704</v>
      </c>
      <c r="D453" s="3">
        <f ca="1">INDEX(LINEST(D170:D229,OFFSET($T170,0,($E$4-1)):OFFSET($T229,0,$E$4-1),,TRUE),3,1)</f>
        <v>2.0151645897043133E-2</v>
      </c>
      <c r="E453" s="3">
        <f ca="1">INDEX(LINEST(E170:E229,OFFSET($T170,0,($E$4-1)):OFFSET($T229,0,$E$4-1),,TRUE),3,1)</f>
        <v>0.43005645622661959</v>
      </c>
      <c r="F453" s="3">
        <f ca="1">INDEX(LINEST(F170:F229,OFFSET($T170,0,($E$4-1)):OFFSET($T229,0,$E$4-1),,TRUE),3,1)</f>
        <v>0.18424197977333284</v>
      </c>
      <c r="G453" s="3">
        <f ca="1">INDEX(LINEST(G170:G229,OFFSET($T170,0,($E$4-1)):OFFSET($T229,0,$E$4-1),,TRUE),3,1)</f>
        <v>0.12854767016149896</v>
      </c>
      <c r="H453" s="3">
        <f ca="1">INDEX(LINEST(H170:H229,OFFSET($T170,0,($E$4-1)):OFFSET($T229,0,$E$4-1),,TRUE),3,1)</f>
        <v>0.58655245024614122</v>
      </c>
      <c r="I453" s="3">
        <f ca="1">INDEX(LINEST(I170:I229,OFFSET($T170,0,($E$4-1)):OFFSET($T229,0,$E$4-1),,TRUE),3,1)</f>
        <v>0.64394832315384165</v>
      </c>
      <c r="J453" s="3">
        <f ca="1">INDEX(LINEST(J170:J229,OFFSET($T170,0,($E$4-1)):OFFSET($T229,0,$E$4-1),,TRUE),3,1)</f>
        <v>0.51602311349771068</v>
      </c>
      <c r="K453" s="3">
        <f ca="1">INDEX(LINEST(K170:K229,OFFSET($T170,0,($E$4-1)):OFFSET($T229,0,$E$4-1),,TRUE),3,1)</f>
        <v>0.91746314915321303</v>
      </c>
      <c r="L453" s="3">
        <f ca="1">INDEX(LINEST(L170:L229,OFFSET($T170,0,($E$4-1)):OFFSET($T229,0,$E$4-1),,TRUE),3,1)</f>
        <v>0.95597311614708336</v>
      </c>
      <c r="M453" s="3">
        <f ca="1">INDEX(LINEST(M170:M229,OFFSET($T170,0,($E$4-1)):OFFSET($T229,0,$E$4-1),,TRUE),3,1)</f>
        <v>0.69189107701127139</v>
      </c>
      <c r="N453" s="3">
        <f ca="1">INDEX(LINEST(N170:N229,OFFSET($T170,0,($E$4-1)):OFFSET($T229,0,$E$4-1),,TRUE),3,1)</f>
        <v>0.45873946800775345</v>
      </c>
      <c r="O453" s="3">
        <f ca="1">INDEX(LINEST(O170:O229,OFFSET($T170,0,($E$4-1)):OFFSET($T229,0,$E$4-1),,TRUE),3,1)</f>
        <v>0.39656489733330202</v>
      </c>
      <c r="P453" s="3">
        <f ca="1">INDEX(LINEST(P170:P229,OFFSET($T170,0,($E$4-1)):OFFSET($T229,0,$E$4-1),,TRUE),3,1)</f>
        <v>0.52469777682624119</v>
      </c>
      <c r="Q453" s="3">
        <f ca="1">INDEX(LINEST(Q170:Q229,OFFSET($T170,0,($E$4-1)):OFFSET($T229,0,$E$4-1),,TRUE),3,1)</f>
        <v>0.22211064841239828</v>
      </c>
      <c r="R453" s="3">
        <f ca="1">INDEX(LINEST(R170:R229,OFFSET($T170,0,($E$4-1)):OFFSET($T229,0,$E$4-1),,TRUE),3,1)</f>
        <v>0.11953689857532052</v>
      </c>
      <c r="S453" s="3">
        <f ca="1">INDEX(LINEST(S170:S229,OFFSET($T170,0,($E$4-1)):OFFSET($T229,0,$E$4-1),,TRUE),3,1)</f>
        <v>0.33223910633619225</v>
      </c>
    </row>
    <row r="454" spans="1:19" x14ac:dyDescent="0.25">
      <c r="A454" s="28" t="str">
        <f t="shared" si="132"/>
        <v>Aug 2013 - Jul 2018</v>
      </c>
      <c r="B454" s="3">
        <f ca="1">INDEX(LINEST(B171:B230,OFFSET($T171,0,($E$4-1)):OFFSET($T230,0,$E$4-1),,TRUE),3,1)</f>
        <v>6.7108572029258955E-3</v>
      </c>
      <c r="C454" s="3">
        <f ca="1">INDEX(LINEST(C171:C230,OFFSET($T171,0,($E$4-1)):OFFSET($T230,0,$E$4-1),,TRUE),3,1)</f>
        <v>0.25446279701568497</v>
      </c>
      <c r="D454" s="3">
        <f ca="1">INDEX(LINEST(D171:D230,OFFSET($T171,0,($E$4-1)):OFFSET($T230,0,$E$4-1),,TRUE),3,1)</f>
        <v>1.5808785190090727E-2</v>
      </c>
      <c r="E454" s="3">
        <f ca="1">INDEX(LINEST(E171:E230,OFFSET($T171,0,($E$4-1)):OFFSET($T230,0,$E$4-1),,TRUE),3,1)</f>
        <v>0.4887133634108255</v>
      </c>
      <c r="F454" s="3">
        <f ca="1">INDEX(LINEST(F171:F230,OFFSET($T171,0,($E$4-1)):OFFSET($T230,0,$E$4-1),,TRUE),3,1)</f>
        <v>0.21460764254886588</v>
      </c>
      <c r="G454" s="3">
        <f ca="1">INDEX(LINEST(G171:G230,OFFSET($T171,0,($E$4-1)):OFFSET($T230,0,$E$4-1),,TRUE),3,1)</f>
        <v>0.12983319014827649</v>
      </c>
      <c r="H454" s="3">
        <f ca="1">INDEX(LINEST(H171:H230,OFFSET($T171,0,($E$4-1)):OFFSET($T230,0,$E$4-1),,TRUE),3,1)</f>
        <v>0.57800930630973157</v>
      </c>
      <c r="I454" s="3">
        <f ca="1">INDEX(LINEST(I171:I230,OFFSET($T171,0,($E$4-1)):OFFSET($T230,0,$E$4-1),,TRUE),3,1)</f>
        <v>0.65008012781191982</v>
      </c>
      <c r="J454" s="3">
        <f ca="1">INDEX(LINEST(J171:J230,OFFSET($T171,0,($E$4-1)):OFFSET($T230,0,$E$4-1),,TRUE),3,1)</f>
        <v>0.52762319081785725</v>
      </c>
      <c r="K454" s="3">
        <f ca="1">INDEX(LINEST(K171:K230,OFFSET($T171,0,($E$4-1)):OFFSET($T230,0,$E$4-1),,TRUE),3,1)</f>
        <v>0.921396547928514</v>
      </c>
      <c r="L454" s="3">
        <f ca="1">INDEX(LINEST(L171:L230,OFFSET($T171,0,($E$4-1)):OFFSET($T230,0,$E$4-1),,TRUE),3,1)</f>
        <v>0.96150856534211759</v>
      </c>
      <c r="M454" s="3">
        <f ca="1">INDEX(LINEST(M171:M230,OFFSET($T171,0,($E$4-1)):OFFSET($T230,0,$E$4-1),,TRUE),3,1)</f>
        <v>0.71003503968057868</v>
      </c>
      <c r="N454" s="3">
        <f ca="1">INDEX(LINEST(N171:N230,OFFSET($T171,0,($E$4-1)):OFFSET($T230,0,$E$4-1),,TRUE),3,1)</f>
        <v>0.4559646859557106</v>
      </c>
      <c r="O454" s="3">
        <f ca="1">INDEX(LINEST(O171:O230,OFFSET($T171,0,($E$4-1)):OFFSET($T230,0,$E$4-1),,TRUE),3,1)</f>
        <v>0.40581722895063466</v>
      </c>
      <c r="P454" s="3">
        <f ca="1">INDEX(LINEST(P171:P230,OFFSET($T171,0,($E$4-1)):OFFSET($T230,0,$E$4-1),,TRUE),3,1)</f>
        <v>0.55880624976346938</v>
      </c>
      <c r="Q454" s="3">
        <f ca="1">INDEX(LINEST(Q171:Q230,OFFSET($T171,0,($E$4-1)):OFFSET($T230,0,$E$4-1),,TRUE),3,1)</f>
        <v>0.23993724796431942</v>
      </c>
      <c r="R454" s="3">
        <f ca="1">INDEX(LINEST(R171:R230,OFFSET($T171,0,($E$4-1)):OFFSET($T230,0,$E$4-1),,TRUE),3,1)</f>
        <v>0.14136954159481183</v>
      </c>
      <c r="S454" s="3">
        <f ca="1">INDEX(LINEST(S171:S230,OFFSET($T171,0,($E$4-1)):OFFSET($T230,0,$E$4-1),,TRUE),3,1)</f>
        <v>0.36603804688244318</v>
      </c>
    </row>
    <row r="455" spans="1:19" x14ac:dyDescent="0.25">
      <c r="A455" s="28" t="str">
        <f t="shared" si="132"/>
        <v>Jul 2013 - Jun 2018</v>
      </c>
      <c r="B455" s="3">
        <f ca="1">INDEX(LINEST(B172:B231,OFFSET($T172,0,($E$4-1)):OFFSET($T231,0,$E$4-1),,TRUE),3,1)</f>
        <v>2.9033525195101763E-3</v>
      </c>
      <c r="C455" s="3">
        <f ca="1">INDEX(LINEST(C172:C231,OFFSET($T172,0,($E$4-1)):OFFSET($T231,0,$E$4-1),,TRUE),3,1)</f>
        <v>0.25003377464432425</v>
      </c>
      <c r="D455" s="3">
        <f ca="1">INDEX(LINEST(D172:D231,OFFSET($T172,0,($E$4-1)):OFFSET($T231,0,$E$4-1),,TRUE),3,1)</f>
        <v>2.5899330638165966E-2</v>
      </c>
      <c r="E455" s="3">
        <f ca="1">INDEX(LINEST(E172:E231,OFFSET($T172,0,($E$4-1)):OFFSET($T231,0,$E$4-1),,TRUE),3,1)</f>
        <v>0.50402927295458055</v>
      </c>
      <c r="F455" s="3">
        <f ca="1">INDEX(LINEST(F172:F231,OFFSET($T172,0,($E$4-1)):OFFSET($T231,0,$E$4-1),,TRUE),3,1)</f>
        <v>0.22573494949285242</v>
      </c>
      <c r="G455" s="3">
        <f ca="1">INDEX(LINEST(G172:G231,OFFSET($T172,0,($E$4-1)):OFFSET($T231,0,$E$4-1),,TRUE),3,1)</f>
        <v>0.12920234844569473</v>
      </c>
      <c r="H455" s="3">
        <f ca="1">INDEX(LINEST(H172:H231,OFFSET($T172,0,($E$4-1)):OFFSET($T231,0,$E$4-1),,TRUE),3,1)</f>
        <v>0.59605279490479945</v>
      </c>
      <c r="I455" s="3">
        <f ca="1">INDEX(LINEST(I172:I231,OFFSET($T172,0,($E$4-1)):OFFSET($T231,0,$E$4-1),,TRUE),3,1)</f>
        <v>0.66441549211821549</v>
      </c>
      <c r="J455" s="3">
        <f ca="1">INDEX(LINEST(J172:J231,OFFSET($T172,0,($E$4-1)):OFFSET($T231,0,$E$4-1),,TRUE),3,1)</f>
        <v>0.550824605239146</v>
      </c>
      <c r="K455" s="3">
        <f ca="1">INDEX(LINEST(K172:K231,OFFSET($T172,0,($E$4-1)):OFFSET($T231,0,$E$4-1),,TRUE),3,1)</f>
        <v>0.92389216893965476</v>
      </c>
      <c r="L455" s="3">
        <f ca="1">INDEX(LINEST(L172:L231,OFFSET($T172,0,($E$4-1)):OFFSET($T231,0,$E$4-1),,TRUE),3,1)</f>
        <v>0.96204051990986639</v>
      </c>
      <c r="M455" s="3">
        <f ca="1">INDEX(LINEST(M172:M231,OFFSET($T172,0,($E$4-1)):OFFSET($T231,0,$E$4-1),,TRUE),3,1)</f>
        <v>0.7166751858067657</v>
      </c>
      <c r="N455" s="3">
        <f ca="1">INDEX(LINEST(N172:N231,OFFSET($T172,0,($E$4-1)):OFFSET($T231,0,$E$4-1),,TRUE),3,1)</f>
        <v>0.45658103562586555</v>
      </c>
      <c r="O455" s="3">
        <f ca="1">INDEX(LINEST(O172:O231,OFFSET($T172,0,($E$4-1)):OFFSET($T231,0,$E$4-1),,TRUE),3,1)</f>
        <v>0.42022208610413347</v>
      </c>
      <c r="P455" s="3">
        <f ca="1">INDEX(LINEST(P172:P231,OFFSET($T172,0,($E$4-1)):OFFSET($T231,0,$E$4-1),,TRUE),3,1)</f>
        <v>0.56806164616090726</v>
      </c>
      <c r="Q455" s="3">
        <f ca="1">INDEX(LINEST(Q172:Q231,OFFSET($T172,0,($E$4-1)):OFFSET($T231,0,$E$4-1),,TRUE),3,1)</f>
        <v>0.2071691458616346</v>
      </c>
      <c r="R455" s="3">
        <f ca="1">INDEX(LINEST(R172:R231,OFFSET($T172,0,($E$4-1)):OFFSET($T231,0,$E$4-1),,TRUE),3,1)</f>
        <v>0.13218023163393333</v>
      </c>
      <c r="S455" s="3">
        <f ca="1">INDEX(LINEST(S172:S231,OFFSET($T172,0,($E$4-1)):OFFSET($T231,0,$E$4-1),,TRUE),3,1)</f>
        <v>0.37279843545284413</v>
      </c>
    </row>
    <row r="456" spans="1:19" x14ac:dyDescent="0.25">
      <c r="A456" s="28" t="str">
        <f t="shared" si="132"/>
        <v>Jun 2013 - May 2018</v>
      </c>
      <c r="B456" s="3">
        <f ca="1">INDEX(LINEST(B173:B232,OFFSET($T173,0,($E$4-1)):OFFSET($T232,0,$E$4-1),,TRUE),3,1)</f>
        <v>8.3255424156027569E-4</v>
      </c>
      <c r="C456" s="3">
        <f ca="1">INDEX(LINEST(C173:C232,OFFSET($T173,0,($E$4-1)):OFFSET($T232,0,$E$4-1),,TRUE),3,1)</f>
        <v>0.25771106364116214</v>
      </c>
      <c r="D456" s="3">
        <f ca="1">INDEX(LINEST(D173:D232,OFFSET($T173,0,($E$4-1)):OFFSET($T232,0,$E$4-1),,TRUE),3,1)</f>
        <v>2.7933125194362377E-2</v>
      </c>
      <c r="E456" s="3">
        <f ca="1">INDEX(LINEST(E173:E232,OFFSET($T173,0,($E$4-1)):OFFSET($T232,0,$E$4-1),,TRUE),3,1)</f>
        <v>0.50839391286908231</v>
      </c>
      <c r="F456" s="3">
        <f ca="1">INDEX(LINEST(F173:F232,OFFSET($T173,0,($E$4-1)):OFFSET($T232,0,$E$4-1),,TRUE),3,1)</f>
        <v>0.24549280427019454</v>
      </c>
      <c r="G456" s="3">
        <f ca="1">INDEX(LINEST(G173:G232,OFFSET($T173,0,($E$4-1)):OFFSET($T232,0,$E$4-1),,TRUE),3,1)</f>
        <v>0.13090869888868764</v>
      </c>
      <c r="H456" s="3">
        <f ca="1">INDEX(LINEST(H173:H232,OFFSET($T173,0,($E$4-1)):OFFSET($T232,0,$E$4-1),,TRUE),3,1)</f>
        <v>0.59789359021448463</v>
      </c>
      <c r="I456" s="3">
        <f ca="1">INDEX(LINEST(I173:I232,OFFSET($T173,0,($E$4-1)):OFFSET($T232,0,$E$4-1),,TRUE),3,1)</f>
        <v>0.66087181615129231</v>
      </c>
      <c r="J456" s="3">
        <f ca="1">INDEX(LINEST(J173:J232,OFFSET($T173,0,($E$4-1)):OFFSET($T232,0,$E$4-1),,TRUE),3,1)</f>
        <v>0.5496150446523701</v>
      </c>
      <c r="K456" s="3">
        <f ca="1">INDEX(LINEST(K173:K232,OFFSET($T173,0,($E$4-1)):OFFSET($T232,0,$E$4-1),,TRUE),3,1)</f>
        <v>0.92405072150913437</v>
      </c>
      <c r="L456" s="3">
        <f ca="1">INDEX(LINEST(L173:L232,OFFSET($T173,0,($E$4-1)):OFFSET($T232,0,$E$4-1),,TRUE),3,1)</f>
        <v>0.96034255629853538</v>
      </c>
      <c r="M456" s="3">
        <f ca="1">INDEX(LINEST(M173:M232,OFFSET($T173,0,($E$4-1)):OFFSET($T232,0,$E$4-1),,TRUE),3,1)</f>
        <v>0.72120166204356762</v>
      </c>
      <c r="N456" s="3">
        <f ca="1">INDEX(LINEST(N173:N232,OFFSET($T173,0,($E$4-1)):OFFSET($T232,0,$E$4-1),,TRUE),3,1)</f>
        <v>0.46469400081302653</v>
      </c>
      <c r="O456" s="3">
        <f ca="1">INDEX(LINEST(O173:O232,OFFSET($T173,0,($E$4-1)):OFFSET($T232,0,$E$4-1),,TRUE),3,1)</f>
        <v>0.42620542294079222</v>
      </c>
      <c r="P456" s="3">
        <f ca="1">INDEX(LINEST(P173:P232,OFFSET($T173,0,($E$4-1)):OFFSET($T232,0,$E$4-1),,TRUE),3,1)</f>
        <v>0.57597271928428284</v>
      </c>
      <c r="Q456" s="3">
        <f ca="1">INDEX(LINEST(Q173:Q232,OFFSET($T173,0,($E$4-1)):OFFSET($T232,0,$E$4-1),,TRUE),3,1)</f>
        <v>0.20780493194943409</v>
      </c>
      <c r="R456" s="3">
        <f ca="1">INDEX(LINEST(R173:R232,OFFSET($T173,0,($E$4-1)):OFFSET($T232,0,$E$4-1),,TRUE),3,1)</f>
        <v>0.14374428500347144</v>
      </c>
      <c r="S456" s="3">
        <f ca="1">INDEX(LINEST(S173:S232,OFFSET($T173,0,($E$4-1)):OFFSET($T232,0,$E$4-1),,TRUE),3,1)</f>
        <v>0.39125228076111762</v>
      </c>
    </row>
    <row r="457" spans="1:19" x14ac:dyDescent="0.25">
      <c r="A457" s="28" t="str">
        <f t="shared" si="132"/>
        <v>May 2013 - Apr 2018</v>
      </c>
      <c r="B457" s="3">
        <f ca="1">INDEX(LINEST(B174:B233,OFFSET($T174,0,($E$4-1)):OFFSET($T233,0,$E$4-1),,TRUE),3,1)</f>
        <v>5.4757778330810744E-4</v>
      </c>
      <c r="C457" s="3">
        <f ca="1">INDEX(LINEST(C174:C233,OFFSET($T174,0,($E$4-1)):OFFSET($T233,0,$E$4-1),,TRUE),3,1)</f>
        <v>0.26415923537065727</v>
      </c>
      <c r="D457" s="3">
        <f ca="1">INDEX(LINEST(D174:D233,OFFSET($T174,0,($E$4-1)):OFFSET($T233,0,$E$4-1),,TRUE),3,1)</f>
        <v>2.5857204962585419E-2</v>
      </c>
      <c r="E457" s="3">
        <f ca="1">INDEX(LINEST(E174:E233,OFFSET($T174,0,($E$4-1)):OFFSET($T233,0,$E$4-1),,TRUE),3,1)</f>
        <v>0.50537446391698315</v>
      </c>
      <c r="F457" s="3">
        <f ca="1">INDEX(LINEST(F174:F233,OFFSET($T174,0,($E$4-1)):OFFSET($T233,0,$E$4-1),,TRUE),3,1)</f>
        <v>0.25803983909454642</v>
      </c>
      <c r="G457" s="3">
        <f ca="1">INDEX(LINEST(G174:G233,OFFSET($T174,0,($E$4-1)):OFFSET($T233,0,$E$4-1),,TRUE),3,1)</f>
        <v>0.14714540342854177</v>
      </c>
      <c r="H457" s="3">
        <f ca="1">INDEX(LINEST(H174:H233,OFFSET($T174,0,($E$4-1)):OFFSET($T233,0,$E$4-1),,TRUE),3,1)</f>
        <v>0.6020703526035921</v>
      </c>
      <c r="I457" s="3">
        <f ca="1">INDEX(LINEST(I174:I233,OFFSET($T174,0,($E$4-1)):OFFSET($T233,0,$E$4-1),,TRUE),3,1)</f>
        <v>0.66550016505234455</v>
      </c>
      <c r="J457" s="3">
        <f ca="1">INDEX(LINEST(J174:J233,OFFSET($T174,0,($E$4-1)):OFFSET($T233,0,$E$4-1),,TRUE),3,1)</f>
        <v>0.54860827712569538</v>
      </c>
      <c r="K457" s="3">
        <f ca="1">INDEX(LINEST(K174:K233,OFFSET($T174,0,($E$4-1)):OFFSET($T233,0,$E$4-1),,TRUE),3,1)</f>
        <v>0.92433678895839755</v>
      </c>
      <c r="L457" s="3">
        <f ca="1">INDEX(LINEST(L174:L233,OFFSET($T174,0,($E$4-1)):OFFSET($T233,0,$E$4-1),,TRUE),3,1)</f>
        <v>0.9600680932774025</v>
      </c>
      <c r="M457" s="3">
        <f ca="1">INDEX(LINEST(M174:M233,OFFSET($T174,0,($E$4-1)):OFFSET($T233,0,$E$4-1),,TRUE),3,1)</f>
        <v>0.71988507289835646</v>
      </c>
      <c r="N457" s="3">
        <f ca="1">INDEX(LINEST(N174:N233,OFFSET($T174,0,($E$4-1)):OFFSET($T233,0,$E$4-1),,TRUE),3,1)</f>
        <v>0.37900472991614931</v>
      </c>
      <c r="O457" s="3">
        <f ca="1">INDEX(LINEST(O174:O233,OFFSET($T174,0,($E$4-1)):OFFSET($T233,0,$E$4-1),,TRUE),3,1)</f>
        <v>0.41890165967702492</v>
      </c>
      <c r="P457" s="3">
        <f ca="1">INDEX(LINEST(P174:P233,OFFSET($T174,0,($E$4-1)):OFFSET($T233,0,$E$4-1),,TRUE),3,1)</f>
        <v>0.59634949912425061</v>
      </c>
      <c r="Q457" s="3">
        <f ca="1">INDEX(LINEST(Q174:Q233,OFFSET($T174,0,($E$4-1)):OFFSET($T233,0,$E$4-1),,TRUE),3,1)</f>
        <v>0.23155003538957844</v>
      </c>
      <c r="R457" s="3">
        <f ca="1">INDEX(LINEST(R174:R233,OFFSET($T174,0,($E$4-1)):OFFSET($T233,0,$E$4-1),,TRUE),3,1)</f>
        <v>0.17363609176617167</v>
      </c>
      <c r="S457" s="3">
        <f ca="1">INDEX(LINEST(S174:S233,OFFSET($T174,0,($E$4-1)):OFFSET($T233,0,$E$4-1),,TRUE),3,1)</f>
        <v>0.38870514928263211</v>
      </c>
    </row>
    <row r="458" spans="1:19" x14ac:dyDescent="0.25">
      <c r="A458" s="28" t="str">
        <f t="shared" si="132"/>
        <v>Apr 2013 - Mar 2018</v>
      </c>
      <c r="B458" s="3">
        <f ca="1">INDEX(LINEST(B175:B234,OFFSET($T175,0,($E$4-1)):OFFSET($T234,0,$E$4-1),,TRUE),3,1)</f>
        <v>8.680612801488369E-4</v>
      </c>
      <c r="C458" s="3">
        <f ca="1">INDEX(LINEST(C175:C234,OFFSET($T175,0,($E$4-1)):OFFSET($T234,0,$E$4-1),,TRUE),3,1)</f>
        <v>0.2563958618649802</v>
      </c>
      <c r="D458" s="3">
        <f ca="1">INDEX(LINEST(D175:D234,OFFSET($T175,0,($E$4-1)):OFFSET($T234,0,$E$4-1),,TRUE),3,1)</f>
        <v>3.0678651630924293E-2</v>
      </c>
      <c r="E458" s="3">
        <f ca="1">INDEX(LINEST(E175:E234,OFFSET($T175,0,($E$4-1)):OFFSET($T234,0,$E$4-1),,TRUE),3,1)</f>
        <v>0.49689420004121587</v>
      </c>
      <c r="F458" s="3">
        <f ca="1">INDEX(LINEST(F175:F234,OFFSET($T175,0,($E$4-1)):OFFSET($T234,0,$E$4-1),,TRUE),3,1)</f>
        <v>0.27338553753527561</v>
      </c>
      <c r="G458" s="3">
        <f ca="1">INDEX(LINEST(G175:G234,OFFSET($T175,0,($E$4-1)):OFFSET($T234,0,$E$4-1),,TRUE),3,1)</f>
        <v>0.14384153106364786</v>
      </c>
      <c r="H458" s="3">
        <f ca="1">INDEX(LINEST(H175:H234,OFFSET($T175,0,($E$4-1)):OFFSET($T234,0,$E$4-1),,TRUE),3,1)</f>
        <v>0.59773734854322558</v>
      </c>
      <c r="I458" s="3">
        <f ca="1">INDEX(LINEST(I175:I234,OFFSET($T175,0,($E$4-1)):OFFSET($T234,0,$E$4-1),,TRUE),3,1)</f>
        <v>0.65963176744104823</v>
      </c>
      <c r="J458" s="3">
        <f ca="1">INDEX(LINEST(J175:J234,OFFSET($T175,0,($E$4-1)):OFFSET($T234,0,$E$4-1),,TRUE),3,1)</f>
        <v>0.5484116439144604</v>
      </c>
      <c r="K458" s="3">
        <f ca="1">INDEX(LINEST(K175:K234,OFFSET($T175,0,($E$4-1)):OFFSET($T234,0,$E$4-1),,TRUE),3,1)</f>
        <v>0.92431818242704444</v>
      </c>
      <c r="L458" s="3">
        <f ca="1">INDEX(LINEST(L175:L234,OFFSET($T175,0,($E$4-1)):OFFSET($T234,0,$E$4-1),,TRUE),3,1)</f>
        <v>0.95985253170562046</v>
      </c>
      <c r="M458" s="3">
        <f ca="1">INDEX(LINEST(M175:M234,OFFSET($T175,0,($E$4-1)):OFFSET($T234,0,$E$4-1),,TRUE),3,1)</f>
        <v>0.72004666275194062</v>
      </c>
      <c r="N458" s="3">
        <f ca="1">INDEX(LINEST(N175:N234,OFFSET($T175,0,($E$4-1)):OFFSET($T234,0,$E$4-1),,TRUE),3,1)</f>
        <v>0.37981802788068247</v>
      </c>
      <c r="O458" s="3">
        <f ca="1">INDEX(LINEST(O175:O234,OFFSET($T175,0,($E$4-1)):OFFSET($T234,0,$E$4-1),,TRUE),3,1)</f>
        <v>0.41829954967877919</v>
      </c>
      <c r="P458" s="3">
        <f ca="1">INDEX(LINEST(P175:P234,OFFSET($T175,0,($E$4-1)):OFFSET($T234,0,$E$4-1),,TRUE),3,1)</f>
        <v>0.59620846993625976</v>
      </c>
      <c r="Q458" s="3">
        <f ca="1">INDEX(LINEST(Q175:Q234,OFFSET($T175,0,($E$4-1)):OFFSET($T234,0,$E$4-1),,TRUE),3,1)</f>
        <v>0.22953903754723326</v>
      </c>
      <c r="R458" s="3">
        <f ca="1">INDEX(LINEST(R175:R234,OFFSET($T175,0,($E$4-1)):OFFSET($T234,0,$E$4-1),,TRUE),3,1)</f>
        <v>0.17109806614993689</v>
      </c>
      <c r="S458" s="3">
        <f ca="1">INDEX(LINEST(S175:S234,OFFSET($T175,0,($E$4-1)):OFFSET($T234,0,$E$4-1),,TRUE),3,1)</f>
        <v>0.39892004676227122</v>
      </c>
    </row>
    <row r="459" spans="1:19" x14ac:dyDescent="0.25">
      <c r="A459" s="28" t="str">
        <f t="shared" si="132"/>
        <v>Mar 2013 - Feb 2018</v>
      </c>
      <c r="B459" s="3">
        <f ca="1">INDEX(LINEST(B176:B235,OFFSET($T176,0,($E$4-1)):OFFSET($T235,0,$E$4-1),,TRUE),3,1)</f>
        <v>4.9357844918968235E-4</v>
      </c>
      <c r="C459" s="3">
        <f ca="1">INDEX(LINEST(C176:C235,OFFSET($T176,0,($E$4-1)):OFFSET($T235,0,$E$4-1),,TRUE),3,1)</f>
        <v>0.26658067056800017</v>
      </c>
      <c r="D459" s="3">
        <f ca="1">INDEX(LINEST(D176:D235,OFFSET($T176,0,($E$4-1)):OFFSET($T235,0,$E$4-1),,TRUE),3,1)</f>
        <v>2.4079173494094285E-2</v>
      </c>
      <c r="E459" s="3">
        <f ca="1">INDEX(LINEST(E176:E235,OFFSET($T176,0,($E$4-1)):OFFSET($T235,0,$E$4-1),,TRUE),3,1)</f>
        <v>0.4947639247896527</v>
      </c>
      <c r="F459" s="3">
        <f ca="1">INDEX(LINEST(F176:F235,OFFSET($T176,0,($E$4-1)):OFFSET($T235,0,$E$4-1),,TRUE),3,1)</f>
        <v>0.2615511196690517</v>
      </c>
      <c r="G459" s="3">
        <f ca="1">INDEX(LINEST(G176:G235,OFFSET($T176,0,($E$4-1)):OFFSET($T235,0,$E$4-1),,TRUE),3,1)</f>
        <v>0.14567724169860721</v>
      </c>
      <c r="H459" s="3">
        <f ca="1">INDEX(LINEST(H176:H235,OFFSET($T176,0,($E$4-1)):OFFSET($T235,0,$E$4-1),,TRUE),3,1)</f>
        <v>0.61659570638429728</v>
      </c>
      <c r="I459" s="3">
        <f ca="1">INDEX(LINEST(I176:I235,OFFSET($T176,0,($E$4-1)):OFFSET($T235,0,$E$4-1),,TRUE),3,1)</f>
        <v>0.67597290287239753</v>
      </c>
      <c r="J459" s="3">
        <f ca="1">INDEX(LINEST(J176:J235,OFFSET($T176,0,($E$4-1)):OFFSET($T235,0,$E$4-1),,TRUE),3,1)</f>
        <v>0.56988930713085784</v>
      </c>
      <c r="K459" s="3">
        <f ca="1">INDEX(LINEST(K176:K235,OFFSET($T176,0,($E$4-1)):OFFSET($T235,0,$E$4-1),,TRUE),3,1)</f>
        <v>0.92381529265119378</v>
      </c>
      <c r="L459" s="3">
        <f ca="1">INDEX(LINEST(L176:L235,OFFSET($T176,0,($E$4-1)):OFFSET($T235,0,$E$4-1),,TRUE),3,1)</f>
        <v>0.95962295175320722</v>
      </c>
      <c r="M459" s="3">
        <f ca="1">INDEX(LINEST(M176:M235,OFFSET($T176,0,($E$4-1)):OFFSET($T235,0,$E$4-1),,TRUE),3,1)</f>
        <v>0.71686291426551041</v>
      </c>
      <c r="N459" s="3">
        <f ca="1">INDEX(LINEST(N176:N235,OFFSET($T176,0,($E$4-1)):OFFSET($T235,0,$E$4-1),,TRUE),3,1)</f>
        <v>0.36914400153025295</v>
      </c>
      <c r="O459" s="3">
        <f ca="1">INDEX(LINEST(O176:O235,OFFSET($T176,0,($E$4-1)):OFFSET($T235,0,$E$4-1),,TRUE),3,1)</f>
        <v>0.41794227874373069</v>
      </c>
      <c r="P459" s="3">
        <f ca="1">INDEX(LINEST(P176:P235,OFFSET($T176,0,($E$4-1)):OFFSET($T235,0,$E$4-1),,TRUE),3,1)</f>
        <v>0.57765987083411308</v>
      </c>
      <c r="Q459" s="3">
        <f ca="1">INDEX(LINEST(Q176:Q235,OFFSET($T176,0,($E$4-1)):OFFSET($T235,0,$E$4-1),,TRUE),3,1)</f>
        <v>0.25266038701070803</v>
      </c>
      <c r="R459" s="3">
        <f ca="1">INDEX(LINEST(R176:R235,OFFSET($T176,0,($E$4-1)):OFFSET($T235,0,$E$4-1),,TRUE),3,1)</f>
        <v>0.19639368621607919</v>
      </c>
      <c r="S459" s="3">
        <f ca="1">INDEX(LINEST(S176:S235,OFFSET($T176,0,($E$4-1)):OFFSET($T235,0,$E$4-1),,TRUE),3,1)</f>
        <v>0.4055315560278307</v>
      </c>
    </row>
    <row r="460" spans="1:19" x14ac:dyDescent="0.25">
      <c r="A460" s="28" t="str">
        <f t="shared" si="132"/>
        <v>Feb 2013 - Jan 2018</v>
      </c>
      <c r="B460" s="3">
        <f ca="1">INDEX(LINEST(B177:B236,OFFSET($T177,0,($E$4-1)):OFFSET($T236,0,$E$4-1),,TRUE),3,1)</f>
        <v>3.9268756552510269E-3</v>
      </c>
      <c r="C460" s="3">
        <f ca="1">INDEX(LINEST(C177:C236,OFFSET($T177,0,($E$4-1)):OFFSET($T236,0,$E$4-1),,TRUE),3,1)</f>
        <v>0.259105218933875</v>
      </c>
      <c r="D460" s="3">
        <f ca="1">INDEX(LINEST(D177:D236,OFFSET($T177,0,($E$4-1)):OFFSET($T236,0,$E$4-1),,TRUE),3,1)</f>
        <v>1.3893882593371822E-2</v>
      </c>
      <c r="E460" s="3">
        <f ca="1">INDEX(LINEST(E177:E236,OFFSET($T177,0,($E$4-1)):OFFSET($T236,0,$E$4-1),,TRUE),3,1)</f>
        <v>0.45985235168500305</v>
      </c>
      <c r="F460" s="3">
        <f ca="1">INDEX(LINEST(F177:F236,OFFSET($T177,0,($E$4-1)):OFFSET($T236,0,$E$4-1),,TRUE),3,1)</f>
        <v>0.22560995749061191</v>
      </c>
      <c r="G460" s="3">
        <f ca="1">INDEX(LINEST(G177:G236,OFFSET($T177,0,($E$4-1)):OFFSET($T236,0,$E$4-1),,TRUE),3,1)</f>
        <v>0.13407735736968629</v>
      </c>
      <c r="H460" s="3">
        <f ca="1">INDEX(LINEST(H177:H236,OFFSET($T177,0,($E$4-1)):OFFSET($T236,0,$E$4-1),,TRUE),3,1)</f>
        <v>0.61449971898399081</v>
      </c>
      <c r="I460" s="3">
        <f ca="1">INDEX(LINEST(I177:I236,OFFSET($T177,0,($E$4-1)):OFFSET($T236,0,$E$4-1),,TRUE),3,1)</f>
        <v>0.66835593693391093</v>
      </c>
      <c r="J460" s="3">
        <f ca="1">INDEX(LINEST(J177:J236,OFFSET($T177,0,($E$4-1)):OFFSET($T236,0,$E$4-1),,TRUE),3,1)</f>
        <v>0.56065342888123137</v>
      </c>
      <c r="K460" s="3">
        <f ca="1">INDEX(LINEST(K177:K236,OFFSET($T177,0,($E$4-1)):OFFSET($T236,0,$E$4-1),,TRUE),3,1)</f>
        <v>0.92276649918648046</v>
      </c>
      <c r="L460" s="3">
        <f ca="1">INDEX(LINEST(L177:L236,OFFSET($T177,0,($E$4-1)):OFFSET($T236,0,$E$4-1),,TRUE),3,1)</f>
        <v>0.9585019173825835</v>
      </c>
      <c r="M460" s="3">
        <f ca="1">INDEX(LINEST(M177:M236,OFFSET($T177,0,($E$4-1)):OFFSET($T236,0,$E$4-1),,TRUE),3,1)</f>
        <v>0.70739037124713999</v>
      </c>
      <c r="N460" s="3">
        <f ca="1">INDEX(LINEST(N177:N236,OFFSET($T177,0,($E$4-1)):OFFSET($T236,0,$E$4-1),,TRUE),3,1)</f>
        <v>0.35947848848082592</v>
      </c>
      <c r="O460" s="3">
        <f ca="1">INDEX(LINEST(O177:O236,OFFSET($T177,0,($E$4-1)):OFFSET($T236,0,$E$4-1),,TRUE),3,1)</f>
        <v>0.38792622702064977</v>
      </c>
      <c r="P460" s="3">
        <f ca="1">INDEX(LINEST(P177:P236,OFFSET($T177,0,($E$4-1)):OFFSET($T236,0,$E$4-1),,TRUE),3,1)</f>
        <v>0.54439956245910859</v>
      </c>
      <c r="Q460" s="3">
        <f ca="1">INDEX(LINEST(Q177:Q236,OFFSET($T177,0,($E$4-1)):OFFSET($T236,0,$E$4-1),,TRUE),3,1)</f>
        <v>0.25377274448238812</v>
      </c>
      <c r="R460" s="3">
        <f ca="1">INDEX(LINEST(R177:R236,OFFSET($T177,0,($E$4-1)):OFFSET($T236,0,$E$4-1),,TRUE),3,1)</f>
        <v>0.17836313644687682</v>
      </c>
      <c r="S460" s="3">
        <f ca="1">INDEX(LINEST(S177:S236,OFFSET($T177,0,($E$4-1)):OFFSET($T236,0,$E$4-1),,TRUE),3,1)</f>
        <v>0.40143490681583904</v>
      </c>
    </row>
    <row r="461" spans="1:19" x14ac:dyDescent="0.25">
      <c r="A461" s="28" t="str">
        <f t="shared" si="132"/>
        <v>Jan 2013 - Dec 2017</v>
      </c>
      <c r="B461" s="3">
        <f ca="1">INDEX(LINEST(B178:B237,OFFSET($T178,0,($E$4-1)):OFFSET($T237,0,$E$4-1),,TRUE),3,1)</f>
        <v>5.8164813030663421E-3</v>
      </c>
      <c r="C461" s="3">
        <f ca="1">INDEX(LINEST(C178:C237,OFFSET($T178,0,($E$4-1)):OFFSET($T237,0,$E$4-1),,TRUE),3,1)</f>
        <v>0.25821023549586603</v>
      </c>
      <c r="D461" s="3">
        <f ca="1">INDEX(LINEST(D178:D237,OFFSET($T178,0,($E$4-1)):OFFSET($T237,0,$E$4-1),,TRUE),3,1)</f>
        <v>2.8268952777208423E-2</v>
      </c>
      <c r="E461" s="3">
        <f ca="1">INDEX(LINEST(E178:E237,OFFSET($T178,0,($E$4-1)):OFFSET($T237,0,$E$4-1),,TRUE),3,1)</f>
        <v>0.43944764502422584</v>
      </c>
      <c r="F461" s="3">
        <f ca="1">INDEX(LINEST(F178:F237,OFFSET($T178,0,($E$4-1)):OFFSET($T237,0,$E$4-1),,TRUE),3,1)</f>
        <v>0.21495337830847266</v>
      </c>
      <c r="G461" s="3">
        <f ca="1">INDEX(LINEST(G178:G237,OFFSET($T178,0,($E$4-1)):OFFSET($T237,0,$E$4-1),,TRUE),3,1)</f>
        <v>0.14672137314406133</v>
      </c>
      <c r="H461" s="3">
        <f ca="1">INDEX(LINEST(H178:H237,OFFSET($T178,0,($E$4-1)):OFFSET($T237,0,$E$4-1),,TRUE),3,1)</f>
        <v>0.63268557370267053</v>
      </c>
      <c r="I461" s="3">
        <f ca="1">INDEX(LINEST(I178:I237,OFFSET($T178,0,($E$4-1)):OFFSET($T237,0,$E$4-1),,TRUE),3,1)</f>
        <v>0.68644176154552616</v>
      </c>
      <c r="J461" s="3">
        <f ca="1">INDEX(LINEST(J178:J237,OFFSET($T178,0,($E$4-1)):OFFSET($T237,0,$E$4-1),,TRUE),3,1)</f>
        <v>0.58603140901250061</v>
      </c>
      <c r="K461" s="3">
        <f ca="1">INDEX(LINEST(K178:K237,OFFSET($T178,0,($E$4-1)):OFFSET($T237,0,$E$4-1),,TRUE),3,1)</f>
        <v>0.92013785297969208</v>
      </c>
      <c r="L461" s="3">
        <f ca="1">INDEX(LINEST(L178:L237,OFFSET($T178,0,($E$4-1)):OFFSET($T237,0,$E$4-1),,TRUE),3,1)</f>
        <v>0.95817214317185206</v>
      </c>
      <c r="M461" s="3">
        <f ca="1">INDEX(LINEST(M178:M237,OFFSET($T178,0,($E$4-1)):OFFSET($T237,0,$E$4-1),,TRUE),3,1)</f>
        <v>0.71451383019440318</v>
      </c>
      <c r="N461" s="3">
        <f ca="1">INDEX(LINEST(N178:N237,OFFSET($T178,0,($E$4-1)):OFFSET($T237,0,$E$4-1),,TRUE),3,1)</f>
        <v>0.36564175266347237</v>
      </c>
      <c r="O461" s="3">
        <f ca="1">INDEX(LINEST(O178:O237,OFFSET($T178,0,($E$4-1)):OFFSET($T237,0,$E$4-1),,TRUE),3,1)</f>
        <v>0.39371562404423766</v>
      </c>
      <c r="P461" s="3">
        <f ca="1">INDEX(LINEST(P178:P237,OFFSET($T178,0,($E$4-1)):OFFSET($T237,0,$E$4-1),,TRUE),3,1)</f>
        <v>0.53598870515531982</v>
      </c>
      <c r="Q461" s="3">
        <f ca="1">INDEX(LINEST(Q178:Q237,OFFSET($T178,0,($E$4-1)):OFFSET($T237,0,$E$4-1),,TRUE),3,1)</f>
        <v>0.1949910110989832</v>
      </c>
      <c r="R461" s="3">
        <f ca="1">INDEX(LINEST(R178:R237,OFFSET($T178,0,($E$4-1)):OFFSET($T237,0,$E$4-1),,TRUE),3,1)</f>
        <v>0.17021124494867182</v>
      </c>
      <c r="S461" s="3">
        <f ca="1">INDEX(LINEST(S178:S237,OFFSET($T178,0,($E$4-1)):OFFSET($T237,0,$E$4-1),,TRUE),3,1)</f>
        <v>0.37333170989184733</v>
      </c>
    </row>
    <row r="462" spans="1:19" x14ac:dyDescent="0.25">
      <c r="A462" s="28" t="str">
        <f t="shared" si="132"/>
        <v>Dec 2012 - Nov 2017</v>
      </c>
      <c r="B462" s="3">
        <f ca="1">INDEX(LINEST(B179:B238,OFFSET($T179,0,($E$4-1)):OFFSET($T238,0,$E$4-1),,TRUE),3,1)</f>
        <v>5.7545836943628708E-3</v>
      </c>
      <c r="C462" s="3">
        <f ca="1">INDEX(LINEST(C179:C238,OFFSET($T179,0,($E$4-1)):OFFSET($T238,0,$E$4-1),,TRUE),3,1)</f>
        <v>0.25786500218047659</v>
      </c>
      <c r="D462" s="3">
        <f ca="1">INDEX(LINEST(D179:D238,OFFSET($T179,0,($E$4-1)):OFFSET($T238,0,$E$4-1),,TRUE),3,1)</f>
        <v>2.6085913395138521E-2</v>
      </c>
      <c r="E462" s="3">
        <f ca="1">INDEX(LINEST(E179:E238,OFFSET($T179,0,($E$4-1)):OFFSET($T238,0,$E$4-1),,TRUE),3,1)</f>
        <v>0.43342277547116326</v>
      </c>
      <c r="F462" s="3">
        <f ca="1">INDEX(LINEST(F179:F238,OFFSET($T179,0,($E$4-1)):OFFSET($T238,0,$E$4-1),,TRUE),3,1)</f>
        <v>0.20263434582405396</v>
      </c>
      <c r="G462" s="3">
        <f ca="1">INDEX(LINEST(G179:G238,OFFSET($T179,0,($E$4-1)):OFFSET($T238,0,$E$4-1),,TRUE),3,1)</f>
        <v>0.13769054572356285</v>
      </c>
      <c r="H462" s="3">
        <f ca="1">INDEX(LINEST(H179:H238,OFFSET($T179,0,($E$4-1)):OFFSET($T238,0,$E$4-1),,TRUE),3,1)</f>
        <v>0.63122545949586784</v>
      </c>
      <c r="I462" s="3">
        <f ca="1">INDEX(LINEST(I179:I238,OFFSET($T179,0,($E$4-1)):OFFSET($T238,0,$E$4-1),,TRUE),3,1)</f>
        <v>0.68390933985854119</v>
      </c>
      <c r="J462" s="3">
        <f ca="1">INDEX(LINEST(J179:J238,OFFSET($T179,0,($E$4-1)):OFFSET($T238,0,$E$4-1),,TRUE),3,1)</f>
        <v>0.57971430599293261</v>
      </c>
      <c r="K462" s="3">
        <f ca="1">INDEX(LINEST(K179:K238,OFFSET($T179,0,($E$4-1)):OFFSET($T238,0,$E$4-1),,TRUE),3,1)</f>
        <v>0.91639553737520529</v>
      </c>
      <c r="L462" s="3">
        <f ca="1">INDEX(LINEST(L179:L238,OFFSET($T179,0,($E$4-1)):OFFSET($T238,0,$E$4-1),,TRUE),3,1)</f>
        <v>0.95807040301375845</v>
      </c>
      <c r="M462" s="3">
        <f ca="1">INDEX(LINEST(M179:M238,OFFSET($T179,0,($E$4-1)):OFFSET($T238,0,$E$4-1),,TRUE),3,1)</f>
        <v>0.70285821902118506</v>
      </c>
      <c r="N462" s="3">
        <f ca="1">INDEX(LINEST(N179:N238,OFFSET($T179,0,($E$4-1)):OFFSET($T238,0,$E$4-1),,TRUE),3,1)</f>
        <v>0.36604799730977367</v>
      </c>
      <c r="O462" s="3">
        <f ca="1">INDEX(LINEST(O179:O238,OFFSET($T179,0,($E$4-1)):OFFSET($T238,0,$E$4-1),,TRUE),3,1)</f>
        <v>0.39814972989775632</v>
      </c>
      <c r="P462" s="3">
        <f ca="1">INDEX(LINEST(P179:P238,OFFSET($T179,0,($E$4-1)):OFFSET($T238,0,$E$4-1),,TRUE),3,1)</f>
        <v>0.5259736091620052</v>
      </c>
      <c r="Q462" s="3">
        <f ca="1">INDEX(LINEST(Q179:Q238,OFFSET($T179,0,($E$4-1)):OFFSET($T238,0,$E$4-1),,TRUE),3,1)</f>
        <v>0.19775292073772421</v>
      </c>
      <c r="R462" s="3">
        <f ca="1">INDEX(LINEST(R179:R238,OFFSET($T179,0,($E$4-1)):OFFSET($T238,0,$E$4-1),,TRUE),3,1)</f>
        <v>0.16551113913932147</v>
      </c>
      <c r="S462" s="3">
        <f ca="1">INDEX(LINEST(S179:S238,OFFSET($T179,0,($E$4-1)):OFFSET($T238,0,$E$4-1),,TRUE),3,1)</f>
        <v>0.36897127725595225</v>
      </c>
    </row>
    <row r="463" spans="1:19" x14ac:dyDescent="0.25">
      <c r="A463" s="28" t="str">
        <f t="shared" si="132"/>
        <v>Nov 2012 - Oct 2017</v>
      </c>
      <c r="B463" s="3">
        <f ca="1">INDEX(LINEST(B180:B239,OFFSET($T180,0,($E$4-1)):OFFSET($T239,0,$E$4-1),,TRUE),3,1)</f>
        <v>4.839546451934176E-3</v>
      </c>
      <c r="C463" s="3">
        <f ca="1">INDEX(LINEST(C180:C239,OFFSET($T180,0,($E$4-1)):OFFSET($T239,0,$E$4-1),,TRUE),3,1)</f>
        <v>0.25837218967893016</v>
      </c>
      <c r="D463" s="3">
        <f ca="1">INDEX(LINEST(D180:D239,OFFSET($T180,0,($E$4-1)):OFFSET($T239,0,$E$4-1),,TRUE),3,1)</f>
        <v>2.7768423190838356E-2</v>
      </c>
      <c r="E463" s="3">
        <f ca="1">INDEX(LINEST(E180:E239,OFFSET($T180,0,($E$4-1)):OFFSET($T239,0,$E$4-1),,TRUE),3,1)</f>
        <v>0.4602119206251663</v>
      </c>
      <c r="F463" s="3">
        <f ca="1">INDEX(LINEST(F180:F239,OFFSET($T180,0,($E$4-1)):OFFSET($T239,0,$E$4-1),,TRUE),3,1)</f>
        <v>0.23604697984141554</v>
      </c>
      <c r="G463" s="3">
        <f ca="1">INDEX(LINEST(G180:G239,OFFSET($T180,0,($E$4-1)):OFFSET($T239,0,$E$4-1),,TRUE),3,1)</f>
        <v>0.14457257895268252</v>
      </c>
      <c r="H463" s="3">
        <f ca="1">INDEX(LINEST(H180:H239,OFFSET($T180,0,($E$4-1)):OFFSET($T239,0,$E$4-1),,TRUE),3,1)</f>
        <v>0.63108192232411175</v>
      </c>
      <c r="I463" s="3">
        <f ca="1">INDEX(LINEST(I180:I239,OFFSET($T180,0,($E$4-1)):OFFSET($T239,0,$E$4-1),,TRUE),3,1)</f>
        <v>0.68367160645263625</v>
      </c>
      <c r="J463" s="3">
        <f ca="1">INDEX(LINEST(J180:J239,OFFSET($T180,0,($E$4-1)):OFFSET($T239,0,$E$4-1),,TRUE),3,1)</f>
        <v>0.57944167998494145</v>
      </c>
      <c r="K463" s="3">
        <f ca="1">INDEX(LINEST(K180:K239,OFFSET($T180,0,($E$4-1)):OFFSET($T239,0,$E$4-1),,TRUE),3,1)</f>
        <v>0.91565554934623383</v>
      </c>
      <c r="L463" s="3">
        <f ca="1">INDEX(LINEST(L180:L239,OFFSET($T180,0,($E$4-1)):OFFSET($T239,0,$E$4-1),,TRUE),3,1)</f>
        <v>0.95805715970320615</v>
      </c>
      <c r="M463" s="3">
        <f ca="1">INDEX(LINEST(M180:M239,OFFSET($T180,0,($E$4-1)):OFFSET($T239,0,$E$4-1),,TRUE),3,1)</f>
        <v>0.70167619148360205</v>
      </c>
      <c r="N463" s="3">
        <f ca="1">INDEX(LINEST(N180:N239,OFFSET($T180,0,($E$4-1)):OFFSET($T239,0,$E$4-1),,TRUE),3,1)</f>
        <v>0.36687927926921909</v>
      </c>
      <c r="O463" s="3">
        <f ca="1">INDEX(LINEST(O180:O239,OFFSET($T180,0,($E$4-1)):OFFSET($T239,0,$E$4-1),,TRUE),3,1)</f>
        <v>0.40039598865827908</v>
      </c>
      <c r="P463" s="3">
        <f ca="1">INDEX(LINEST(P180:P239,OFFSET($T180,0,($E$4-1)):OFFSET($T239,0,$E$4-1),,TRUE),3,1)</f>
        <v>0.52686112886858982</v>
      </c>
      <c r="Q463" s="3">
        <f ca="1">INDEX(LINEST(Q180:Q239,OFFSET($T180,0,($E$4-1)):OFFSET($T239,0,$E$4-1),,TRUE),3,1)</f>
        <v>0.19622745547289563</v>
      </c>
      <c r="R463" s="3">
        <f ca="1">INDEX(LINEST(R180:R239,OFFSET($T180,0,($E$4-1)):OFFSET($T239,0,$E$4-1),,TRUE),3,1)</f>
        <v>0.1638847129366742</v>
      </c>
      <c r="S463" s="3">
        <f ca="1">INDEX(LINEST(S180:S239,OFFSET($T180,0,($E$4-1)):OFFSET($T239,0,$E$4-1),,TRUE),3,1)</f>
        <v>0.36400367652349802</v>
      </c>
    </row>
    <row r="464" spans="1:19" x14ac:dyDescent="0.25">
      <c r="A464" s="28" t="str">
        <f t="shared" si="132"/>
        <v>Oct 2012 - Sep 2017</v>
      </c>
      <c r="B464" s="3">
        <f ca="1">INDEX(LINEST(B181:B240,OFFSET($T181,0,($E$4-1)):OFFSET($T240,0,$E$4-1),,TRUE),3,1)</f>
        <v>3.899830432838204E-3</v>
      </c>
      <c r="C464" s="3">
        <f ca="1">INDEX(LINEST(C181:C240,OFFSET($T181,0,($E$4-1)):OFFSET($T240,0,$E$4-1),,TRUE),3,1)</f>
        <v>0.26888711400480447</v>
      </c>
      <c r="D464" s="3">
        <f ca="1">INDEX(LINEST(D181:D240,OFFSET($T181,0,($E$4-1)):OFFSET($T240,0,$E$4-1),,TRUE),3,1)</f>
        <v>2.3861513977212465E-2</v>
      </c>
      <c r="E464" s="3">
        <f ca="1">INDEX(LINEST(E181:E240,OFFSET($T181,0,($E$4-1)):OFFSET($T240,0,$E$4-1),,TRUE),3,1)</f>
        <v>0.45311951623651409</v>
      </c>
      <c r="F464" s="3">
        <f ca="1">INDEX(LINEST(F181:F240,OFFSET($T181,0,($E$4-1)):OFFSET($T240,0,$E$4-1),,TRUE),3,1)</f>
        <v>0.26267951338396028</v>
      </c>
      <c r="G464" s="3">
        <f ca="1">INDEX(LINEST(G181:G240,OFFSET($T181,0,($E$4-1)):OFFSET($T240,0,$E$4-1),,TRUE),3,1)</f>
        <v>0.15245801491529823</v>
      </c>
      <c r="H464" s="3">
        <f ca="1">INDEX(LINEST(H181:H240,OFFSET($T181,0,($E$4-1)):OFFSET($T240,0,$E$4-1),,TRUE),3,1)</f>
        <v>0.64104662833754922</v>
      </c>
      <c r="I464" s="3">
        <f ca="1">INDEX(LINEST(I181:I240,OFFSET($T181,0,($E$4-1)):OFFSET($T240,0,$E$4-1),,TRUE),3,1)</f>
        <v>0.68958181137612939</v>
      </c>
      <c r="J464" s="3">
        <f ca="1">INDEX(LINEST(J181:J240,OFFSET($T181,0,($E$4-1)):OFFSET($T240,0,$E$4-1),,TRUE),3,1)</f>
        <v>0.5815763455663524</v>
      </c>
      <c r="K464" s="3">
        <f ca="1">INDEX(LINEST(K181:K240,OFFSET($T181,0,($E$4-1)):OFFSET($T240,0,$E$4-1),,TRUE),3,1)</f>
        <v>0.91724159356339696</v>
      </c>
      <c r="L464" s="3">
        <f ca="1">INDEX(LINEST(L181:L240,OFFSET($T181,0,($E$4-1)):OFFSET($T240,0,$E$4-1),,TRUE),3,1)</f>
        <v>0.95941966770809384</v>
      </c>
      <c r="M464" s="3">
        <f ca="1">INDEX(LINEST(M181:M240,OFFSET($T181,0,($E$4-1)):OFFSET($T240,0,$E$4-1),,TRUE),3,1)</f>
        <v>0.68700197567462495</v>
      </c>
      <c r="N464" s="3">
        <f ca="1">INDEX(LINEST(N181:N240,OFFSET($T181,0,($E$4-1)):OFFSET($T240,0,$E$4-1),,TRUE),3,1)</f>
        <v>0.34545849162132136</v>
      </c>
      <c r="O464" s="3">
        <f ca="1">INDEX(LINEST(O181:O240,OFFSET($T181,0,($E$4-1)):OFFSET($T240,0,$E$4-1),,TRUE),3,1)</f>
        <v>0.39740151835023296</v>
      </c>
      <c r="P464" s="3">
        <f ca="1">INDEX(LINEST(P181:P240,OFFSET($T181,0,($E$4-1)):OFFSET($T240,0,$E$4-1),,TRUE),3,1)</f>
        <v>0.51190477261941092</v>
      </c>
      <c r="Q464" s="3">
        <f ca="1">INDEX(LINEST(Q181:Q240,OFFSET($T181,0,($E$4-1)):OFFSET($T240,0,$E$4-1),,TRUE),3,1)</f>
        <v>0.18280917974870145</v>
      </c>
      <c r="R464" s="3">
        <f ca="1">INDEX(LINEST(R181:R240,OFFSET($T181,0,($E$4-1)):OFFSET($T240,0,$E$4-1),,TRUE),3,1)</f>
        <v>0.17570992338642333</v>
      </c>
      <c r="S464" s="3">
        <f ca="1">INDEX(LINEST(S181:S240,OFFSET($T181,0,($E$4-1)):OFFSET($T240,0,$E$4-1),,TRUE),3,1)</f>
        <v>0.36034430613467078</v>
      </c>
    </row>
    <row r="465" spans="1:19" x14ac:dyDescent="0.25">
      <c r="A465" s="28" t="str">
        <f t="shared" si="132"/>
        <v>Sep 2012 - Aug 2017</v>
      </c>
      <c r="B465" s="3">
        <f ca="1">INDEX(LINEST(B182:B241,OFFSET($T182,0,($E$4-1)):OFFSET($T241,0,$E$4-1),,TRUE),3,1)</f>
        <v>2.7497261035806541E-3</v>
      </c>
      <c r="C465" s="3">
        <f ca="1">INDEX(LINEST(C182:C241,OFFSET($T182,0,($E$4-1)):OFFSET($T241,0,$E$4-1),,TRUE),3,1)</f>
        <v>0.27057414438589195</v>
      </c>
      <c r="D465" s="3">
        <f ca="1">INDEX(LINEST(D182:D241,OFFSET($T182,0,($E$4-1)):OFFSET($T241,0,$E$4-1),,TRUE),3,1)</f>
        <v>3.5192931403843483E-2</v>
      </c>
      <c r="E465" s="3">
        <f ca="1">INDEX(LINEST(E182:E241,OFFSET($T182,0,($E$4-1)):OFFSET($T241,0,$E$4-1),,TRUE),3,1)</f>
        <v>0.45574394215192726</v>
      </c>
      <c r="F465" s="3">
        <f ca="1">INDEX(LINEST(F182:F241,OFFSET($T182,0,($E$4-1)):OFFSET($T241,0,$E$4-1),,TRUE),3,1)</f>
        <v>0.27261759571184752</v>
      </c>
      <c r="G465" s="3">
        <f ca="1">INDEX(LINEST(G182:G241,OFFSET($T182,0,($E$4-1)):OFFSET($T241,0,$E$4-1),,TRUE),3,1)</f>
        <v>0.15050454169747704</v>
      </c>
      <c r="H465" s="3">
        <f ca="1">INDEX(LINEST(H182:H241,OFFSET($T182,0,($E$4-1)):OFFSET($T241,0,$E$4-1),,TRUE),3,1)</f>
        <v>0.64223280029498986</v>
      </c>
      <c r="I465" s="3">
        <f ca="1">INDEX(LINEST(I182:I241,OFFSET($T182,0,($E$4-1)):OFFSET($T241,0,$E$4-1),,TRUE),3,1)</f>
        <v>0.70648765205544228</v>
      </c>
      <c r="J465" s="3">
        <f ca="1">INDEX(LINEST(J182:J241,OFFSET($T182,0,($E$4-1)):OFFSET($T241,0,$E$4-1),,TRUE),3,1)</f>
        <v>0.59297716714649518</v>
      </c>
      <c r="K465" s="3">
        <f ca="1">INDEX(LINEST(K182:K241,OFFSET($T182,0,($E$4-1)):OFFSET($T241,0,$E$4-1),,TRUE),3,1)</f>
        <v>0.91903981401788393</v>
      </c>
      <c r="L465" s="3">
        <f ca="1">INDEX(LINEST(L182:L241,OFFSET($T182,0,($E$4-1)):OFFSET($T241,0,$E$4-1),,TRUE),3,1)</f>
        <v>0.95857556061699623</v>
      </c>
      <c r="M465" s="3">
        <f ca="1">INDEX(LINEST(M182:M241,OFFSET($T182,0,($E$4-1)):OFFSET($T241,0,$E$4-1),,TRUE),3,1)</f>
        <v>0.68823576297412536</v>
      </c>
      <c r="N465" s="3">
        <f ca="1">INDEX(LINEST(N182:N241,OFFSET($T182,0,($E$4-1)):OFFSET($T241,0,$E$4-1),,TRUE),3,1)</f>
        <v>0.34995218052699922</v>
      </c>
      <c r="O465" s="3">
        <f ca="1">INDEX(LINEST(O182:O241,OFFSET($T182,0,($E$4-1)):OFFSET($T241,0,$E$4-1),,TRUE),3,1)</f>
        <v>0.39831864613991086</v>
      </c>
      <c r="P465" s="3">
        <f ca="1">INDEX(LINEST(P182:P241,OFFSET($T182,0,($E$4-1)):OFFSET($T241,0,$E$4-1),,TRUE),3,1)</f>
        <v>0.51121114877203666</v>
      </c>
      <c r="Q465" s="3">
        <f ca="1">INDEX(LINEST(Q182:Q241,OFFSET($T182,0,($E$4-1)):OFFSET($T241,0,$E$4-1),,TRUE),3,1)</f>
        <v>0.18157324554708956</v>
      </c>
      <c r="R465" s="3">
        <f ca="1">INDEX(LINEST(R182:R241,OFFSET($T182,0,($E$4-1)):OFFSET($T241,0,$E$4-1),,TRUE),3,1)</f>
        <v>0.1860619865830524</v>
      </c>
      <c r="S465" s="3">
        <f ca="1">INDEX(LINEST(S182:S241,OFFSET($T182,0,($E$4-1)):OFFSET($T241,0,$E$4-1),,TRUE),3,1)</f>
        <v>0.36750815933605174</v>
      </c>
    </row>
    <row r="466" spans="1:19" x14ac:dyDescent="0.25">
      <c r="A466" s="28" t="str">
        <f t="shared" si="132"/>
        <v>Aug 2012 - Jul 2017</v>
      </c>
      <c r="B466" s="3">
        <f ca="1">INDEX(LINEST(B183:B242,OFFSET($T183,0,($E$4-1)):OFFSET($T242,0,$E$4-1),,TRUE),3,1)</f>
        <v>1.6563170645776391E-3</v>
      </c>
      <c r="C466" s="3">
        <f ca="1">INDEX(LINEST(C183:C242,OFFSET($T183,0,($E$4-1)):OFFSET($T242,0,$E$4-1),,TRUE),3,1)</f>
        <v>0.27045328161458582</v>
      </c>
      <c r="D466" s="3">
        <f ca="1">INDEX(LINEST(D183:D242,OFFSET($T183,0,($E$4-1)):OFFSET($T242,0,$E$4-1),,TRUE),3,1)</f>
        <v>3.1888722769585189E-2</v>
      </c>
      <c r="E466" s="3">
        <f ca="1">INDEX(LINEST(E183:E242,OFFSET($T183,0,($E$4-1)):OFFSET($T242,0,$E$4-1),,TRUE),3,1)</f>
        <v>0.44590170622751385</v>
      </c>
      <c r="F466" s="3">
        <f ca="1">INDEX(LINEST(F183:F242,OFFSET($T183,0,($E$4-1)):OFFSET($T242,0,$E$4-1),,TRUE),3,1)</f>
        <v>0.2704173579136146</v>
      </c>
      <c r="G466" s="3">
        <f ca="1">INDEX(LINEST(G183:G242,OFFSET($T183,0,($E$4-1)):OFFSET($T242,0,$E$4-1),,TRUE),3,1)</f>
        <v>0.15177230967195404</v>
      </c>
      <c r="H466" s="3">
        <f ca="1">INDEX(LINEST(H183:H242,OFFSET($T183,0,($E$4-1)):OFFSET($T242,0,$E$4-1),,TRUE),3,1)</f>
        <v>0.64239544963963213</v>
      </c>
      <c r="I466" s="3">
        <f ca="1">INDEX(LINEST(I183:I242,OFFSET($T183,0,($E$4-1)):OFFSET($T242,0,$E$4-1),,TRUE),3,1)</f>
        <v>0.70798526478900292</v>
      </c>
      <c r="J466" s="3">
        <f ca="1">INDEX(LINEST(J183:J242,OFFSET($T183,0,($E$4-1)):OFFSET($T242,0,$E$4-1),,TRUE),3,1)</f>
        <v>0.59418632093740131</v>
      </c>
      <c r="K466" s="3">
        <f ca="1">INDEX(LINEST(K183:K242,OFFSET($T183,0,($E$4-1)):OFFSET($T242,0,$E$4-1),,TRUE),3,1)</f>
        <v>0.92166435144151393</v>
      </c>
      <c r="L466" s="3">
        <f ca="1">INDEX(LINEST(L183:L242,OFFSET($T183,0,($E$4-1)):OFFSET($T242,0,$E$4-1),,TRUE),3,1)</f>
        <v>0.95820822987006138</v>
      </c>
      <c r="M466" s="3">
        <f ca="1">INDEX(LINEST(M183:M242,OFFSET($T183,0,($E$4-1)):OFFSET($T242,0,$E$4-1),,TRUE),3,1)</f>
        <v>0.68761714948849517</v>
      </c>
      <c r="N466" s="3">
        <f ca="1">INDEX(LINEST(N183:N242,OFFSET($T183,0,($E$4-1)):OFFSET($T242,0,$E$4-1),,TRUE),3,1)</f>
        <v>0.34990712826990783</v>
      </c>
      <c r="O466" s="3">
        <f ca="1">INDEX(LINEST(O183:O242,OFFSET($T183,0,($E$4-1)):OFFSET($T242,0,$E$4-1),,TRUE),3,1)</f>
        <v>0.39884332618965218</v>
      </c>
      <c r="P466" s="3">
        <f ca="1">INDEX(LINEST(P183:P242,OFFSET($T183,0,($E$4-1)):OFFSET($T242,0,$E$4-1),,TRUE),3,1)</f>
        <v>0.51159703939002998</v>
      </c>
      <c r="Q466" s="3">
        <f ca="1">INDEX(LINEST(Q183:Q242,OFFSET($T183,0,($E$4-1)):OFFSET($T242,0,$E$4-1),,TRUE),3,1)</f>
        <v>0.18401537047226915</v>
      </c>
      <c r="R466" s="3">
        <f ca="1">INDEX(LINEST(R183:R242,OFFSET($T183,0,($E$4-1)):OFFSET($T242,0,$E$4-1),,TRUE),3,1)</f>
        <v>0.18418429118498492</v>
      </c>
      <c r="S466" s="3">
        <f ca="1">INDEX(LINEST(S183:S242,OFFSET($T183,0,($E$4-1)):OFFSET($T242,0,$E$4-1),,TRUE),3,1)</f>
        <v>0.36537315068208254</v>
      </c>
    </row>
    <row r="467" spans="1:19" x14ac:dyDescent="0.25">
      <c r="A467" s="28" t="str">
        <f t="shared" si="132"/>
        <v>Jul 2012 - Jun 2017</v>
      </c>
      <c r="B467" s="3">
        <f ca="1">INDEX(LINEST(B184:B243,OFFSET($T184,0,($E$4-1)):OFFSET($T243,0,$E$4-1),,TRUE),3,1)</f>
        <v>1.7289760519419634E-3</v>
      </c>
      <c r="C467" s="3">
        <f ca="1">INDEX(LINEST(C184:C243,OFFSET($T184,0,($E$4-1)):OFFSET($T243,0,$E$4-1),,TRUE),3,1)</f>
        <v>0.28199492256358649</v>
      </c>
      <c r="D467" s="3">
        <f ca="1">INDEX(LINEST(D184:D243,OFFSET($T184,0,($E$4-1)):OFFSET($T243,0,$E$4-1),,TRUE),3,1)</f>
        <v>3.0959566973983919E-2</v>
      </c>
      <c r="E467" s="3">
        <f ca="1">INDEX(LINEST(E184:E243,OFFSET($T184,0,($E$4-1)):OFFSET($T243,0,$E$4-1),,TRUE),3,1)</f>
        <v>0.45204208649909311</v>
      </c>
      <c r="F467" s="3">
        <f ca="1">INDEX(LINEST(F184:F243,OFFSET($T184,0,($E$4-1)):OFFSET($T243,0,$E$4-1),,TRUE),3,1)</f>
        <v>0.26890051985376034</v>
      </c>
      <c r="G467" s="3">
        <f ca="1">INDEX(LINEST(G184:G243,OFFSET($T184,0,($E$4-1)):OFFSET($T243,0,$E$4-1),,TRUE),3,1)</f>
        <v>0.15428722745269238</v>
      </c>
      <c r="H467" s="3">
        <f ca="1">INDEX(LINEST(H184:H243,OFFSET($T184,0,($E$4-1)):OFFSET($T243,0,$E$4-1),,TRUE),3,1)</f>
        <v>0.63543589034819747</v>
      </c>
      <c r="I467" s="3">
        <f ca="1">INDEX(LINEST(I184:I243,OFFSET($T184,0,($E$4-1)):OFFSET($T243,0,$E$4-1),,TRUE),3,1)</f>
        <v>0.70775533288408921</v>
      </c>
      <c r="J467" s="3">
        <f ca="1">INDEX(LINEST(J184:J243,OFFSET($T184,0,($E$4-1)):OFFSET($T243,0,$E$4-1),,TRUE),3,1)</f>
        <v>0.59190965515696992</v>
      </c>
      <c r="K467" s="3">
        <f ca="1">INDEX(LINEST(K184:K243,OFFSET($T184,0,($E$4-1)):OFFSET($T243,0,$E$4-1),,TRUE),3,1)</f>
        <v>0.92186064236456011</v>
      </c>
      <c r="L467" s="3">
        <f ca="1">INDEX(LINEST(L184:L243,OFFSET($T184,0,($E$4-1)):OFFSET($T243,0,$E$4-1),,TRUE),3,1)</f>
        <v>0.95767054480375846</v>
      </c>
      <c r="M467" s="3">
        <f ca="1">INDEX(LINEST(M184:M243,OFFSET($T184,0,($E$4-1)):OFFSET($T243,0,$E$4-1),,TRUE),3,1)</f>
        <v>0.68539919395127302</v>
      </c>
      <c r="N467" s="3">
        <f ca="1">INDEX(LINEST(N184:N243,OFFSET($T184,0,($E$4-1)):OFFSET($T243,0,$E$4-1),,TRUE),3,1)</f>
        <v>0.3417257338289888</v>
      </c>
      <c r="O467" s="3">
        <f ca="1">INDEX(LINEST(O184:O243,OFFSET($T184,0,($E$4-1)):OFFSET($T243,0,$E$4-1),,TRUE),3,1)</f>
        <v>0.39969169990774295</v>
      </c>
      <c r="P467" s="3">
        <f ca="1">INDEX(LINEST(P184:P243,OFFSET($T184,0,($E$4-1)):OFFSET($T243,0,$E$4-1),,TRUE),3,1)</f>
        <v>0.51076459989589507</v>
      </c>
      <c r="Q467" s="3">
        <f ca="1">INDEX(LINEST(Q184:Q243,OFFSET($T184,0,($E$4-1)):OFFSET($T243,0,$E$4-1),,TRUE),3,1)</f>
        <v>0.18386858513751284</v>
      </c>
      <c r="R467" s="3">
        <f ca="1">INDEX(LINEST(R184:R243,OFFSET($T184,0,($E$4-1)):OFFSET($T243,0,$E$4-1),,TRUE),3,1)</f>
        <v>0.18340326765263076</v>
      </c>
      <c r="S467" s="3">
        <f ca="1">INDEX(LINEST(S184:S243,OFFSET($T184,0,($E$4-1)):OFFSET($T243,0,$E$4-1),,TRUE),3,1)</f>
        <v>0.35408873993146073</v>
      </c>
    </row>
    <row r="468" spans="1:19" x14ac:dyDescent="0.25">
      <c r="A468" s="28" t="str">
        <f t="shared" si="132"/>
        <v>Jun 2012 - May 2017</v>
      </c>
      <c r="B468" s="3">
        <f ca="1">INDEX(LINEST(B185:B244,OFFSET($T185,0,($E$4-1)):OFFSET($T244,0,$E$4-1),,TRUE),3,1)</f>
        <v>2.0770562238271359E-3</v>
      </c>
      <c r="C468" s="3">
        <f ca="1">INDEX(LINEST(C185:C244,OFFSET($T185,0,($E$4-1)):OFFSET($T244,0,$E$4-1),,TRUE),3,1)</f>
        <v>0.28251619164918013</v>
      </c>
      <c r="D468" s="3">
        <f ca="1">INDEX(LINEST(D185:D244,OFFSET($T185,0,($E$4-1)):OFFSET($T244,0,$E$4-1),,TRUE),3,1)</f>
        <v>4.2165879180807622E-2</v>
      </c>
      <c r="E468" s="3">
        <f ca="1">INDEX(LINEST(E185:E244,OFFSET($T185,0,($E$4-1)):OFFSET($T244,0,$E$4-1),,TRUE),3,1)</f>
        <v>0.4497429065105889</v>
      </c>
      <c r="F468" s="3">
        <f ca="1">INDEX(LINEST(F185:F244,OFFSET($T185,0,($E$4-1)):OFFSET($T244,0,$E$4-1),,TRUE),3,1)</f>
        <v>0.28055379978349743</v>
      </c>
      <c r="G468" s="3">
        <f ca="1">INDEX(LINEST(G185:G244,OFFSET($T185,0,($E$4-1)):OFFSET($T244,0,$E$4-1),,TRUE),3,1)</f>
        <v>0.14748717662312255</v>
      </c>
      <c r="H468" s="3">
        <f ca="1">INDEX(LINEST(H185:H244,OFFSET($T185,0,($E$4-1)):OFFSET($T244,0,$E$4-1),,TRUE),3,1)</f>
        <v>0.64899867415904022</v>
      </c>
      <c r="I468" s="3">
        <f ca="1">INDEX(LINEST(I185:I244,OFFSET($T185,0,($E$4-1)):OFFSET($T244,0,$E$4-1),,TRUE),3,1)</f>
        <v>0.71412750388896384</v>
      </c>
      <c r="J468" s="3">
        <f ca="1">INDEX(LINEST(J185:J244,OFFSET($T185,0,($E$4-1)):OFFSET($T244,0,$E$4-1),,TRUE),3,1)</f>
        <v>0.60041626818930816</v>
      </c>
      <c r="K468" s="3">
        <f ca="1">INDEX(LINEST(K185:K244,OFFSET($T185,0,($E$4-1)):OFFSET($T244,0,$E$4-1),,TRUE),3,1)</f>
        <v>0.92284756029219162</v>
      </c>
      <c r="L468" s="3">
        <f ca="1">INDEX(LINEST(L185:L244,OFFSET($T185,0,($E$4-1)):OFFSET($T244,0,$E$4-1),,TRUE),3,1)</f>
        <v>0.95738191097572423</v>
      </c>
      <c r="M468" s="3">
        <f ca="1">INDEX(LINEST(M185:M244,OFFSET($T185,0,($E$4-1)):OFFSET($T244,0,$E$4-1),,TRUE),3,1)</f>
        <v>0.69814273134107308</v>
      </c>
      <c r="N468" s="3">
        <f ca="1">INDEX(LINEST(N185:N244,OFFSET($T185,0,($E$4-1)):OFFSET($T244,0,$E$4-1),,TRUE),3,1)</f>
        <v>0.35440299089670307</v>
      </c>
      <c r="O468" s="3">
        <f ca="1">INDEX(LINEST(O185:O244,OFFSET($T185,0,($E$4-1)):OFFSET($T244,0,$E$4-1),,TRUE),3,1)</f>
        <v>0.40997351462144349</v>
      </c>
      <c r="P468" s="3">
        <f ca="1">INDEX(LINEST(P185:P244,OFFSET($T185,0,($E$4-1)):OFFSET($T244,0,$E$4-1),,TRUE),3,1)</f>
        <v>0.51626406592103646</v>
      </c>
      <c r="Q468" s="3">
        <f ca="1">INDEX(LINEST(Q185:Q244,OFFSET($T185,0,($E$4-1)):OFFSET($T244,0,$E$4-1),,TRUE),3,1)</f>
        <v>0.19056452902868706</v>
      </c>
      <c r="R468" s="3">
        <f ca="1">INDEX(LINEST(R185:R244,OFFSET($T185,0,($E$4-1)):OFFSET($T244,0,$E$4-1),,TRUE),3,1)</f>
        <v>0.20116648835762502</v>
      </c>
      <c r="S468" s="3">
        <f ca="1">INDEX(LINEST(S185:S244,OFFSET($T185,0,($E$4-1)):OFFSET($T244,0,$E$4-1),,TRUE),3,1)</f>
        <v>0.36462364771974959</v>
      </c>
    </row>
    <row r="469" spans="1:19" x14ac:dyDescent="0.25">
      <c r="A469" s="28" t="str">
        <f t="shared" si="132"/>
        <v>May 2012 - Apr 2017</v>
      </c>
      <c r="B469" s="3">
        <f ca="1">INDEX(LINEST(B186:B245,OFFSET($T186,0,($E$4-1)):OFFSET($T245,0,$E$4-1),,TRUE),3,1)</f>
        <v>1.2826897484563811E-3</v>
      </c>
      <c r="C469" s="3">
        <f ca="1">INDEX(LINEST(C186:C245,OFFSET($T186,0,($E$4-1)):OFFSET($T245,0,$E$4-1),,TRUE),3,1)</f>
        <v>0.30283836508095757</v>
      </c>
      <c r="D469" s="3">
        <f ca="1">INDEX(LINEST(D186:D245,OFFSET($T186,0,($E$4-1)):OFFSET($T245,0,$E$4-1),,TRUE),3,1)</f>
        <v>4.3490688348979872E-2</v>
      </c>
      <c r="E469" s="3">
        <f ca="1">INDEX(LINEST(E186:E245,OFFSET($T186,0,($E$4-1)):OFFSET($T245,0,$E$4-1),,TRUE),3,1)</f>
        <v>0.48846424999028826</v>
      </c>
      <c r="F469" s="3">
        <f ca="1">INDEX(LINEST(F186:F245,OFFSET($T186,0,($E$4-1)):OFFSET($T245,0,$E$4-1),,TRUE),3,1)</f>
        <v>0.31950163418721711</v>
      </c>
      <c r="G469" s="3">
        <f ca="1">INDEX(LINEST(G186:G245,OFFSET($T186,0,($E$4-1)):OFFSET($T245,0,$E$4-1),,TRUE),3,1)</f>
        <v>0.16121302247584351</v>
      </c>
      <c r="H469" s="3">
        <f ca="1">INDEX(LINEST(H186:H245,OFFSET($T186,0,($E$4-1)):OFFSET($T245,0,$E$4-1),,TRUE),3,1)</f>
        <v>0.66136870034921857</v>
      </c>
      <c r="I469" s="3">
        <f ca="1">INDEX(LINEST(I186:I245,OFFSET($T186,0,($E$4-1)):OFFSET($T245,0,$E$4-1),,TRUE),3,1)</f>
        <v>0.73288538129797898</v>
      </c>
      <c r="J469" s="3">
        <f ca="1">INDEX(LINEST(J186:J245,OFFSET($T186,0,($E$4-1)):OFFSET($T245,0,$E$4-1),,TRUE),3,1)</f>
        <v>0.63127809831831705</v>
      </c>
      <c r="K469" s="3">
        <f ca="1">INDEX(LINEST(K186:K245,OFFSET($T186,0,($E$4-1)):OFFSET($T245,0,$E$4-1),,TRUE),3,1)</f>
        <v>0.93574302820924549</v>
      </c>
      <c r="L469" s="3">
        <f ca="1">INDEX(LINEST(L186:L245,OFFSET($T186,0,($E$4-1)):OFFSET($T245,0,$E$4-1),,TRUE),3,1)</f>
        <v>0.96271356411376485</v>
      </c>
      <c r="M469" s="3">
        <f ca="1">INDEX(LINEST(M186:M245,OFFSET($T186,0,($E$4-1)):OFFSET($T245,0,$E$4-1),,TRUE),3,1)</f>
        <v>0.72905916983141505</v>
      </c>
      <c r="N469" s="3">
        <f ca="1">INDEX(LINEST(N186:N245,OFFSET($T186,0,($E$4-1)):OFFSET($T245,0,$E$4-1),,TRUE),3,1)</f>
        <v>0.41171784788042032</v>
      </c>
      <c r="O469" s="3">
        <f ca="1">INDEX(LINEST(O186:O245,OFFSET($T186,0,($E$4-1)):OFFSET($T245,0,$E$4-1),,TRUE),3,1)</f>
        <v>0.46365352949885275</v>
      </c>
      <c r="P469" s="3">
        <f ca="1">INDEX(LINEST(P186:P245,OFFSET($T186,0,($E$4-1)):OFFSET($T245,0,$E$4-1),,TRUE),3,1)</f>
        <v>0.57265362436898082</v>
      </c>
      <c r="Q469" s="3">
        <f ca="1">INDEX(LINEST(Q186:Q245,OFFSET($T186,0,($E$4-1)):OFFSET($T245,0,$E$4-1),,TRUE),3,1)</f>
        <v>0.20251785594572821</v>
      </c>
      <c r="R469" s="3">
        <f ca="1">INDEX(LINEST(R186:R245,OFFSET($T186,0,($E$4-1)):OFFSET($T245,0,$E$4-1),,TRUE),3,1)</f>
        <v>0.25122130553764355</v>
      </c>
      <c r="S469" s="3">
        <f ca="1">INDEX(LINEST(S186:S245,OFFSET($T186,0,($E$4-1)):OFFSET($T245,0,$E$4-1),,TRUE),3,1)</f>
        <v>0.41330460858884893</v>
      </c>
    </row>
    <row r="470" spans="1:19" x14ac:dyDescent="0.25">
      <c r="A470" s="28" t="str">
        <f t="shared" si="132"/>
        <v>Apr 2012 - Mar 2017</v>
      </c>
      <c r="B470" s="3">
        <f ca="1">INDEX(LINEST(B187:B246,OFFSET($T187,0,($E$4-1)):OFFSET($T246,0,$E$4-1),,TRUE),3,1)</f>
        <v>9.9540724857266442E-4</v>
      </c>
      <c r="C470" s="3">
        <f ca="1">INDEX(LINEST(C187:C246,OFFSET($T187,0,($E$4-1)):OFFSET($T246,0,$E$4-1),,TRUE),3,1)</f>
        <v>0.31541536994049929</v>
      </c>
      <c r="D470" s="3">
        <f ca="1">INDEX(LINEST(D187:D246,OFFSET($T187,0,($E$4-1)):OFFSET($T246,0,$E$4-1),,TRUE),3,1)</f>
        <v>4.5708308018385636E-2</v>
      </c>
      <c r="E470" s="3">
        <f ca="1">INDEX(LINEST(E187:E246,OFFSET($T187,0,($E$4-1)):OFFSET($T246,0,$E$4-1),,TRUE),3,1)</f>
        <v>0.49039448712558564</v>
      </c>
      <c r="F470" s="3">
        <f ca="1">INDEX(LINEST(F187:F246,OFFSET($T187,0,($E$4-1)):OFFSET($T246,0,$E$4-1),,TRUE),3,1)</f>
        <v>0.31552087113706928</v>
      </c>
      <c r="G470" s="3">
        <f ca="1">INDEX(LINEST(G187:G246,OFFSET($T187,0,($E$4-1)):OFFSET($T246,0,$E$4-1),,TRUE),3,1)</f>
        <v>0.15753675814333723</v>
      </c>
      <c r="H470" s="3">
        <f ca="1">INDEX(LINEST(H187:H246,OFFSET($T187,0,($E$4-1)):OFFSET($T246,0,$E$4-1),,TRUE),3,1)</f>
        <v>0.66321149669302659</v>
      </c>
      <c r="I470" s="3">
        <f ca="1">INDEX(LINEST(I187:I246,OFFSET($T187,0,($E$4-1)):OFFSET($T246,0,$E$4-1),,TRUE),3,1)</f>
        <v>0.734328931074538</v>
      </c>
      <c r="J470" s="3">
        <f ca="1">INDEX(LINEST(J187:J246,OFFSET($T187,0,($E$4-1)):OFFSET($T246,0,$E$4-1),,TRUE),3,1)</f>
        <v>0.63300378958022574</v>
      </c>
      <c r="K470" s="3">
        <f ca="1">INDEX(LINEST(K187:K246,OFFSET($T187,0,($E$4-1)):OFFSET($T246,0,$E$4-1),,TRUE),3,1)</f>
        <v>0.93732593075134674</v>
      </c>
      <c r="L470" s="3">
        <f ca="1">INDEX(LINEST(L187:L246,OFFSET($T187,0,($E$4-1)):OFFSET($T246,0,$E$4-1),,TRUE),3,1)</f>
        <v>0.96250736139970439</v>
      </c>
      <c r="M470" s="3">
        <f ca="1">INDEX(LINEST(M187:M246,OFFSET($T187,0,($E$4-1)):OFFSET($T246,0,$E$4-1),,TRUE),3,1)</f>
        <v>0.7333127404687183</v>
      </c>
      <c r="N470" s="3">
        <f ca="1">INDEX(LINEST(N187:N246,OFFSET($T187,0,($E$4-1)):OFFSET($T246,0,$E$4-1),,TRUE),3,1)</f>
        <v>0.40722918316312923</v>
      </c>
      <c r="O470" s="3">
        <f ca="1">INDEX(LINEST(O187:O246,OFFSET($T187,0,($E$4-1)):OFFSET($T246,0,$E$4-1),,TRUE),3,1)</f>
        <v>0.46423508233599947</v>
      </c>
      <c r="P470" s="3">
        <f ca="1">INDEX(LINEST(P187:P246,OFFSET($T187,0,($E$4-1)):OFFSET($T246,0,$E$4-1),,TRUE),3,1)</f>
        <v>0.57776158262177724</v>
      </c>
      <c r="Q470" s="3">
        <f ca="1">INDEX(LINEST(Q187:Q246,OFFSET($T187,0,($E$4-1)):OFFSET($T246,0,$E$4-1),,TRUE),3,1)</f>
        <v>0.20516643888149139</v>
      </c>
      <c r="R470" s="3">
        <f ca="1">INDEX(LINEST(R187:R246,OFFSET($T187,0,($E$4-1)):OFFSET($T246,0,$E$4-1),,TRUE),3,1)</f>
        <v>0.25180590221912102</v>
      </c>
      <c r="S470" s="3">
        <f ca="1">INDEX(LINEST(S187:S246,OFFSET($T187,0,($E$4-1)):OFFSET($T246,0,$E$4-1),,TRUE),3,1)</f>
        <v>0.40928053466520725</v>
      </c>
    </row>
    <row r="471" spans="1:19" x14ac:dyDescent="0.25">
      <c r="A471" s="28" t="str">
        <f t="shared" si="132"/>
        <v>Mar 2012 - Feb 2017</v>
      </c>
      <c r="B471" s="3">
        <f ca="1">INDEX(LINEST(B188:B247,OFFSET($T188,0,($E$4-1)):OFFSET($T247,0,$E$4-1),,TRUE),3,1)</f>
        <v>1.34723071224475E-3</v>
      </c>
      <c r="C471" s="3">
        <f ca="1">INDEX(LINEST(C188:C247,OFFSET($T188,0,($E$4-1)):OFFSET($T247,0,$E$4-1),,TRUE),3,1)</f>
        <v>0.31896653018304438</v>
      </c>
      <c r="D471" s="3">
        <f ca="1">INDEX(LINEST(D188:D247,OFFSET($T188,0,($E$4-1)):OFFSET($T247,0,$E$4-1),,TRUE),3,1)</f>
        <v>3.7596782253922621E-2</v>
      </c>
      <c r="E471" s="3">
        <f ca="1">INDEX(LINEST(E188:E247,OFFSET($T188,0,($E$4-1)):OFFSET($T247,0,$E$4-1),,TRUE),3,1)</f>
        <v>0.4987628062610594</v>
      </c>
      <c r="F471" s="3">
        <f ca="1">INDEX(LINEST(F188:F247,OFFSET($T188,0,($E$4-1)):OFFSET($T247,0,$E$4-1),,TRUE),3,1)</f>
        <v>0.31156575729597041</v>
      </c>
      <c r="G471" s="3">
        <f ca="1">INDEX(LINEST(G188:G247,OFFSET($T188,0,($E$4-1)):OFFSET($T247,0,$E$4-1),,TRUE),3,1)</f>
        <v>0.16742954486542447</v>
      </c>
      <c r="H471" s="3">
        <f ca="1">INDEX(LINEST(H188:H247,OFFSET($T188,0,($E$4-1)):OFFSET($T247,0,$E$4-1),,TRUE),3,1)</f>
        <v>0.667256585491242</v>
      </c>
      <c r="I471" s="3">
        <f ca="1">INDEX(LINEST(I188:I247,OFFSET($T188,0,($E$4-1)):OFFSET($T247,0,$E$4-1),,TRUE),3,1)</f>
        <v>0.73432124683233058</v>
      </c>
      <c r="J471" s="3">
        <f ca="1">INDEX(LINEST(J188:J247,OFFSET($T188,0,($E$4-1)):OFFSET($T247,0,$E$4-1),,TRUE),3,1)</f>
        <v>0.63318433226274073</v>
      </c>
      <c r="K471" s="3">
        <f ca="1">INDEX(LINEST(K188:K247,OFFSET($T188,0,($E$4-1)):OFFSET($T247,0,$E$4-1),,TRUE),3,1)</f>
        <v>0.93867410038833732</v>
      </c>
      <c r="L471" s="3">
        <f ca="1">INDEX(LINEST(L188:L247,OFFSET($T188,0,($E$4-1)):OFFSET($T247,0,$E$4-1),,TRUE),3,1)</f>
        <v>0.95694955650516333</v>
      </c>
      <c r="M471" s="3">
        <f ca="1">INDEX(LINEST(M188:M247,OFFSET($T188,0,($E$4-1)):OFFSET($T247,0,$E$4-1),,TRUE),3,1)</f>
        <v>0.73799260476494177</v>
      </c>
      <c r="N471" s="3">
        <f ca="1">INDEX(LINEST(N188:N247,OFFSET($T188,0,($E$4-1)):OFFSET($T247,0,$E$4-1),,TRUE),3,1)</f>
        <v>0.40592812769571046</v>
      </c>
      <c r="O471" s="3">
        <f ca="1">INDEX(LINEST(O188:O247,OFFSET($T188,0,($E$4-1)):OFFSET($T247,0,$E$4-1),,TRUE),3,1)</f>
        <v>0.45089349155933317</v>
      </c>
      <c r="P471" s="3">
        <f ca="1">INDEX(LINEST(P188:P247,OFFSET($T188,0,($E$4-1)):OFFSET($T247,0,$E$4-1),,TRUE),3,1)</f>
        <v>0.59090275550968163</v>
      </c>
      <c r="Q471" s="3">
        <f ca="1">INDEX(LINEST(Q188:Q247,OFFSET($T188,0,($E$4-1)):OFFSET($T247,0,$E$4-1),,TRUE),3,1)</f>
        <v>0.21016766388154162</v>
      </c>
      <c r="R471" s="3">
        <f ca="1">INDEX(LINEST(R188:R247,OFFSET($T188,0,($E$4-1)):OFFSET($T247,0,$E$4-1),,TRUE),3,1)</f>
        <v>0.29203830421425037</v>
      </c>
      <c r="S471" s="3">
        <f ca="1">INDEX(LINEST(S188:S247,OFFSET($T188,0,($E$4-1)):OFFSET($T247,0,$E$4-1),,TRUE),3,1)</f>
        <v>0.41078101056131389</v>
      </c>
    </row>
    <row r="472" spans="1:19" x14ac:dyDescent="0.25">
      <c r="A472" s="28" t="str">
        <f t="shared" si="132"/>
        <v>Feb 2012 - Jan 2017</v>
      </c>
      <c r="B472" s="3">
        <f ca="1">INDEX(LINEST(B189:B248,OFFSET($T189,0,($E$4-1)):OFFSET($T248,0,$E$4-1),,TRUE),3,1)</f>
        <v>1.6362127401617823E-3</v>
      </c>
      <c r="C472" s="3">
        <f ca="1">INDEX(LINEST(C189:C248,OFFSET($T189,0,($E$4-1)):OFFSET($T248,0,$E$4-1),,TRUE),3,1)</f>
        <v>0.31638808574012722</v>
      </c>
      <c r="D472" s="3">
        <f ca="1">INDEX(LINEST(D189:D248,OFFSET($T189,0,($E$4-1)):OFFSET($T248,0,$E$4-1),,TRUE),3,1)</f>
        <v>2.6052571414406499E-2</v>
      </c>
      <c r="E472" s="3">
        <f ca="1">INDEX(LINEST(E189:E248,OFFSET($T189,0,($E$4-1)):OFFSET($T248,0,$E$4-1),,TRUE),3,1)</f>
        <v>0.50445917057265677</v>
      </c>
      <c r="F472" s="3">
        <f ca="1">INDEX(LINEST(F189:F248,OFFSET($T189,0,($E$4-1)):OFFSET($T248,0,$E$4-1),,TRUE),3,1)</f>
        <v>0.31355237530455449</v>
      </c>
      <c r="G472" s="3">
        <f ca="1">INDEX(LINEST(G189:G248,OFFSET($T189,0,($E$4-1)):OFFSET($T248,0,$E$4-1),,TRUE),3,1)</f>
        <v>0.14200210643505712</v>
      </c>
      <c r="H472" s="3">
        <f ca="1">INDEX(LINEST(H189:H248,OFFSET($T189,0,($E$4-1)):OFFSET($T248,0,$E$4-1),,TRUE),3,1)</f>
        <v>0.66622327113657243</v>
      </c>
      <c r="I472" s="3">
        <f ca="1">INDEX(LINEST(I189:I248,OFFSET($T189,0,($E$4-1)):OFFSET($T248,0,$E$4-1),,TRUE),3,1)</f>
        <v>0.73787714518969416</v>
      </c>
      <c r="J472" s="3">
        <f ca="1">INDEX(LINEST(J189:J248,OFFSET($T189,0,($E$4-1)):OFFSET($T248,0,$E$4-1),,TRUE),3,1)</f>
        <v>0.64433524964632982</v>
      </c>
      <c r="K472" s="3">
        <f ca="1">INDEX(LINEST(K189:K248,OFFSET($T189,0,($E$4-1)):OFFSET($T248,0,$E$4-1),,TRUE),3,1)</f>
        <v>0.93939467762234707</v>
      </c>
      <c r="L472" s="3">
        <f ca="1">INDEX(LINEST(L189:L248,OFFSET($T189,0,($E$4-1)):OFFSET($T248,0,$E$4-1),,TRUE),3,1)</f>
        <v>0.95887088836749734</v>
      </c>
      <c r="M472" s="3">
        <f ca="1">INDEX(LINEST(M189:M248,OFFSET($T189,0,($E$4-1)):OFFSET($T248,0,$E$4-1),,TRUE),3,1)</f>
        <v>0.74088425667503566</v>
      </c>
      <c r="N472" s="3">
        <f ca="1">INDEX(LINEST(N189:N248,OFFSET($T189,0,($E$4-1)):OFFSET($T248,0,$E$4-1),,TRUE),3,1)</f>
        <v>0.39975984833150258</v>
      </c>
      <c r="O472" s="3">
        <f ca="1">INDEX(LINEST(O189:O248,OFFSET($T189,0,($E$4-1)):OFFSET($T248,0,$E$4-1),,TRUE),3,1)</f>
        <v>0.4729195794712342</v>
      </c>
      <c r="P472" s="3">
        <f ca="1">INDEX(LINEST(P189:P248,OFFSET($T189,0,($E$4-1)):OFFSET($T248,0,$E$4-1),,TRUE),3,1)</f>
        <v>0.60790367731481409</v>
      </c>
      <c r="Q472" s="3">
        <f ca="1">INDEX(LINEST(Q189:Q248,OFFSET($T189,0,($E$4-1)):OFFSET($T248,0,$E$4-1),,TRUE),3,1)</f>
        <v>0.21759412547177473</v>
      </c>
      <c r="R472" s="3">
        <f ca="1">INDEX(LINEST(R189:R248,OFFSET($T189,0,($E$4-1)):OFFSET($T248,0,$E$4-1),,TRUE),3,1)</f>
        <v>0.29023899110168733</v>
      </c>
      <c r="S472" s="3">
        <f ca="1">INDEX(LINEST(S189:S248,OFFSET($T189,0,($E$4-1)):OFFSET($T248,0,$E$4-1),,TRUE),3,1)</f>
        <v>0.41474307003123562</v>
      </c>
    </row>
    <row r="473" spans="1:19" x14ac:dyDescent="0.25">
      <c r="A473" s="28" t="str">
        <f t="shared" si="132"/>
        <v>Jan 2012 - Dec 2016</v>
      </c>
      <c r="B473" s="3">
        <f ca="1">INDEX(LINEST(B190:B249,OFFSET($T190,0,($E$4-1)):OFFSET($T249,0,$E$4-1),,TRUE),3,1)</f>
        <v>9.9187463148985261E-4</v>
      </c>
      <c r="C473" s="3">
        <f ca="1">INDEX(LINEST(C190:C249,OFFSET($T190,0,($E$4-1)):OFFSET($T249,0,$E$4-1),,TRUE),3,1)</f>
        <v>0.32607732509457144</v>
      </c>
      <c r="D473" s="3">
        <f ca="1">INDEX(LINEST(D190:D249,OFFSET($T190,0,($E$4-1)):OFFSET($T249,0,$E$4-1),,TRUE),3,1)</f>
        <v>3.5868074678105669E-2</v>
      </c>
      <c r="E473" s="3">
        <f ca="1">INDEX(LINEST(E190:E249,OFFSET($T190,0,($E$4-1)):OFFSET($T249,0,$E$4-1),,TRUE),3,1)</f>
        <v>0.5007496749840874</v>
      </c>
      <c r="F473" s="3">
        <f ca="1">INDEX(LINEST(F190:F249,OFFSET($T190,0,($E$4-1)):OFFSET($T249,0,$E$4-1),,TRUE),3,1)</f>
        <v>0.27807087768555105</v>
      </c>
      <c r="G473" s="3">
        <f ca="1">INDEX(LINEST(G190:G249,OFFSET($T190,0,($E$4-1)):OFFSET($T249,0,$E$4-1),,TRUE),3,1)</f>
        <v>0.14107745425289506</v>
      </c>
      <c r="H473" s="3">
        <f ca="1">INDEX(LINEST(H190:H249,OFFSET($T190,0,($E$4-1)):OFFSET($T249,0,$E$4-1),,TRUE),3,1)</f>
        <v>0.67523946131435486</v>
      </c>
      <c r="I473" s="3">
        <f ca="1">INDEX(LINEST(I190:I249,OFFSET($T190,0,($E$4-1)):OFFSET($T249,0,$E$4-1),,TRUE),3,1)</f>
        <v>0.74978884879730379</v>
      </c>
      <c r="J473" s="3">
        <f ca="1">INDEX(LINEST(J190:J249,OFFSET($T190,0,($E$4-1)):OFFSET($T249,0,$E$4-1),,TRUE),3,1)</f>
        <v>0.65745825946285263</v>
      </c>
      <c r="K473" s="3">
        <f ca="1">INDEX(LINEST(K190:K249,OFFSET($T190,0,($E$4-1)):OFFSET($T249,0,$E$4-1),,TRUE),3,1)</f>
        <v>0.94350067910066682</v>
      </c>
      <c r="L473" s="3">
        <f ca="1">INDEX(LINEST(L190:L249,OFFSET($T190,0,($E$4-1)):OFFSET($T249,0,$E$4-1),,TRUE),3,1)</f>
        <v>0.95665743717705742</v>
      </c>
      <c r="M473" s="3">
        <f ca="1">INDEX(LINEST(M190:M249,OFFSET($T190,0,($E$4-1)):OFFSET($T249,0,$E$4-1),,TRUE),3,1)</f>
        <v>0.7497927461846442</v>
      </c>
      <c r="N473" s="3">
        <f ca="1">INDEX(LINEST(N190:N249,OFFSET($T190,0,($E$4-1)):OFFSET($T249,0,$E$4-1),,TRUE),3,1)</f>
        <v>0.41635760404348138</v>
      </c>
      <c r="O473" s="3">
        <f ca="1">INDEX(LINEST(O190:O249,OFFSET($T190,0,($E$4-1)):OFFSET($T249,0,$E$4-1),,TRUE),3,1)</f>
        <v>0.48721650794441446</v>
      </c>
      <c r="P473" s="3">
        <f ca="1">INDEX(LINEST(P190:P249,OFFSET($T190,0,($E$4-1)):OFFSET($T249,0,$E$4-1),,TRUE),3,1)</f>
        <v>0.61741775726750014</v>
      </c>
      <c r="Q473" s="3">
        <f ca="1">INDEX(LINEST(Q190:Q249,OFFSET($T190,0,($E$4-1)):OFFSET($T249,0,$E$4-1),,TRUE),3,1)</f>
        <v>0.23076343401861324</v>
      </c>
      <c r="R473" s="3">
        <f ca="1">INDEX(LINEST(R190:R249,OFFSET($T190,0,($E$4-1)):OFFSET($T249,0,$E$4-1),,TRUE),3,1)</f>
        <v>0.3065319418822211</v>
      </c>
      <c r="S473" s="3">
        <f ca="1">INDEX(LINEST(S190:S249,OFFSET($T190,0,($E$4-1)):OFFSET($T249,0,$E$4-1),,TRUE),3,1)</f>
        <v>0.43923255521188509</v>
      </c>
    </row>
    <row r="474" spans="1:19" x14ac:dyDescent="0.25">
      <c r="A474" s="28" t="str">
        <f t="shared" si="132"/>
        <v>Dec 2011 - Nov 2016</v>
      </c>
      <c r="B474" s="3">
        <f ca="1">INDEX(LINEST(B191:B250,OFFSET($T191,0,($E$4-1)):OFFSET($T250,0,$E$4-1),,TRUE),3,1)</f>
        <v>9.9963484761548833E-4</v>
      </c>
      <c r="C474" s="3">
        <f ca="1">INDEX(LINEST(C191:C250,OFFSET($T191,0,($E$4-1)):OFFSET($T250,0,$E$4-1),,TRUE),3,1)</f>
        <v>0.32511454824546904</v>
      </c>
      <c r="D474" s="3">
        <f ca="1">INDEX(LINEST(D191:D250,OFFSET($T191,0,($E$4-1)):OFFSET($T250,0,$E$4-1),,TRUE),3,1)</f>
        <v>3.8347585811248752E-2</v>
      </c>
      <c r="E474" s="3">
        <f ca="1">INDEX(LINEST(E191:E250,OFFSET($T191,0,($E$4-1)):OFFSET($T250,0,$E$4-1),,TRUE),3,1)</f>
        <v>0.50087055477167219</v>
      </c>
      <c r="F474" s="3">
        <f ca="1">INDEX(LINEST(F191:F250,OFFSET($T191,0,($E$4-1)):OFFSET($T250,0,$E$4-1),,TRUE),3,1)</f>
        <v>0.27767653305178225</v>
      </c>
      <c r="G474" s="3">
        <f ca="1">INDEX(LINEST(G191:G250,OFFSET($T191,0,($E$4-1)):OFFSET($T250,0,$E$4-1),,TRUE),3,1)</f>
        <v>0.14196901784488294</v>
      </c>
      <c r="H474" s="3">
        <f ca="1">INDEX(LINEST(H191:H250,OFFSET($T191,0,($E$4-1)):OFFSET($T250,0,$E$4-1),,TRUE),3,1)</f>
        <v>0.67885297640848929</v>
      </c>
      <c r="I474" s="3">
        <f ca="1">INDEX(LINEST(I191:I250,OFFSET($T191,0,($E$4-1)):OFFSET($T250,0,$E$4-1),,TRUE),3,1)</f>
        <v>0.74966066623660066</v>
      </c>
      <c r="J474" s="3">
        <f ca="1">INDEX(LINEST(J191:J250,OFFSET($T191,0,($E$4-1)):OFFSET($T250,0,$E$4-1),,TRUE),3,1)</f>
        <v>0.65911362100274062</v>
      </c>
      <c r="K474" s="3">
        <f ca="1">INDEX(LINEST(K191:K250,OFFSET($T191,0,($E$4-1)):OFFSET($T250,0,$E$4-1),,TRUE),3,1)</f>
        <v>0.94262666955723129</v>
      </c>
      <c r="L474" s="3">
        <f ca="1">INDEX(LINEST(L191:L250,OFFSET($T191,0,($E$4-1)):OFFSET($T250,0,$E$4-1),,TRUE),3,1)</f>
        <v>0.95438958532759255</v>
      </c>
      <c r="M474" s="3">
        <f ca="1">INDEX(LINEST(M191:M250,OFFSET($T191,0,($E$4-1)):OFFSET($T250,0,$E$4-1),,TRUE),3,1)</f>
        <v>0.74993607809230134</v>
      </c>
      <c r="N474" s="3">
        <f ca="1">INDEX(LINEST(N191:N250,OFFSET($T191,0,($E$4-1)):OFFSET($T250,0,$E$4-1),,TRUE),3,1)</f>
        <v>0.41105758985502089</v>
      </c>
      <c r="O474" s="3">
        <f ca="1">INDEX(LINEST(O191:O250,OFFSET($T191,0,($E$4-1)):OFFSET($T250,0,$E$4-1),,TRUE),3,1)</f>
        <v>0.48578743475542835</v>
      </c>
      <c r="P474" s="3">
        <f ca="1">INDEX(LINEST(P191:P250,OFFSET($T191,0,($E$4-1)):OFFSET($T250,0,$E$4-1),,TRUE),3,1)</f>
        <v>0.60548615506123749</v>
      </c>
      <c r="Q474" s="3">
        <f ca="1">INDEX(LINEST(Q191:Q250,OFFSET($T191,0,($E$4-1)):OFFSET($T250,0,$E$4-1),,TRUE),3,1)</f>
        <v>0.23087148071936583</v>
      </c>
      <c r="R474" s="3">
        <f ca="1">INDEX(LINEST(R191:R250,OFFSET($T191,0,($E$4-1)):OFFSET($T250,0,$E$4-1),,TRUE),3,1)</f>
        <v>0.3067608365686128</v>
      </c>
      <c r="S474" s="3">
        <f ca="1">INDEX(LINEST(S191:S250,OFFSET($T191,0,($E$4-1)):OFFSET($T250,0,$E$4-1),,TRUE),3,1)</f>
        <v>0.43671537944481598</v>
      </c>
    </row>
    <row r="475" spans="1:19" x14ac:dyDescent="0.25">
      <c r="A475" s="28" t="str">
        <f t="shared" si="132"/>
        <v>Nov 2011 - Oct 2016</v>
      </c>
      <c r="B475" s="3">
        <f ca="1">INDEX(LINEST(B192:B251,OFFSET($T192,0,($E$4-1)):OFFSET($T251,0,$E$4-1),,TRUE),3,1)</f>
        <v>4.0967335471127543E-4</v>
      </c>
      <c r="C475" s="3">
        <f ca="1">INDEX(LINEST(C192:C251,OFFSET($T192,0,($E$4-1)):OFFSET($T251,0,$E$4-1),,TRUE),3,1)</f>
        <v>0.30741524616970256</v>
      </c>
      <c r="D475" s="3">
        <f ca="1">INDEX(LINEST(D192:D251,OFFSET($T192,0,($E$4-1)):OFFSET($T251,0,$E$4-1),,TRUE),3,1)</f>
        <v>5.1424063504335253E-2</v>
      </c>
      <c r="E475" s="3">
        <f ca="1">INDEX(LINEST(E192:E251,OFFSET($T192,0,($E$4-1)):OFFSET($T251,0,$E$4-1),,TRUE),3,1)</f>
        <v>0.52016341085372342</v>
      </c>
      <c r="F475" s="3">
        <f ca="1">INDEX(LINEST(F192:F251,OFFSET($T192,0,($E$4-1)):OFFSET($T251,0,$E$4-1),,TRUE),3,1)</f>
        <v>0.35998624495126214</v>
      </c>
      <c r="G475" s="3">
        <f ca="1">INDEX(LINEST(G192:G251,OFFSET($T192,0,($E$4-1)):OFFSET($T251,0,$E$4-1),,TRUE),3,1)</f>
        <v>0.14373606149535248</v>
      </c>
      <c r="H475" s="3">
        <f ca="1">INDEX(LINEST(H192:H251,OFFSET($T192,0,($E$4-1)):OFFSET($T251,0,$E$4-1),,TRUE),3,1)</f>
        <v>0.67581443845333578</v>
      </c>
      <c r="I475" s="3">
        <f ca="1">INDEX(LINEST(I192:I251,OFFSET($T192,0,($E$4-1)):OFFSET($T251,0,$E$4-1),,TRUE),3,1)</f>
        <v>0.77663153394677897</v>
      </c>
      <c r="J475" s="3">
        <f ca="1">INDEX(LINEST(J192:J251,OFFSET($T192,0,($E$4-1)):OFFSET($T251,0,$E$4-1),,TRUE),3,1)</f>
        <v>0.70142318114374114</v>
      </c>
      <c r="K475" s="3">
        <f ca="1">INDEX(LINEST(K192:K251,OFFSET($T192,0,($E$4-1)):OFFSET($T251,0,$E$4-1),,TRUE),3,1)</f>
        <v>0.95214945359730674</v>
      </c>
      <c r="L475" s="3">
        <f ca="1">INDEX(LINEST(L192:L251,OFFSET($T192,0,($E$4-1)):OFFSET($T251,0,$E$4-1),,TRUE),3,1)</f>
        <v>0.95118316505893363</v>
      </c>
      <c r="M475" s="3">
        <f ca="1">INDEX(LINEST(M192:M251,OFFSET($T192,0,($E$4-1)):OFFSET($T251,0,$E$4-1),,TRUE),3,1)</f>
        <v>0.7765597765342751</v>
      </c>
      <c r="N475" s="3">
        <f ca="1">INDEX(LINEST(N192:N251,OFFSET($T192,0,($E$4-1)):OFFSET($T251,0,$E$4-1),,TRUE),3,1)</f>
        <v>0.41858711272328331</v>
      </c>
      <c r="O475" s="3">
        <f ca="1">INDEX(LINEST(O192:O251,OFFSET($T192,0,($E$4-1)):OFFSET($T251,0,$E$4-1),,TRUE),3,1)</f>
        <v>0.48518825007793898</v>
      </c>
      <c r="P475" s="3">
        <f ca="1">INDEX(LINEST(P192:P251,OFFSET($T192,0,($E$4-1)):OFFSET($T251,0,$E$4-1),,TRUE),3,1)</f>
        <v>0.65586972161652379</v>
      </c>
      <c r="Q475" s="3">
        <f ca="1">INDEX(LINEST(Q192:Q251,OFFSET($T192,0,($E$4-1)):OFFSET($T251,0,$E$4-1),,TRUE),3,1)</f>
        <v>0.27857953393443841</v>
      </c>
      <c r="R475" s="3">
        <f ca="1">INDEX(LINEST(R192:R251,OFFSET($T192,0,($E$4-1)):OFFSET($T251,0,$E$4-1),,TRUE),3,1)</f>
        <v>0.41020303551641318</v>
      </c>
      <c r="S475" s="3">
        <f ca="1">INDEX(LINEST(S192:S251,OFFSET($T192,0,($E$4-1)):OFFSET($T251,0,$E$4-1),,TRUE),3,1)</f>
        <v>0.4412063909318335</v>
      </c>
    </row>
    <row r="476" spans="1:19" x14ac:dyDescent="0.25">
      <c r="A476" s="28" t="str">
        <f t="shared" si="132"/>
        <v>Oct 2011 - Sep 2016</v>
      </c>
      <c r="B476" s="3">
        <f ca="1">INDEX(LINEST(B193:B252,OFFSET($T193,0,($E$4-1)):OFFSET($T252,0,$E$4-1),,TRUE),3,1)</f>
        <v>1.0619319287337234E-5</v>
      </c>
      <c r="C476" s="3">
        <f ca="1">INDEX(LINEST(C193:C252,OFFSET($T193,0,($E$4-1)):OFFSET($T252,0,$E$4-1),,TRUE),3,1)</f>
        <v>0.30820192028838445</v>
      </c>
      <c r="D476" s="3">
        <f ca="1">INDEX(LINEST(D193:D252,OFFSET($T193,0,($E$4-1)):OFFSET($T252,0,$E$4-1),,TRUE),3,1)</f>
        <v>0.12050889872606632</v>
      </c>
      <c r="E476" s="3">
        <f ca="1">INDEX(LINEST(E193:E252,OFFSET($T193,0,($E$4-1)):OFFSET($T252,0,$E$4-1),,TRUE),3,1)</f>
        <v>0.56971009088273383</v>
      </c>
      <c r="F476" s="3">
        <f ca="1">INDEX(LINEST(F193:F252,OFFSET($T193,0,($E$4-1)):OFFSET($T252,0,$E$4-1),,TRUE),3,1)</f>
        <v>0.40576571915734544</v>
      </c>
      <c r="G476" s="3">
        <f ca="1">INDEX(LINEST(G193:G252,OFFSET($T193,0,($E$4-1)):OFFSET($T252,0,$E$4-1),,TRUE),3,1)</f>
        <v>0.11541337707811244</v>
      </c>
      <c r="H476" s="3">
        <f ca="1">INDEX(LINEST(H193:H252,OFFSET($T193,0,($E$4-1)):OFFSET($T252,0,$E$4-1),,TRUE),3,1)</f>
        <v>0.71750214383723643</v>
      </c>
      <c r="I476" s="3">
        <f ca="1">INDEX(LINEST(I193:I252,OFFSET($T193,0,($E$4-1)):OFFSET($T252,0,$E$4-1),,TRUE),3,1)</f>
        <v>0.81070062769084128</v>
      </c>
      <c r="J476" s="3">
        <f ca="1">INDEX(LINEST(J193:J252,OFFSET($T193,0,($E$4-1)):OFFSET($T252,0,$E$4-1),,TRUE),3,1)</f>
        <v>0.73660810628386109</v>
      </c>
      <c r="K476" s="3">
        <f ca="1">INDEX(LINEST(K193:K252,OFFSET($T193,0,($E$4-1)):OFFSET($T252,0,$E$4-1),,TRUE),3,1)</f>
        <v>0.95440857032337001</v>
      </c>
      <c r="L476" s="3">
        <f ca="1">INDEX(LINEST(L193:L252,OFFSET($T193,0,($E$4-1)):OFFSET($T252,0,$E$4-1),,TRUE),3,1)</f>
        <v>0.95791864567121798</v>
      </c>
      <c r="M476" s="3">
        <f ca="1">INDEX(LINEST(M193:M252,OFFSET($T193,0,($E$4-1)):OFFSET($T252,0,$E$4-1),,TRUE),3,1)</f>
        <v>0.81637803697547928</v>
      </c>
      <c r="N476" s="3">
        <f ca="1">INDEX(LINEST(N193:N252,OFFSET($T193,0,($E$4-1)):OFFSET($T252,0,$E$4-1),,TRUE),3,1)</f>
        <v>0.49186081464449072</v>
      </c>
      <c r="O476" s="3">
        <f ca="1">INDEX(LINEST(O193:O252,OFFSET($T193,0,($E$4-1)):OFFSET($T252,0,$E$4-1),,TRUE),3,1)</f>
        <v>0.53906694379662312</v>
      </c>
      <c r="P476" s="3">
        <f ca="1">INDEX(LINEST(P193:P252,OFFSET($T193,0,($E$4-1)):OFFSET($T252,0,$E$4-1),,TRUE),3,1)</f>
        <v>0.70400910510009274</v>
      </c>
      <c r="Q476" s="3">
        <f ca="1">INDEX(LINEST(Q193:Q252,OFFSET($T193,0,($E$4-1)):OFFSET($T252,0,$E$4-1),,TRUE),3,1)</f>
        <v>0.35970262508777906</v>
      </c>
      <c r="R476" s="3">
        <f ca="1">INDEX(LINEST(R193:R252,OFFSET($T193,0,($E$4-1)):OFFSET($T252,0,$E$4-1),,TRUE),3,1)</f>
        <v>0.50521605749157317</v>
      </c>
      <c r="S476" s="3">
        <f ca="1">INDEX(LINEST(S193:S252,OFFSET($T193,0,($E$4-1)):OFFSET($T252,0,$E$4-1),,TRUE),3,1)</f>
        <v>0.47559461846396306</v>
      </c>
    </row>
    <row r="477" spans="1:19" x14ac:dyDescent="0.25">
      <c r="A477" s="28"/>
    </row>
    <row r="478" spans="1:19" ht="14.5" x14ac:dyDescent="0.25">
      <c r="A478" s="14" t="s">
        <v>24</v>
      </c>
      <c r="B478" s="4">
        <f ca="1">AVERAGE(B417:B476)</f>
        <v>5.4916613154357679E-3</v>
      </c>
      <c r="C478" s="4">
        <f t="shared" ref="C478:S478" ca="1" si="133">AVERAGE(C417:C476)</f>
        <v>0.41540160175727892</v>
      </c>
      <c r="D478" s="4">
        <f t="shared" ca="1" si="133"/>
        <v>7.3686565859831757E-2</v>
      </c>
      <c r="E478" s="4">
        <f t="shared" ca="1" si="133"/>
        <v>0.44842856600186959</v>
      </c>
      <c r="F478" s="4">
        <f t="shared" ca="1" si="133"/>
        <v>0.23935636669054336</v>
      </c>
      <c r="G478" s="4">
        <f t="shared" ca="1" si="133"/>
        <v>0.15779563064798421</v>
      </c>
      <c r="H478" s="4">
        <f t="shared" ca="1" si="133"/>
        <v>0.71163487130402003</v>
      </c>
      <c r="I478" s="4">
        <f t="shared" ca="1" si="133"/>
        <v>0.7480253911601239</v>
      </c>
      <c r="J478" s="4">
        <f t="shared" ca="1" si="133"/>
        <v>0.64632951997269783</v>
      </c>
      <c r="K478" s="4">
        <f t="shared" ca="1" si="133"/>
        <v>0.93487552816610353</v>
      </c>
      <c r="L478" s="4">
        <f t="shared" ca="1" si="133"/>
        <v>0.9527761953979379</v>
      </c>
      <c r="M478" s="4">
        <f t="shared" ca="1" si="133"/>
        <v>0.75880194553717428</v>
      </c>
      <c r="N478" s="4">
        <f t="shared" ca="1" si="133"/>
        <v>0.51588199886051445</v>
      </c>
      <c r="O478" s="4">
        <f t="shared" ca="1" si="133"/>
        <v>0.55578075588873233</v>
      </c>
      <c r="P478" s="4">
        <f t="shared" ca="1" si="133"/>
        <v>0.59865635741763135</v>
      </c>
      <c r="Q478" s="4">
        <f t="shared" ca="1" si="133"/>
        <v>0.20258249402892231</v>
      </c>
      <c r="R478" s="4">
        <f t="shared" ca="1" si="133"/>
        <v>0.23404563280011309</v>
      </c>
      <c r="S478" s="4">
        <f t="shared" ca="1" si="133"/>
        <v>0.43907168389774526</v>
      </c>
    </row>
    <row r="479" spans="1:19" x14ac:dyDescent="0.25">
      <c r="A479" s="1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x14ac:dyDescent="0.25">
      <c r="A480" s="1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x14ac:dyDescent="0.25">
      <c r="A481" s="1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x14ac:dyDescent="0.25">
      <c r="A482" s="1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x14ac:dyDescent="0.25">
      <c r="A483" s="1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x14ac:dyDescent="0.25">
      <c r="A484" s="1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x14ac:dyDescent="0.25">
      <c r="A485" s="1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x14ac:dyDescent="0.25">
      <c r="A486" s="1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9" spans="1:19" ht="15" x14ac:dyDescent="0.3">
      <c r="A489" s="1" t="s">
        <v>47</v>
      </c>
    </row>
    <row r="491" spans="1:19" ht="14.5" x14ac:dyDescent="0.25">
      <c r="A491" s="13" t="s">
        <v>32</v>
      </c>
      <c r="B491" s="13" t="s">
        <v>33</v>
      </c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</row>
    <row r="492" spans="1:19" x14ac:dyDescent="0.25">
      <c r="A492" s="17">
        <f t="shared" ref="A492:A551" si="134">A327</f>
        <v>44440</v>
      </c>
      <c r="B492" s="3">
        <f ca="1">INDEX( LINEST(OFFSET(B133, 0, ($E$5-1)*6):OFFSET(G133,0,($E$5-1)*6), OFFSET(B259,0,($E$5-1)*6):OFFSET(G259, 0, ($E$5-1)*6),,TRUE),3,1)</f>
        <v>3.504533635410479E-2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17">
        <f t="shared" si="134"/>
        <v>44409</v>
      </c>
      <c r="B493" s="3">
        <f ca="1">INDEX( LINEST(OFFSET(B134, 0, ($E$5-1)*6):OFFSET(G134,0,($E$5-1)*6), OFFSET(B260,0,($E$5-1)*6):OFFSET(G260, 0, ($E$5-1)*6),,TRUE),3,1)</f>
        <v>0.66048122679025312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17">
        <f t="shared" si="134"/>
        <v>44378</v>
      </c>
      <c r="B494" s="3">
        <f ca="1">INDEX( LINEST(OFFSET(B135, 0, ($E$5-1)*6):OFFSET(G135,0,($E$5-1)*6), OFFSET(B261,0,($E$5-1)*6):OFFSET(G261, 0, ($E$5-1)*6),,TRUE),3,1)</f>
        <v>0.94379143995764525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17">
        <f t="shared" si="134"/>
        <v>44348</v>
      </c>
      <c r="B495" s="3">
        <f ca="1">INDEX( LINEST(OFFSET(B136, 0, ($E$5-1)*6):OFFSET(G136,0,($E$5-1)*6), OFFSET(B262,0,($E$5-1)*6):OFFSET(G262, 0, ($E$5-1)*6),,TRUE),3,1)</f>
        <v>0.51410039245744321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17">
        <f t="shared" si="134"/>
        <v>44317</v>
      </c>
      <c r="B496" s="3">
        <f ca="1">INDEX( LINEST(OFFSET(B137, 0, ($E$5-1)*6):OFFSET(G137,0,($E$5-1)*6), OFFSET(B263,0,($E$5-1)*6):OFFSET(G263, 0, ($E$5-1)*6),,TRUE),3,1)</f>
        <v>5.9412996584899444E-2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17">
        <f t="shared" si="134"/>
        <v>44287</v>
      </c>
      <c r="B497" s="3">
        <f ca="1">INDEX( LINEST(OFFSET(B138, 0, ($E$5-1)*6):OFFSET(G138,0,($E$5-1)*6), OFFSET(B264,0,($E$5-1)*6):OFFSET(G264, 0, ($E$5-1)*6),,TRUE),3,1)</f>
        <v>2.6716876572548016E-2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17">
        <f t="shared" si="134"/>
        <v>44256</v>
      </c>
      <c r="B498" s="3">
        <f ca="1">INDEX( LINEST(OFFSET(B139, 0, ($E$5-1)*6):OFFSET(G139,0,($E$5-1)*6), OFFSET(B265,0,($E$5-1)*6):OFFSET(G265, 0, ($E$5-1)*6),,TRUE),3,1)</f>
        <v>7.1385534032428782E-2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17">
        <f t="shared" si="134"/>
        <v>44228</v>
      </c>
      <c r="B499" s="3">
        <f ca="1">INDEX( LINEST(OFFSET(B140, 0, ($E$5-1)*6):OFFSET(G140,0,($E$5-1)*6), OFFSET(B266,0,($E$5-1)*6):OFFSET(G266, 0, ($E$5-1)*6),,TRUE),3,1)</f>
        <v>0.94240719632227887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17">
        <f t="shared" si="134"/>
        <v>44197</v>
      </c>
      <c r="B500" s="3">
        <f ca="1">INDEX( LINEST(OFFSET(B141, 0, ($E$5-1)*6):OFFSET(G141,0,($E$5-1)*6), OFFSET(B267,0,($E$5-1)*6):OFFSET(G267, 0, ($E$5-1)*6),,TRUE),3,1)</f>
        <v>0.23109812937811497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17">
        <f t="shared" si="134"/>
        <v>44166</v>
      </c>
      <c r="B501" s="3">
        <f ca="1">INDEX( LINEST(OFFSET(B142, 0, ($E$5-1)*6):OFFSET(G142,0,($E$5-1)*6), OFFSET(B268,0,($E$5-1)*6):OFFSET(G268, 0, ($E$5-1)*6),,TRUE),3,1)</f>
        <v>6.1642789994199025E-2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17">
        <f t="shared" si="134"/>
        <v>44136</v>
      </c>
      <c r="B502" s="3">
        <f ca="1">INDEX( LINEST(OFFSET(B143, 0, ($E$5-1)*6):OFFSET(G143,0,($E$5-1)*6), OFFSET(B269,0,($E$5-1)*6):OFFSET(G269, 0, ($E$5-1)*6),,TRUE),3,1)</f>
        <v>0.62410175222584974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17">
        <f t="shared" si="134"/>
        <v>44105</v>
      </c>
      <c r="B503" s="3">
        <f ca="1">INDEX( LINEST(OFFSET(B144, 0, ($E$5-1)*6):OFFSET(G144,0,($E$5-1)*6), OFFSET(B270,0,($E$5-1)*6):OFFSET(G270, 0, ($E$5-1)*6),,TRUE),3,1)</f>
        <v>0.13028974281051184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17">
        <f t="shared" si="134"/>
        <v>44075</v>
      </c>
      <c r="B504" s="3">
        <f ca="1">INDEX( LINEST(OFFSET(B145, 0, ($E$5-1)*6):OFFSET(G145,0,($E$5-1)*6), OFFSET(B271,0,($E$5-1)*6):OFFSET(G271, 0, ($E$5-1)*6),,TRUE),3,1)</f>
        <v>0.28072610998668174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17">
        <f t="shared" si="134"/>
        <v>44044</v>
      </c>
      <c r="B505" s="3">
        <f ca="1">INDEX( LINEST(OFFSET(B146, 0, ($E$5-1)*6):OFFSET(G146,0,($E$5-1)*6), OFFSET(B272,0,($E$5-1)*6):OFFSET(G272, 0, ($E$5-1)*6),,TRUE),3,1)</f>
        <v>0.20724867602844671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17">
        <f t="shared" si="134"/>
        <v>44013</v>
      </c>
      <c r="B506" s="3">
        <f ca="1">INDEX( LINEST(OFFSET(B147, 0, ($E$5-1)*6):OFFSET(G147,0,($E$5-1)*6), OFFSET(B273,0,($E$5-1)*6):OFFSET(G273, 0, ($E$5-1)*6),,TRUE),3,1)</f>
        <v>3.8296693805220744E-2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17">
        <f t="shared" si="134"/>
        <v>43983</v>
      </c>
      <c r="B507" s="3">
        <f ca="1">INDEX( LINEST(OFFSET(B148, 0, ($E$5-1)*6):OFFSET(G148,0,($E$5-1)*6), OFFSET(B274,0,($E$5-1)*6):OFFSET(G274, 0, ($E$5-1)*6),,TRUE),3,1)</f>
        <v>7.3353052662580365E-4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17">
        <f t="shared" si="134"/>
        <v>43952</v>
      </c>
      <c r="B508" s="3">
        <f ca="1">INDEX( LINEST(OFFSET(B149, 0, ($E$5-1)*6):OFFSET(G149,0,($E$5-1)*6), OFFSET(B275,0,($E$5-1)*6):OFFSET(G275, 0, ($E$5-1)*6),,TRUE),3,1)</f>
        <v>0.59084041820951061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17">
        <f t="shared" si="134"/>
        <v>43922</v>
      </c>
      <c r="B509" s="3">
        <f ca="1">INDEX( LINEST(OFFSET(B150, 0, ($E$5-1)*6):OFFSET(G150,0,($E$5-1)*6), OFFSET(B276,0,($E$5-1)*6):OFFSET(G276, 0, ($E$5-1)*6),,TRUE),3,1)</f>
        <v>0.87308776308118541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17">
        <f t="shared" si="134"/>
        <v>43891</v>
      </c>
      <c r="B510" s="3">
        <f ca="1">INDEX( LINEST(OFFSET(B151, 0, ($E$5-1)*6):OFFSET(G151,0,($E$5-1)*6), OFFSET(B277,0,($E$5-1)*6):OFFSET(G277, 0, ($E$5-1)*6),,TRUE),3,1)</f>
        <v>0.47101109333756697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17">
        <f t="shared" si="134"/>
        <v>43862</v>
      </c>
      <c r="B511" s="3">
        <f ca="1">INDEX( LINEST(OFFSET(B152, 0, ($E$5-1)*6):OFFSET(G152,0,($E$5-1)*6), OFFSET(B278,0,($E$5-1)*6):OFFSET(G278, 0, ($E$5-1)*6),,TRUE),3,1)</f>
        <v>0.39958339440498963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17">
        <f t="shared" si="134"/>
        <v>43831</v>
      </c>
      <c r="B512" s="3">
        <f ca="1">INDEX( LINEST(OFFSET(B153, 0, ($E$5-1)*6):OFFSET(G153,0,($E$5-1)*6), OFFSET(B279,0,($E$5-1)*6):OFFSET(G279, 0, ($E$5-1)*6),,TRUE),3,1)</f>
        <v>3.5094161109489722E-2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17">
        <f t="shared" si="134"/>
        <v>43800</v>
      </c>
      <c r="B513" s="3">
        <f ca="1">INDEX( LINEST(OFFSET(B154, 0, ($E$5-1)*6):OFFSET(G154,0,($E$5-1)*6), OFFSET(B280,0,($E$5-1)*6):OFFSET(G280, 0, ($E$5-1)*6),,TRUE),3,1)</f>
        <v>1.1862014256265754E-3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17">
        <f t="shared" si="134"/>
        <v>43770</v>
      </c>
      <c r="B514" s="3">
        <f ca="1">INDEX( LINEST(OFFSET(B155, 0, ($E$5-1)*6):OFFSET(G155,0,($E$5-1)*6), OFFSET(B281,0,($E$5-1)*6):OFFSET(G281, 0, ($E$5-1)*6),,TRUE),3,1)</f>
        <v>9.043363128170262E-2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17">
        <f t="shared" si="134"/>
        <v>43739</v>
      </c>
      <c r="B515" s="3">
        <f ca="1">INDEX( LINEST(OFFSET(B156, 0, ($E$5-1)*6):OFFSET(G156,0,($E$5-1)*6), OFFSET(B282,0,($E$5-1)*6):OFFSET(G282, 0, ($E$5-1)*6),,TRUE),3,1)</f>
        <v>3.0876623937861469E-6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17">
        <f t="shared" si="134"/>
        <v>43709</v>
      </c>
      <c r="B516" s="3">
        <f ca="1">INDEX( LINEST(OFFSET(B157, 0, ($E$5-1)*6):OFFSET(G157,0,($E$5-1)*6), OFFSET(B283,0,($E$5-1)*6):OFFSET(G283, 0, ($E$5-1)*6),,TRUE),3,1)</f>
        <v>0.82992055962602307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17">
        <f t="shared" si="134"/>
        <v>43678</v>
      </c>
      <c r="B517" s="3">
        <f ca="1">INDEX( LINEST(OFFSET(B158, 0, ($E$5-1)*6):OFFSET(G158,0,($E$5-1)*6), OFFSET(B284,0,($E$5-1)*6):OFFSET(G284, 0, ($E$5-1)*6),,TRUE),3,1)</f>
        <v>0.42244859483352459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17">
        <f t="shared" si="134"/>
        <v>43647</v>
      </c>
      <c r="B518" s="3">
        <f ca="1">INDEX( LINEST(OFFSET(B159, 0, ($E$5-1)*6):OFFSET(G159,0,($E$5-1)*6), OFFSET(B285,0,($E$5-1)*6):OFFSET(G285, 0, ($E$5-1)*6),,TRUE),3,1)</f>
        <v>4.2301851870049464E-2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17">
        <f t="shared" si="134"/>
        <v>43617</v>
      </c>
      <c r="B519" s="3">
        <f ca="1">INDEX( LINEST(OFFSET(B160, 0, ($E$5-1)*6):OFFSET(G160,0,($E$5-1)*6), OFFSET(B286,0,($E$5-1)*6):OFFSET(G286, 0, ($E$5-1)*6),,TRUE),3,1)</f>
        <v>0.21787852809729821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17">
        <f t="shared" si="134"/>
        <v>43586</v>
      </c>
      <c r="B520" s="3">
        <f ca="1">INDEX( LINEST(OFFSET(B161, 0, ($E$5-1)*6):OFFSET(G161,0,($E$5-1)*6), OFFSET(B287,0,($E$5-1)*6):OFFSET(G287, 0, ($E$5-1)*6),,TRUE),3,1)</f>
        <v>1.4740107610528356E-2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17">
        <f t="shared" si="134"/>
        <v>43556</v>
      </c>
      <c r="B521" s="3">
        <f ca="1">INDEX( LINEST(OFFSET(B162, 0, ($E$5-1)*6):OFFSET(G162,0,($E$5-1)*6), OFFSET(B288,0,($E$5-1)*6):OFFSET(G288, 0, ($E$5-1)*6),,TRUE),3,1)</f>
        <v>0.16958964880667907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17">
        <f t="shared" si="134"/>
        <v>43525</v>
      </c>
      <c r="B522" s="3">
        <f ca="1">INDEX( LINEST(OFFSET(B163, 0, ($E$5-1)*6):OFFSET(G163,0,($E$5-1)*6), OFFSET(B289,0,($E$5-1)*6):OFFSET(G289, 0, ($E$5-1)*6),,TRUE),3,1)</f>
        <v>2.0311950325176027E-2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17">
        <f t="shared" si="134"/>
        <v>43497</v>
      </c>
      <c r="B523" s="3">
        <f ca="1">INDEX( LINEST(OFFSET(B164, 0, ($E$5-1)*6):OFFSET(G164,0,($E$5-1)*6), OFFSET(B290,0,($E$5-1)*6):OFFSET(G290, 0, ($E$5-1)*6),,TRUE),3,1)</f>
        <v>7.5034395772345577E-3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17">
        <f t="shared" si="134"/>
        <v>43466</v>
      </c>
      <c r="B524" s="3">
        <f ca="1">INDEX( LINEST(OFFSET(B165, 0, ($E$5-1)*6):OFFSET(G165,0,($E$5-1)*6), OFFSET(B291,0,($E$5-1)*6):OFFSET(G291, 0, ($E$5-1)*6),,TRUE),3,1)</f>
        <v>0.28374247875779685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17">
        <f t="shared" si="134"/>
        <v>43435</v>
      </c>
      <c r="B525" s="3">
        <f ca="1">INDEX( LINEST(OFFSET(B166, 0, ($E$5-1)*6):OFFSET(G166,0,($E$5-1)*6), OFFSET(B292,0,($E$5-1)*6):OFFSET(G292, 0, ($E$5-1)*6),,TRUE),3,1)</f>
        <v>0.64065153501236904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17">
        <f t="shared" si="134"/>
        <v>43405</v>
      </c>
      <c r="B526" s="3">
        <f ca="1">INDEX( LINEST(OFFSET(B167, 0, ($E$5-1)*6):OFFSET(G167,0,($E$5-1)*6), OFFSET(B293,0,($E$5-1)*6):OFFSET(G293, 0, ($E$5-1)*6),,TRUE),3,1)</f>
        <v>6.2512066634787006E-2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17">
        <f t="shared" si="134"/>
        <v>43374</v>
      </c>
      <c r="B527" s="3">
        <f ca="1">INDEX( LINEST(OFFSET(B168, 0, ($E$5-1)*6):OFFSET(G168,0,($E$5-1)*6), OFFSET(B294,0,($E$5-1)*6):OFFSET(G294, 0, ($E$5-1)*6),,TRUE),3,1)</f>
        <v>0.2474170184418697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17">
        <f t="shared" si="134"/>
        <v>43344</v>
      </c>
      <c r="B528" s="3">
        <f ca="1">INDEX( LINEST(OFFSET(B169, 0, ($E$5-1)*6):OFFSET(G169,0,($E$5-1)*6), OFFSET(B295,0,($E$5-1)*6):OFFSET(G295, 0, ($E$5-1)*6),,TRUE),3,1)</f>
        <v>0.13407777289245329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17">
        <f t="shared" si="134"/>
        <v>43313</v>
      </c>
      <c r="B529" s="3">
        <f ca="1">INDEX( LINEST(OFFSET(B170, 0, ($E$5-1)*6):OFFSET(G170,0,($E$5-1)*6), OFFSET(B296,0,($E$5-1)*6):OFFSET(G296, 0, ($E$5-1)*6),,TRUE),3,1)</f>
        <v>4.6261197515754283E-2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17">
        <f t="shared" si="134"/>
        <v>43282</v>
      </c>
      <c r="B530" s="3">
        <f ca="1">INDEX( LINEST(OFFSET(B171, 0, ($E$5-1)*6):OFFSET(G171,0,($E$5-1)*6), OFFSET(B297,0,($E$5-1)*6):OFFSET(G297, 0, ($E$5-1)*6),,TRUE),3,1)</f>
        <v>0.83978844665756358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17">
        <f t="shared" si="134"/>
        <v>43252</v>
      </c>
      <c r="B531" s="3">
        <f ca="1">INDEX( LINEST(OFFSET(B172, 0, ($E$5-1)*6):OFFSET(G172,0,($E$5-1)*6), OFFSET(B298,0,($E$5-1)*6):OFFSET(G298, 0, ($E$5-1)*6),,TRUE),3,1)</f>
        <v>6.2396555216424725E-2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17">
        <f t="shared" si="134"/>
        <v>43221</v>
      </c>
      <c r="B532" s="3">
        <f ca="1">INDEX( LINEST(OFFSET(B173, 0, ($E$5-1)*6):OFFSET(G173,0,($E$5-1)*6), OFFSET(B299,0,($E$5-1)*6):OFFSET(G299, 0, ($E$5-1)*6),,TRUE),3,1)</f>
        <v>5.0891731257792394E-2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17">
        <f t="shared" si="134"/>
        <v>43191</v>
      </c>
      <c r="B533" s="3">
        <f ca="1">INDEX( LINEST(OFFSET(B174, 0, ($E$5-1)*6):OFFSET(G174,0,($E$5-1)*6), OFFSET(B300,0,($E$5-1)*6):OFFSET(G300, 0, ($E$5-1)*6),,TRUE),3,1)</f>
        <v>0.13301635446406312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17">
        <f t="shared" si="134"/>
        <v>43160</v>
      </c>
      <c r="B534" s="3">
        <f ca="1">INDEX( LINEST(OFFSET(B175, 0, ($E$5-1)*6):OFFSET(G175,0,($E$5-1)*6), OFFSET(B301,0,($E$5-1)*6):OFFSET(G301, 0, ($E$5-1)*6),,TRUE),3,1)</f>
        <v>0.9237510359773472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17">
        <f t="shared" si="134"/>
        <v>43132</v>
      </c>
      <c r="B535" s="3">
        <f ca="1">INDEX( LINEST(OFFSET(B176, 0, ($E$5-1)*6):OFFSET(G176,0,($E$5-1)*6), OFFSET(B302,0,($E$5-1)*6):OFFSET(G302, 0, ($E$5-1)*6),,TRUE),3,1)</f>
        <v>0.30097336358867782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17">
        <f t="shared" si="134"/>
        <v>43101</v>
      </c>
      <c r="B536" s="3">
        <f ca="1">INDEX( LINEST(OFFSET(B177, 0, ($E$5-1)*6):OFFSET(G177,0,($E$5-1)*6), OFFSET(B303,0,($E$5-1)*6):OFFSET(G303, 0, ($E$5-1)*6),,TRUE),3,1)</f>
        <v>0.39988209718580764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17">
        <f t="shared" si="134"/>
        <v>43070</v>
      </c>
      <c r="B537" s="3">
        <f ca="1">INDEX( LINEST(OFFSET(B178, 0, ($E$5-1)*6):OFFSET(G178,0,($E$5-1)*6), OFFSET(B304,0,($E$5-1)*6):OFFSET(G304, 0, ($E$5-1)*6),,TRUE),3,1)</f>
        <v>0.48377339906886119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17">
        <f t="shared" si="134"/>
        <v>43040</v>
      </c>
      <c r="B538" s="3">
        <f ca="1">INDEX( LINEST(OFFSET(B179, 0, ($E$5-1)*6):OFFSET(G179,0,($E$5-1)*6), OFFSET(B305,0,($E$5-1)*6):OFFSET(G305, 0, ($E$5-1)*6),,TRUE),3,1)</f>
        <v>0.14534440555497369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17">
        <f t="shared" si="134"/>
        <v>43009</v>
      </c>
      <c r="B539" s="3">
        <f ca="1">INDEX( LINEST(OFFSET(B180, 0, ($E$5-1)*6):OFFSET(G180,0,($E$5-1)*6), OFFSET(B306,0,($E$5-1)*6):OFFSET(G306, 0, ($E$5-1)*6),,TRUE),3,1)</f>
        <v>0.25507579775515166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17">
        <f t="shared" si="134"/>
        <v>42979</v>
      </c>
      <c r="B540" s="3">
        <f ca="1">INDEX( LINEST(OFFSET(B181, 0, ($E$5-1)*6):OFFSET(G181,0,($E$5-1)*6), OFFSET(B307,0,($E$5-1)*6):OFFSET(G307, 0, ($E$5-1)*6),,TRUE),3,1)</f>
        <v>0.71077038625947808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17">
        <f t="shared" si="134"/>
        <v>42948</v>
      </c>
      <c r="B541" s="3">
        <f ca="1">INDEX( LINEST(OFFSET(B182, 0, ($E$5-1)*6):OFFSET(G182,0,($E$5-1)*6), OFFSET(B308,0,($E$5-1)*6):OFFSET(G308, 0, ($E$5-1)*6),,TRUE),3,1)</f>
        <v>0.34449740947320168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17">
        <f t="shared" si="134"/>
        <v>42917</v>
      </c>
      <c r="B542" s="3">
        <f ca="1">INDEX( LINEST(OFFSET(B183, 0, ($E$5-1)*6):OFFSET(G183,0,($E$5-1)*6), OFFSET(B309,0,($E$5-1)*6):OFFSET(G309, 0, ($E$5-1)*6),,TRUE),3,1)</f>
        <v>0.37994981738371963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17">
        <f t="shared" si="134"/>
        <v>42887</v>
      </c>
      <c r="B543" s="3">
        <f ca="1">INDEX( LINEST(OFFSET(B184, 0, ($E$5-1)*6):OFFSET(G184,0,($E$5-1)*6), OFFSET(B310,0,($E$5-1)*6):OFFSET(G310, 0, ($E$5-1)*6),,TRUE),3,1)</f>
        <v>8.4763778199944004E-2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17">
        <f t="shared" si="134"/>
        <v>42856</v>
      </c>
      <c r="B544" s="3">
        <f ca="1">INDEX( LINEST(OFFSET(B185, 0, ($E$5-1)*6):OFFSET(G185,0,($E$5-1)*6), OFFSET(B311,0,($E$5-1)*6):OFFSET(G311, 0, ($E$5-1)*6),,TRUE),3,1)</f>
        <v>4.5332287954355524E-2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17">
        <f t="shared" si="134"/>
        <v>42826</v>
      </c>
      <c r="B545" s="3">
        <f ca="1">INDEX( LINEST(OFFSET(B186, 0, ($E$5-1)*6):OFFSET(G186,0,($E$5-1)*6), OFFSET(B312,0,($E$5-1)*6):OFFSET(G312, 0, ($E$5-1)*6),,TRUE),3,1)</f>
        <v>0.69573275891639796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17">
        <f t="shared" si="134"/>
        <v>42795</v>
      </c>
      <c r="B546" s="3">
        <f ca="1">INDEX( LINEST(OFFSET(B187, 0, ($E$5-1)*6):OFFSET(G187,0,($E$5-1)*6), OFFSET(B313,0,($E$5-1)*6):OFFSET(G313, 0, ($E$5-1)*6),,TRUE),3,1)</f>
        <v>0.26474904464588789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17">
        <f t="shared" si="134"/>
        <v>42767</v>
      </c>
      <c r="B547" s="3">
        <f ca="1">INDEX( LINEST(OFFSET(B188, 0, ($E$5-1)*6):OFFSET(G188,0,($E$5-1)*6), OFFSET(B314,0,($E$5-1)*6):OFFSET(G314, 0, ($E$5-1)*6),,TRUE),3,1)</f>
        <v>8.7131878161007537E-3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17">
        <f t="shared" si="134"/>
        <v>42736</v>
      </c>
      <c r="B548" s="3">
        <f ca="1">INDEX( LINEST(OFFSET(B189, 0, ($E$5-1)*6):OFFSET(G189,0,($E$5-1)*6), OFFSET(B315,0,($E$5-1)*6):OFFSET(G315, 0, ($E$5-1)*6),,TRUE),3,1)</f>
        <v>0.19153654650197113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17">
        <f t="shared" si="134"/>
        <v>42705</v>
      </c>
      <c r="B549" s="3">
        <f ca="1">INDEX( LINEST(OFFSET(B190, 0, ($E$5-1)*6):OFFSET(G190,0,($E$5-1)*6), OFFSET(B316,0,($E$5-1)*6):OFFSET(G316, 0, ($E$5-1)*6),,TRUE),3,1)</f>
        <v>2.5278505500592165E-2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17">
        <f t="shared" si="134"/>
        <v>42675</v>
      </c>
      <c r="B550" s="3">
        <f ca="1">INDEX( LINEST(OFFSET(B191, 0, ($E$5-1)*6):OFFSET(G191,0,($E$5-1)*6), OFFSET(B317,0,($E$5-1)*6):OFFSET(G317, 0, ($E$5-1)*6),,TRUE),3,1)</f>
        <v>0.1144519194869684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17">
        <f t="shared" si="134"/>
        <v>42644</v>
      </c>
      <c r="B551" s="3">
        <f ca="1">INDEX( LINEST(OFFSET(B192, 0, ($E$5-1)*6):OFFSET(G192,0,($E$5-1)*6), OFFSET(B318,0,($E$5-1)*6):OFFSET(G318, 0, ($E$5-1)*6),,TRUE),3,1)</f>
        <v>1.5431255782613382E-2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3" spans="1:19" ht="14.5" x14ac:dyDescent="0.25">
      <c r="A553" s="14" t="s">
        <v>24</v>
      </c>
      <c r="B553" s="4">
        <f ca="1">AVERAGE(B492:B551)</f>
        <v>0.28173625014981929</v>
      </c>
    </row>
  </sheetData>
  <phoneticPr fontId="12" type="noConversion"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Option Button 1">
              <controlPr defaultSize="0" autoFill="0" autoLine="0" autoPict="0">
                <anchor moveWithCells="1">
                  <from>
                    <xdr:col>1</xdr:col>
                    <xdr:colOff>12700</xdr:colOff>
                    <xdr:row>3</xdr:row>
                    <xdr:rowOff>133350</xdr:rowOff>
                  </from>
                  <to>
                    <xdr:col>1</xdr:col>
                    <xdr:colOff>1060450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>
                <anchor moveWithCells="1">
                  <from>
                    <xdr:col>2</xdr:col>
                    <xdr:colOff>12700</xdr:colOff>
                    <xdr:row>3</xdr:row>
                    <xdr:rowOff>133350</xdr:rowOff>
                  </from>
                  <to>
                    <xdr:col>2</xdr:col>
                    <xdr:colOff>800100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6" name="Group Box 4">
              <controlPr defaultSize="0" autoFill="0" autoPict="0">
                <anchor moveWithCells="1">
                  <from>
                    <xdr:col>1</xdr:col>
                    <xdr:colOff>0</xdr:colOff>
                    <xdr:row>3</xdr:row>
                    <xdr:rowOff>50800</xdr:rowOff>
                  </from>
                  <to>
                    <xdr:col>3</xdr:col>
                    <xdr:colOff>946150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7" name="Option Button 5">
              <controlPr defaultSize="0" autoFill="0" autoLine="0" autoPict="0">
                <anchor moveWithCells="1">
                  <from>
                    <xdr:col>1</xdr:col>
                    <xdr:colOff>12700</xdr:colOff>
                    <xdr:row>4</xdr:row>
                    <xdr:rowOff>133350</xdr:rowOff>
                  </from>
                  <to>
                    <xdr:col>1</xdr:col>
                    <xdr:colOff>495300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8" name="Option Button 6">
              <controlPr defaultSize="0" autoFill="0" autoLine="0" autoPict="0">
                <anchor moveWithCells="1">
                  <from>
                    <xdr:col>1</xdr:col>
                    <xdr:colOff>514350</xdr:colOff>
                    <xdr:row>4</xdr:row>
                    <xdr:rowOff>133350</xdr:rowOff>
                  </from>
                  <to>
                    <xdr:col>2</xdr:col>
                    <xdr:colOff>152400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9" name="Option Button 7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133350</xdr:rowOff>
                  </from>
                  <to>
                    <xdr:col>3</xdr:col>
                    <xdr:colOff>76200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0" name="Group Box 8">
              <controlPr defaultSize="0" autoFill="0" autoPict="0">
                <anchor moveWithCells="1">
                  <from>
                    <xdr:col>1</xdr:col>
                    <xdr:colOff>0</xdr:colOff>
                    <xdr:row>4</xdr:row>
                    <xdr:rowOff>50800</xdr:rowOff>
                  </from>
                  <to>
                    <xdr:col>3</xdr:col>
                    <xdr:colOff>88900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Option Button 10">
              <controlPr defaultSize="0" autoFill="0" autoLine="0" autoPict="0">
                <anchor moveWithCells="1">
                  <from>
                    <xdr:col>2</xdr:col>
                    <xdr:colOff>812800</xdr:colOff>
                    <xdr:row>3</xdr:row>
                    <xdr:rowOff>133350</xdr:rowOff>
                  </from>
                  <to>
                    <xdr:col>3</xdr:col>
                    <xdr:colOff>933450</xdr:colOff>
                    <xdr:row>3</xdr:row>
                    <xdr:rowOff>355600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DECA-09BB-45CC-8450-DA670F05D25D}">
  <dimension ref="M41:S55"/>
  <sheetViews>
    <sheetView workbookViewId="0">
      <selection activeCell="Y36" sqref="Y36"/>
    </sheetView>
  </sheetViews>
  <sheetFormatPr defaultRowHeight="12.5" x14ac:dyDescent="0.25"/>
  <sheetData>
    <row r="41" spans="13:14" x14ac:dyDescent="0.25">
      <c r="M41">
        <v>1</v>
      </c>
      <c r="N41">
        <v>3</v>
      </c>
    </row>
    <row r="42" spans="13:14" x14ac:dyDescent="0.25">
      <c r="M42">
        <v>2</v>
      </c>
      <c r="N42">
        <v>6</v>
      </c>
    </row>
    <row r="43" spans="13:14" x14ac:dyDescent="0.25">
      <c r="M43">
        <v>3</v>
      </c>
      <c r="N43">
        <v>9</v>
      </c>
    </row>
    <row r="44" spans="13:14" x14ac:dyDescent="0.25">
      <c r="M44">
        <v>4</v>
      </c>
      <c r="N44">
        <v>12</v>
      </c>
    </row>
    <row r="45" spans="13:14" x14ac:dyDescent="0.25">
      <c r="M45">
        <v>5</v>
      </c>
      <c r="N45">
        <v>15</v>
      </c>
    </row>
    <row r="53" spans="18:19" x14ac:dyDescent="0.25">
      <c r="R53" cm="1">
        <f t="array" ref="R53:S53">LINEST(M41:M45,N41:N45)</f>
        <v>0.33333333333333337</v>
      </c>
      <c r="S53">
        <v>-4.4408920985006262E-16</v>
      </c>
    </row>
    <row r="55" spans="18:19" x14ac:dyDescent="0.25">
      <c r="R55" cm="1">
        <f t="array" ref="R55">INDEX(LINEST(N41:N45,M41:M45),1)</f>
        <v>3</v>
      </c>
    </row>
  </sheetData>
  <phoneticPr fontId="1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E565"/>
  <sheetViews>
    <sheetView zoomScaleNormal="100" workbookViewId="0">
      <pane xSplit="3" ySplit="8" topLeftCell="D9" activePane="bottomRight" state="frozen"/>
      <selection pane="topRight" activeCell="C1" sqref="C1"/>
      <selection pane="bottomLeft" activeCell="A9" sqref="A9"/>
      <selection pane="bottomRight" activeCell="H575" sqref="H575"/>
    </sheetView>
  </sheetViews>
  <sheetFormatPr defaultRowHeight="12.5" x14ac:dyDescent="0.25"/>
  <cols>
    <col min="1" max="1" width="18.26953125" customWidth="1"/>
    <col min="2" max="2" width="5.81640625" bestFit="1" customWidth="1"/>
    <col min="3" max="3" width="13.7265625" customWidth="1"/>
    <col min="4" max="4" width="16.26953125" customWidth="1"/>
    <col min="5" max="5" width="14.1796875" bestFit="1" customWidth="1"/>
    <col min="6" max="6" width="17.81640625" customWidth="1"/>
    <col min="7" max="7" width="14.7265625" customWidth="1"/>
    <col min="8" max="8" width="16.453125" customWidth="1"/>
    <col min="9" max="9" width="14.81640625" customWidth="1"/>
    <col min="10" max="10" width="12.453125" customWidth="1"/>
    <col min="11" max="11" width="12.1796875" bestFit="1" customWidth="1"/>
    <col min="12" max="12" width="11" bestFit="1" customWidth="1"/>
    <col min="13" max="15" width="10.81640625" bestFit="1" customWidth="1"/>
    <col min="16" max="16" width="14.54296875" bestFit="1" customWidth="1"/>
    <col min="17" max="17" width="13.54296875" bestFit="1" customWidth="1"/>
    <col min="18" max="19" width="15" bestFit="1" customWidth="1"/>
    <col min="20" max="20" width="13.54296875" bestFit="1" customWidth="1"/>
    <col min="21" max="21" width="15.54296875" bestFit="1" customWidth="1"/>
    <col min="22" max="22" width="10.453125" bestFit="1" customWidth="1"/>
    <col min="23" max="23" width="12.7265625" bestFit="1" customWidth="1"/>
    <col min="24" max="24" width="12" bestFit="1" customWidth="1"/>
    <col min="25" max="27" width="10.453125" bestFit="1" customWidth="1"/>
    <col min="28" max="28" width="13.81640625" bestFit="1" customWidth="1"/>
    <col min="29" max="29" width="14.1796875" bestFit="1" customWidth="1"/>
    <col min="30" max="30" width="12.54296875" bestFit="1" customWidth="1"/>
    <col min="31" max="31" width="10.81640625" bestFit="1" customWidth="1"/>
  </cols>
  <sheetData>
    <row r="1" spans="1:31" ht="25" x14ac:dyDescent="0.25">
      <c r="A1" s="5" t="s">
        <v>1</v>
      </c>
      <c r="B1" s="5"/>
      <c r="C1" s="6" t="s">
        <v>39</v>
      </c>
    </row>
    <row r="3" spans="1:31" ht="13" x14ac:dyDescent="0.3">
      <c r="A3" s="1" t="s">
        <v>0</v>
      </c>
      <c r="B3" s="1"/>
    </row>
    <row r="4" spans="1:31" ht="28.5" customHeight="1" x14ac:dyDescent="0.25">
      <c r="A4" s="16" t="s">
        <v>34</v>
      </c>
      <c r="C4" s="12"/>
      <c r="E4" s="2">
        <v>2</v>
      </c>
    </row>
    <row r="5" spans="1:31" ht="28.5" customHeight="1" x14ac:dyDescent="0.25">
      <c r="A5" s="15" t="s">
        <v>16</v>
      </c>
      <c r="C5" s="12"/>
      <c r="E5" s="2">
        <v>3</v>
      </c>
    </row>
    <row r="7" spans="1:31" x14ac:dyDescent="0.25">
      <c r="A7" s="10"/>
      <c r="B7" s="10"/>
      <c r="D7" s="2" t="str">
        <f>'10.1'!B7</f>
        <v>Stock</v>
      </c>
      <c r="E7" s="2" t="str">
        <f>'10.1'!C7</f>
        <v>Stock</v>
      </c>
      <c r="F7" s="2" t="str">
        <f>'10.1'!D7</f>
        <v>Stock</v>
      </c>
      <c r="G7" s="2" t="str">
        <f>'10.1'!E7</f>
        <v>Stock</v>
      </c>
      <c r="H7" s="2" t="str">
        <f>'10.1'!F7</f>
        <v>Stock</v>
      </c>
      <c r="I7" s="2" t="str">
        <f>'10.1'!G7</f>
        <v>Stock</v>
      </c>
      <c r="J7" s="2" t="str">
        <f>'10.1'!H7</f>
        <v>US FF Port</v>
      </c>
      <c r="K7" s="2" t="str">
        <f>'10.1'!I7</f>
        <v>US FF Port</v>
      </c>
      <c r="L7" s="2" t="str">
        <f>'10.1'!J7</f>
        <v>US FF Port</v>
      </c>
      <c r="M7" s="2" t="str">
        <f>'10.1'!K7</f>
        <v>US FF Port</v>
      </c>
      <c r="N7" s="2" t="str">
        <f>'10.1'!L7</f>
        <v>US FF Port</v>
      </c>
      <c r="O7" s="2" t="str">
        <f>'10.1'!M7</f>
        <v>US FF Port</v>
      </c>
      <c r="P7" s="2" t="str">
        <f>'10.1'!N7</f>
        <v>Country ETF</v>
      </c>
      <c r="Q7" s="2" t="str">
        <f>'10.1'!O7</f>
        <v>Country ETF</v>
      </c>
      <c r="R7" s="2" t="str">
        <f>'10.1'!P7</f>
        <v>Country ETF</v>
      </c>
      <c r="S7" s="2" t="str">
        <f>'10.1'!Q7</f>
        <v>Country ETF</v>
      </c>
      <c r="T7" s="2" t="str">
        <f>'10.1'!R7</f>
        <v>Country ETF</v>
      </c>
      <c r="U7" s="2" t="str">
        <f>'10.1'!S7</f>
        <v>Country ETF</v>
      </c>
      <c r="V7" s="2" t="str">
        <f>'10.1'!T7</f>
        <v>Benchmark</v>
      </c>
      <c r="W7" s="2" t="str">
        <f>'10.1'!U7</f>
        <v>Benchmark</v>
      </c>
      <c r="X7" s="2" t="str">
        <f>'10.1'!V7</f>
        <v>Benchmark</v>
      </c>
      <c r="Y7" s="2" t="str">
        <f>'10.1'!W7</f>
        <v>Benchmark</v>
      </c>
      <c r="Z7" s="2" t="str">
        <f>'10.1'!X7</f>
        <v>Benchmark</v>
      </c>
      <c r="AA7" s="2" t="str">
        <f>'10.1'!Y7</f>
        <v>Benchmark</v>
      </c>
      <c r="AB7" s="2" t="str">
        <f>'10.1'!Z7</f>
        <v>Benchmark</v>
      </c>
      <c r="AC7" s="2" t="str">
        <f>'10.1'!AA7</f>
        <v>Benchmark</v>
      </c>
      <c r="AD7" s="2" t="str">
        <f>'10.1'!AB7</f>
        <v>Benchmark</v>
      </c>
      <c r="AE7" s="2" t="str">
        <f>'10.1'!AC7</f>
        <v>US Riskfree</v>
      </c>
    </row>
    <row r="8" spans="1:31" x14ac:dyDescent="0.25">
      <c r="A8" s="36"/>
      <c r="B8" s="36"/>
      <c r="C8" s="8"/>
      <c r="D8" s="21" t="str">
        <f>'10.1'!B8</f>
        <v>Barrick Gold (ABX)</v>
      </c>
      <c r="E8" s="41" t="str">
        <f>'10.1'!C8</f>
        <v>IBM (IBM)</v>
      </c>
      <c r="F8" s="41" t="str">
        <f>'10.1'!D8</f>
        <v>Korea Electric (KEP)</v>
      </c>
      <c r="G8" s="41" t="str">
        <f>'10.1'!E8</f>
        <v>Siemens (SI)</v>
      </c>
      <c r="H8" s="41" t="str">
        <f>'10.1'!F8</f>
        <v>Grupo Televisa (TV)</v>
      </c>
      <c r="I8" s="41" t="str">
        <f>'10.1'!G8</f>
        <v>YPF (YPF)</v>
      </c>
      <c r="J8" s="41" t="str">
        <f>'10.1'!H8</f>
        <v>Small-Growth</v>
      </c>
      <c r="K8" s="41" t="str">
        <f>'10.1'!I8</f>
        <v>Small-Neutral</v>
      </c>
      <c r="L8" s="41" t="str">
        <f>'10.1'!J8</f>
        <v>Small-Value</v>
      </c>
      <c r="M8" s="41" t="str">
        <f>'10.1'!K8</f>
        <v>Big-Growth</v>
      </c>
      <c r="N8" s="41" t="str">
        <f>'10.1'!L8</f>
        <v>Big-Neutral</v>
      </c>
      <c r="O8" s="41" t="str">
        <f>'10.1'!M8</f>
        <v>Big-Value</v>
      </c>
      <c r="P8" s="41" t="str">
        <f>'10.1'!N8</f>
        <v>Australia (EWA)</v>
      </c>
      <c r="Q8" s="41" t="str">
        <f>'10.1'!O8</f>
        <v>Canada (EWC)</v>
      </c>
      <c r="R8" s="41" t="str">
        <f>'10.1'!P8</f>
        <v>Germany (EWG)</v>
      </c>
      <c r="S8" s="41" t="str">
        <f>'10.1'!Q8</f>
        <v>Malaysia (EWM)</v>
      </c>
      <c r="T8" s="41" t="str">
        <f>'10.1'!R8</f>
        <v>Mexico (EWW)</v>
      </c>
      <c r="U8" s="41" t="str">
        <f>'10.1'!S8</f>
        <v>Singapore (EWS)</v>
      </c>
      <c r="V8" s="41" t="str">
        <f>'10.1'!T8</f>
        <v>US S&amp;P500 (SPY)</v>
      </c>
      <c r="W8" s="41" t="str">
        <f>'10.1'!U8</f>
        <v>CRSP VWMR</v>
      </c>
      <c r="X8" s="41" t="str">
        <f>'10.1'!V8</f>
        <v>DJ World (W1DOW)</v>
      </c>
      <c r="Y8" s="41" t="str">
        <f>'10.1'!W8</f>
        <v>FF Mkt-RF</v>
      </c>
      <c r="Z8" s="41" t="str">
        <f>'10.1'!X8</f>
        <v>FF SMB</v>
      </c>
      <c r="AA8" s="41" t="str">
        <f>'10.1'!Y8</f>
        <v>FF HML</v>
      </c>
      <c r="AB8" s="41" t="str">
        <f>'10.1'!Z8</f>
        <v>Chg Short Rate</v>
      </c>
      <c r="AC8" s="41" t="str">
        <f>'10.1'!AA8</f>
        <v>Chg Term Prem</v>
      </c>
      <c r="AD8" s="41" t="str">
        <f>'10.1'!AB8</f>
        <v>Chg Def Prem</v>
      </c>
      <c r="AE8" s="41" t="str">
        <f>'10.1'!AC8</f>
        <v>US Riskfree</v>
      </c>
    </row>
    <row r="9" spans="1:31" ht="13" x14ac:dyDescent="0.3">
      <c r="A9" s="37" t="s">
        <v>37</v>
      </c>
      <c r="B9" s="37"/>
      <c r="C9" s="10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31" x14ac:dyDescent="0.25">
      <c r="A10" s="17">
        <f>'10.1'!A10</f>
        <v>44440</v>
      </c>
      <c r="B10" s="17"/>
      <c r="C10" s="10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</row>
    <row r="11" spans="1:31" x14ac:dyDescent="0.25">
      <c r="A11" s="17">
        <f>'10.1'!A11</f>
        <v>44409</v>
      </c>
      <c r="B11" s="17"/>
      <c r="C11" s="10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</row>
    <row r="12" spans="1:31" x14ac:dyDescent="0.25">
      <c r="A12" s="17">
        <f>'10.1'!A12</f>
        <v>44378</v>
      </c>
      <c r="B12" s="17"/>
      <c r="C12" s="10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</row>
    <row r="13" spans="1:31" x14ac:dyDescent="0.25">
      <c r="A13" s="17">
        <f>'10.1'!A13</f>
        <v>44348</v>
      </c>
      <c r="B13" s="17"/>
      <c r="C13" s="10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</row>
    <row r="14" spans="1:31" x14ac:dyDescent="0.25">
      <c r="A14" s="17">
        <f>'10.1'!A14</f>
        <v>44317</v>
      </c>
      <c r="B14" s="17"/>
      <c r="C14" s="10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</row>
    <row r="15" spans="1:31" x14ac:dyDescent="0.25">
      <c r="A15" s="17">
        <f>'10.1'!A15</f>
        <v>44287</v>
      </c>
      <c r="B15" s="17"/>
      <c r="C15" s="10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</row>
    <row r="16" spans="1:31" x14ac:dyDescent="0.25">
      <c r="A16" s="17">
        <f>'10.1'!A16</f>
        <v>44256</v>
      </c>
      <c r="B16" s="17"/>
      <c r="C16" s="10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</row>
    <row r="17" spans="1:31" x14ac:dyDescent="0.25">
      <c r="A17" s="17">
        <f>'10.1'!A17</f>
        <v>44228</v>
      </c>
      <c r="B17" s="17"/>
      <c r="C17" s="10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</row>
    <row r="18" spans="1:31" x14ac:dyDescent="0.25">
      <c r="A18" s="17">
        <f>'10.1'!A18</f>
        <v>44197</v>
      </c>
      <c r="B18" s="17"/>
      <c r="C18" s="10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</row>
    <row r="19" spans="1:31" x14ac:dyDescent="0.25">
      <c r="A19" s="17">
        <f>'10.1'!A19</f>
        <v>44166</v>
      </c>
      <c r="B19" s="17"/>
      <c r="C19" s="10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</row>
    <row r="20" spans="1:31" x14ac:dyDescent="0.25">
      <c r="A20" s="17">
        <f>'10.1'!A20</f>
        <v>44136</v>
      </c>
      <c r="B20" s="17"/>
      <c r="C20" s="10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</row>
    <row r="21" spans="1:31" x14ac:dyDescent="0.25">
      <c r="A21" s="17">
        <f>'10.1'!A21</f>
        <v>44105</v>
      </c>
      <c r="B21" s="17"/>
      <c r="C21" s="10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</row>
    <row r="22" spans="1:31" x14ac:dyDescent="0.25">
      <c r="A22" s="17">
        <f>'10.1'!A22</f>
        <v>44075</v>
      </c>
      <c r="B22" s="17"/>
      <c r="C22" s="10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</row>
    <row r="23" spans="1:31" x14ac:dyDescent="0.25">
      <c r="A23" s="17">
        <f>'10.1'!A23</f>
        <v>44044</v>
      </c>
      <c r="B23" s="17"/>
      <c r="C23" s="10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</row>
    <row r="24" spans="1:31" x14ac:dyDescent="0.25">
      <c r="A24" s="17">
        <f>'10.1'!A24</f>
        <v>44013</v>
      </c>
      <c r="B24" s="17"/>
      <c r="C24" s="10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</row>
    <row r="25" spans="1:31" x14ac:dyDescent="0.25">
      <c r="A25" s="17">
        <f>'10.1'!A25</f>
        <v>43983</v>
      </c>
      <c r="B25" s="17"/>
      <c r="C25" s="10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</row>
    <row r="26" spans="1:31" x14ac:dyDescent="0.25">
      <c r="A26" s="17">
        <f>'10.1'!A26</f>
        <v>43952</v>
      </c>
      <c r="B26" s="17"/>
      <c r="C26" s="10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</row>
    <row r="27" spans="1:31" x14ac:dyDescent="0.25">
      <c r="A27" s="17">
        <f>'10.1'!A27</f>
        <v>43922</v>
      </c>
      <c r="B27" s="17"/>
      <c r="C27" s="10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</row>
    <row r="28" spans="1:31" x14ac:dyDescent="0.25">
      <c r="A28" s="17">
        <f>'10.1'!A28</f>
        <v>43891</v>
      </c>
      <c r="B28" s="17"/>
      <c r="C28" s="10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</row>
    <row r="29" spans="1:31" x14ac:dyDescent="0.25">
      <c r="A29" s="17">
        <f>'10.1'!A29</f>
        <v>43862</v>
      </c>
      <c r="B29" s="17"/>
      <c r="C29" s="10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</row>
    <row r="30" spans="1:31" x14ac:dyDescent="0.25">
      <c r="A30" s="17">
        <f>'10.1'!A30</f>
        <v>43831</v>
      </c>
      <c r="B30" s="17"/>
      <c r="C30" s="10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</row>
    <row r="31" spans="1:31" x14ac:dyDescent="0.25">
      <c r="A31" s="17">
        <f>'10.1'!A31</f>
        <v>43800</v>
      </c>
      <c r="B31" s="17"/>
      <c r="C31" s="10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</row>
    <row r="32" spans="1:31" x14ac:dyDescent="0.25">
      <c r="A32" s="17">
        <f>'10.1'!A32</f>
        <v>43770</v>
      </c>
      <c r="B32" s="17"/>
      <c r="C32" s="10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x14ac:dyDescent="0.25">
      <c r="A33" s="17">
        <f>'10.1'!A33</f>
        <v>43739</v>
      </c>
      <c r="B33" s="17"/>
      <c r="C33" s="10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spans="1:31" x14ac:dyDescent="0.25">
      <c r="A34" s="17">
        <f>'10.1'!A34</f>
        <v>43709</v>
      </c>
      <c r="B34" s="17"/>
      <c r="C34" s="10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x14ac:dyDescent="0.25">
      <c r="A35" s="17">
        <f>'10.1'!A35</f>
        <v>43678</v>
      </c>
      <c r="B35" s="17"/>
      <c r="C35" s="10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</row>
    <row r="36" spans="1:31" x14ac:dyDescent="0.25">
      <c r="A36" s="17">
        <f>'10.1'!A36</f>
        <v>43647</v>
      </c>
      <c r="B36" s="17"/>
      <c r="C36" s="10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</row>
    <row r="37" spans="1:31" x14ac:dyDescent="0.25">
      <c r="A37" s="17">
        <f>'10.1'!A37</f>
        <v>43617</v>
      </c>
      <c r="B37" s="17"/>
      <c r="C37" s="10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</row>
    <row r="38" spans="1:31" x14ac:dyDescent="0.25">
      <c r="A38" s="17">
        <f>'10.1'!A38</f>
        <v>43586</v>
      </c>
      <c r="B38" s="17"/>
      <c r="C38" s="10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</row>
    <row r="39" spans="1:31" x14ac:dyDescent="0.25">
      <c r="A39" s="17">
        <f>'10.1'!A39</f>
        <v>43556</v>
      </c>
      <c r="B39" s="17"/>
      <c r="C39" s="10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</row>
    <row r="40" spans="1:31" x14ac:dyDescent="0.25">
      <c r="A40" s="17">
        <f>'10.1'!A40</f>
        <v>43525</v>
      </c>
      <c r="B40" s="17"/>
      <c r="C40" s="10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</row>
    <row r="41" spans="1:31" x14ac:dyDescent="0.25">
      <c r="A41" s="17">
        <f>'10.1'!A41</f>
        <v>43497</v>
      </c>
      <c r="B41" s="17"/>
      <c r="C41" s="10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</row>
    <row r="42" spans="1:31" x14ac:dyDescent="0.25">
      <c r="A42" s="17">
        <f>'10.1'!A42</f>
        <v>43466</v>
      </c>
      <c r="B42" s="17"/>
      <c r="C42" s="10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</row>
    <row r="43" spans="1:31" x14ac:dyDescent="0.25">
      <c r="A43" s="17">
        <f>'10.1'!A43</f>
        <v>43435</v>
      </c>
      <c r="B43" s="17"/>
      <c r="C43" s="10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</row>
    <row r="44" spans="1:31" x14ac:dyDescent="0.25">
      <c r="A44" s="17">
        <f>'10.1'!A44</f>
        <v>43405</v>
      </c>
      <c r="B44" s="17"/>
      <c r="C44" s="10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</row>
    <row r="45" spans="1:31" x14ac:dyDescent="0.25">
      <c r="A45" s="17">
        <f>'10.1'!A45</f>
        <v>43374</v>
      </c>
      <c r="B45" s="17"/>
      <c r="C45" s="10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spans="1:31" x14ac:dyDescent="0.25">
      <c r="A46" s="17">
        <f>'10.1'!A46</f>
        <v>43344</v>
      </c>
      <c r="B46" s="17"/>
      <c r="C46" s="10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</row>
    <row r="47" spans="1:31" x14ac:dyDescent="0.25">
      <c r="A47" s="17">
        <f>'10.1'!A47</f>
        <v>43313</v>
      </c>
      <c r="B47" s="17"/>
      <c r="C47" s="10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</row>
    <row r="48" spans="1:31" x14ac:dyDescent="0.25">
      <c r="A48" s="17">
        <f>'10.1'!A48</f>
        <v>43282</v>
      </c>
      <c r="B48" s="17"/>
      <c r="C48" s="10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</row>
    <row r="49" spans="1:31" x14ac:dyDescent="0.25">
      <c r="A49" s="17">
        <f>'10.1'!A49</f>
        <v>43252</v>
      </c>
      <c r="B49" s="17"/>
      <c r="C49" s="10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</row>
    <row r="50" spans="1:31" x14ac:dyDescent="0.25">
      <c r="A50" s="17">
        <f>'10.1'!A50</f>
        <v>43221</v>
      </c>
      <c r="B50" s="17"/>
      <c r="C50" s="10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</row>
    <row r="51" spans="1:31" x14ac:dyDescent="0.25">
      <c r="A51" s="17">
        <f>'10.1'!A51</f>
        <v>43191</v>
      </c>
      <c r="B51" s="17"/>
      <c r="C51" s="10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</row>
    <row r="52" spans="1:31" x14ac:dyDescent="0.25">
      <c r="A52" s="17">
        <f>'10.1'!A52</f>
        <v>43160</v>
      </c>
      <c r="B52" s="17"/>
      <c r="C52" s="10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</row>
    <row r="53" spans="1:31" x14ac:dyDescent="0.25">
      <c r="A53" s="17">
        <f>'10.1'!A53</f>
        <v>43132</v>
      </c>
      <c r="B53" s="17"/>
      <c r="C53" s="10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</row>
    <row r="54" spans="1:31" x14ac:dyDescent="0.25">
      <c r="A54" s="17">
        <f>'10.1'!A54</f>
        <v>43101</v>
      </c>
      <c r="B54" s="17"/>
      <c r="C54" s="10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</row>
    <row r="55" spans="1:31" x14ac:dyDescent="0.25">
      <c r="A55" s="17">
        <f>'10.1'!A55</f>
        <v>43070</v>
      </c>
      <c r="B55" s="17"/>
      <c r="C55" s="10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</row>
    <row r="56" spans="1:31" x14ac:dyDescent="0.25">
      <c r="A56" s="17">
        <f>'10.1'!A56</f>
        <v>43040</v>
      </c>
      <c r="B56" s="17"/>
      <c r="C56" s="10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</row>
    <row r="57" spans="1:31" x14ac:dyDescent="0.25">
      <c r="A57" s="17">
        <f>'10.1'!A57</f>
        <v>43009</v>
      </c>
      <c r="B57" s="17"/>
      <c r="C57" s="10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</row>
    <row r="58" spans="1:31" x14ac:dyDescent="0.25">
      <c r="A58" s="17">
        <f>'10.1'!A58</f>
        <v>42979</v>
      </c>
      <c r="B58" s="17"/>
      <c r="C58" s="10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</row>
    <row r="59" spans="1:31" x14ac:dyDescent="0.25">
      <c r="A59" s="17">
        <f>'10.1'!A59</f>
        <v>42948</v>
      </c>
      <c r="B59" s="17"/>
      <c r="C59" s="10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</row>
    <row r="60" spans="1:31" x14ac:dyDescent="0.25">
      <c r="A60" s="17">
        <f>'10.1'!A60</f>
        <v>42917</v>
      </c>
      <c r="B60" s="17"/>
      <c r="C60" s="10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</row>
    <row r="61" spans="1:31" x14ac:dyDescent="0.25">
      <c r="A61" s="17">
        <f>'10.1'!A61</f>
        <v>42887</v>
      </c>
      <c r="B61" s="17"/>
      <c r="C61" s="10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</row>
    <row r="62" spans="1:31" x14ac:dyDescent="0.25">
      <c r="A62" s="17">
        <f>'10.1'!A62</f>
        <v>42856</v>
      </c>
      <c r="B62" s="17"/>
      <c r="C62" s="10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</row>
    <row r="63" spans="1:31" x14ac:dyDescent="0.25">
      <c r="A63" s="17">
        <f>'10.1'!A63</f>
        <v>42826</v>
      </c>
      <c r="B63" s="17"/>
      <c r="C63" s="10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</row>
    <row r="64" spans="1:31" x14ac:dyDescent="0.25">
      <c r="A64" s="17">
        <f>'10.1'!A64</f>
        <v>42795</v>
      </c>
      <c r="B64" s="17"/>
      <c r="C64" s="10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</row>
    <row r="65" spans="1:31" x14ac:dyDescent="0.25">
      <c r="A65" s="17">
        <f>'10.1'!A65</f>
        <v>42767</v>
      </c>
      <c r="B65" s="17"/>
      <c r="C65" s="10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</row>
    <row r="66" spans="1:31" x14ac:dyDescent="0.25">
      <c r="A66" s="17">
        <f>'10.1'!A66</f>
        <v>42736</v>
      </c>
      <c r="B66" s="17"/>
      <c r="C66" s="10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</row>
    <row r="67" spans="1:31" x14ac:dyDescent="0.25">
      <c r="A67" s="17">
        <f>'10.1'!A67</f>
        <v>42705</v>
      </c>
      <c r="B67" s="17"/>
      <c r="C67" s="10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</row>
    <row r="68" spans="1:31" x14ac:dyDescent="0.25">
      <c r="A68" s="17">
        <f>'10.1'!A68</f>
        <v>42675</v>
      </c>
      <c r="B68" s="17"/>
      <c r="C68" s="10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</row>
    <row r="69" spans="1:31" x14ac:dyDescent="0.25">
      <c r="A69" s="17">
        <f>'10.1'!A69</f>
        <v>42644</v>
      </c>
      <c r="B69" s="17"/>
      <c r="C69" s="10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</row>
    <row r="70" spans="1:31" x14ac:dyDescent="0.25">
      <c r="A70" s="17">
        <f>'10.1'!A70</f>
        <v>42614</v>
      </c>
      <c r="B70" s="17"/>
      <c r="C70" s="10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</row>
    <row r="71" spans="1:31" x14ac:dyDescent="0.25">
      <c r="A71" s="17">
        <f>'10.1'!A71</f>
        <v>42583</v>
      </c>
      <c r="B71" s="17"/>
      <c r="C71" s="10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</row>
    <row r="72" spans="1:31" x14ac:dyDescent="0.25">
      <c r="A72" s="17">
        <f>'10.1'!A72</f>
        <v>42552</v>
      </c>
      <c r="B72" s="17"/>
      <c r="C72" s="10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</row>
    <row r="73" spans="1:31" x14ac:dyDescent="0.25">
      <c r="A73" s="17">
        <f>'10.1'!A73</f>
        <v>42522</v>
      </c>
      <c r="B73" s="17"/>
      <c r="C73" s="10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</row>
    <row r="74" spans="1:31" x14ac:dyDescent="0.25">
      <c r="A74" s="17">
        <f>'10.1'!A74</f>
        <v>42491</v>
      </c>
      <c r="B74" s="17"/>
      <c r="C74" s="10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</row>
    <row r="75" spans="1:31" x14ac:dyDescent="0.25">
      <c r="A75" s="17">
        <f>'10.1'!A75</f>
        <v>42461</v>
      </c>
      <c r="B75" s="17"/>
      <c r="C75" s="10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</row>
    <row r="76" spans="1:31" x14ac:dyDescent="0.25">
      <c r="A76" s="17">
        <f>'10.1'!A76</f>
        <v>42430</v>
      </c>
      <c r="B76" s="17"/>
      <c r="C76" s="10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</row>
    <row r="77" spans="1:31" x14ac:dyDescent="0.25">
      <c r="A77" s="17">
        <f>'10.1'!A77</f>
        <v>42401</v>
      </c>
      <c r="B77" s="17"/>
      <c r="C77" s="10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</row>
    <row r="78" spans="1:31" x14ac:dyDescent="0.25">
      <c r="A78" s="17">
        <f>'10.1'!A78</f>
        <v>42370</v>
      </c>
      <c r="B78" s="17"/>
      <c r="C78" s="10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</row>
    <row r="79" spans="1:31" x14ac:dyDescent="0.25">
      <c r="A79" s="17">
        <f>'10.1'!A79</f>
        <v>42339</v>
      </c>
      <c r="B79" s="17"/>
      <c r="C79" s="10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</row>
    <row r="80" spans="1:31" x14ac:dyDescent="0.25">
      <c r="A80" s="17">
        <f>'10.1'!A80</f>
        <v>42309</v>
      </c>
      <c r="B80" s="17"/>
      <c r="C80" s="10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</row>
    <row r="81" spans="1:31" x14ac:dyDescent="0.25">
      <c r="A81" s="17">
        <f>'10.1'!A81</f>
        <v>42278</v>
      </c>
      <c r="B81" s="17"/>
      <c r="C81" s="10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</row>
    <row r="82" spans="1:31" x14ac:dyDescent="0.25">
      <c r="A82" s="17">
        <f>'10.1'!A82</f>
        <v>42248</v>
      </c>
      <c r="B82" s="17"/>
      <c r="C82" s="10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</row>
    <row r="83" spans="1:31" x14ac:dyDescent="0.25">
      <c r="A83" s="17">
        <f>'10.1'!A83</f>
        <v>42217</v>
      </c>
      <c r="B83" s="17"/>
      <c r="C83" s="10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</row>
    <row r="84" spans="1:31" x14ac:dyDescent="0.25">
      <c r="A84" s="17">
        <f>'10.1'!A84</f>
        <v>42186</v>
      </c>
      <c r="B84" s="17"/>
      <c r="C84" s="10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</row>
    <row r="85" spans="1:31" x14ac:dyDescent="0.25">
      <c r="A85" s="17">
        <f>'10.1'!A85</f>
        <v>42156</v>
      </c>
      <c r="B85" s="17"/>
      <c r="C85" s="10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</row>
    <row r="86" spans="1:31" x14ac:dyDescent="0.25">
      <c r="A86" s="17">
        <f>'10.1'!A86</f>
        <v>42125</v>
      </c>
      <c r="B86" s="17"/>
      <c r="C86" s="10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</row>
    <row r="87" spans="1:31" x14ac:dyDescent="0.25">
      <c r="A87" s="17">
        <f>'10.1'!A87</f>
        <v>42095</v>
      </c>
      <c r="B87" s="17"/>
      <c r="C87" s="10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</row>
    <row r="88" spans="1:31" x14ac:dyDescent="0.25">
      <c r="A88" s="17">
        <f>'10.1'!A88</f>
        <v>42064</v>
      </c>
      <c r="B88" s="17"/>
      <c r="C88" s="10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</row>
    <row r="89" spans="1:31" x14ac:dyDescent="0.25">
      <c r="A89" s="17">
        <f>'10.1'!A89</f>
        <v>42036</v>
      </c>
      <c r="B89" s="17"/>
      <c r="C89" s="10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</row>
    <row r="90" spans="1:31" x14ac:dyDescent="0.25">
      <c r="A90" s="17">
        <f>'10.1'!A90</f>
        <v>42005</v>
      </c>
      <c r="B90" s="17"/>
      <c r="C90" s="10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</row>
    <row r="91" spans="1:31" x14ac:dyDescent="0.25">
      <c r="A91" s="17">
        <f>'10.1'!A91</f>
        <v>41974</v>
      </c>
      <c r="B91" s="17"/>
      <c r="C91" s="10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</row>
    <row r="92" spans="1:31" x14ac:dyDescent="0.25">
      <c r="A92" s="17">
        <f>'10.1'!A92</f>
        <v>41944</v>
      </c>
      <c r="B92" s="17"/>
      <c r="C92" s="10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</row>
    <row r="93" spans="1:31" x14ac:dyDescent="0.25">
      <c r="A93" s="17">
        <f>'10.1'!A93</f>
        <v>41913</v>
      </c>
      <c r="B93" s="17"/>
      <c r="C93" s="10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</row>
    <row r="94" spans="1:31" x14ac:dyDescent="0.25">
      <c r="A94" s="17">
        <f>'10.1'!A94</f>
        <v>41883</v>
      </c>
      <c r="B94" s="17"/>
      <c r="C94" s="10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</row>
    <row r="95" spans="1:31" x14ac:dyDescent="0.25">
      <c r="A95" s="17">
        <f>'10.1'!A95</f>
        <v>41852</v>
      </c>
      <c r="B95" s="17"/>
      <c r="C95" s="10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</row>
    <row r="96" spans="1:31" x14ac:dyDescent="0.25">
      <c r="A96" s="17">
        <f>'10.1'!A96</f>
        <v>41821</v>
      </c>
      <c r="B96" s="17"/>
      <c r="C96" s="10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</row>
    <row r="97" spans="1:31" x14ac:dyDescent="0.25">
      <c r="A97" s="17">
        <f>'10.1'!A97</f>
        <v>41791</v>
      </c>
      <c r="B97" s="17"/>
      <c r="C97" s="10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</row>
    <row r="98" spans="1:31" x14ac:dyDescent="0.25">
      <c r="A98" s="17">
        <f>'10.1'!A98</f>
        <v>41760</v>
      </c>
      <c r="B98" s="17"/>
      <c r="C98" s="10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</row>
    <row r="99" spans="1:31" x14ac:dyDescent="0.25">
      <c r="A99" s="17">
        <f>'10.1'!A99</f>
        <v>41730</v>
      </c>
      <c r="B99" s="17"/>
      <c r="C99" s="10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</row>
    <row r="100" spans="1:31" x14ac:dyDescent="0.25">
      <c r="A100" s="17">
        <f>'10.1'!A100</f>
        <v>41699</v>
      </c>
      <c r="B100" s="17"/>
      <c r="C100" s="10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</row>
    <row r="101" spans="1:31" x14ac:dyDescent="0.25">
      <c r="A101" s="17">
        <f>'10.1'!A101</f>
        <v>41671</v>
      </c>
      <c r="B101" s="17"/>
      <c r="C101" s="10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</row>
    <row r="102" spans="1:31" x14ac:dyDescent="0.25">
      <c r="A102" s="17">
        <f>'10.1'!A102</f>
        <v>41640</v>
      </c>
      <c r="B102" s="17"/>
      <c r="C102" s="10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</row>
    <row r="103" spans="1:31" x14ac:dyDescent="0.25">
      <c r="A103" s="17">
        <f>'10.1'!A103</f>
        <v>41609</v>
      </c>
      <c r="B103" s="17"/>
      <c r="C103" s="10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</row>
    <row r="104" spans="1:31" x14ac:dyDescent="0.25">
      <c r="A104" s="17">
        <f>'10.1'!A104</f>
        <v>41579</v>
      </c>
      <c r="B104" s="17"/>
      <c r="C104" s="10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</row>
    <row r="105" spans="1:31" x14ac:dyDescent="0.25">
      <c r="A105" s="17">
        <f>'10.1'!A105</f>
        <v>41548</v>
      </c>
      <c r="B105" s="17"/>
      <c r="C105" s="10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</row>
    <row r="106" spans="1:31" x14ac:dyDescent="0.25">
      <c r="A106" s="17">
        <f>'10.1'!A106</f>
        <v>41518</v>
      </c>
      <c r="B106" s="17"/>
      <c r="C106" s="10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</row>
    <row r="107" spans="1:31" x14ac:dyDescent="0.25">
      <c r="A107" s="17">
        <f>'10.1'!A107</f>
        <v>41487</v>
      </c>
      <c r="B107" s="17"/>
      <c r="C107" s="10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</row>
    <row r="108" spans="1:31" x14ac:dyDescent="0.25">
      <c r="A108" s="17">
        <f>'10.1'!A108</f>
        <v>41456</v>
      </c>
      <c r="B108" s="17"/>
      <c r="C108" s="10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</row>
    <row r="109" spans="1:31" x14ac:dyDescent="0.25">
      <c r="A109" s="17">
        <f>'10.1'!A109</f>
        <v>41426</v>
      </c>
      <c r="B109" s="17"/>
      <c r="C109" s="10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</row>
    <row r="110" spans="1:31" x14ac:dyDescent="0.25">
      <c r="A110" s="17">
        <f>'10.1'!A110</f>
        <v>41395</v>
      </c>
      <c r="B110" s="17"/>
      <c r="C110" s="10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</row>
    <row r="111" spans="1:31" x14ac:dyDescent="0.25">
      <c r="A111" s="17">
        <f>'10.1'!A111</f>
        <v>41365</v>
      </c>
      <c r="B111" s="17"/>
      <c r="C111" s="10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</row>
    <row r="112" spans="1:31" x14ac:dyDescent="0.25">
      <c r="A112" s="17">
        <f>'10.1'!A112</f>
        <v>41334</v>
      </c>
      <c r="B112" s="17"/>
      <c r="C112" s="10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</row>
    <row r="113" spans="1:31" x14ac:dyDescent="0.25">
      <c r="A113" s="17">
        <f>'10.1'!A113</f>
        <v>41306</v>
      </c>
      <c r="B113" s="17"/>
      <c r="C113" s="10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</row>
    <row r="114" spans="1:31" x14ac:dyDescent="0.25">
      <c r="A114" s="17">
        <f>'10.1'!A114</f>
        <v>41275</v>
      </c>
      <c r="B114" s="17"/>
      <c r="C114" s="10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</row>
    <row r="115" spans="1:31" x14ac:dyDescent="0.25">
      <c r="A115" s="17">
        <f>'10.1'!A115</f>
        <v>41244</v>
      </c>
      <c r="B115" s="17"/>
      <c r="C115" s="10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</row>
    <row r="116" spans="1:31" x14ac:dyDescent="0.25">
      <c r="A116" s="17">
        <f>'10.1'!A116</f>
        <v>41214</v>
      </c>
      <c r="B116" s="17"/>
      <c r="C116" s="10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</row>
    <row r="117" spans="1:31" x14ac:dyDescent="0.25">
      <c r="A117" s="17">
        <f>'10.1'!A117</f>
        <v>41183</v>
      </c>
      <c r="B117" s="17"/>
      <c r="C117" s="10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</row>
    <row r="118" spans="1:31" x14ac:dyDescent="0.25">
      <c r="A118" s="17">
        <f>'10.1'!A118</f>
        <v>41153</v>
      </c>
      <c r="B118" s="17"/>
      <c r="C118" s="10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</row>
    <row r="119" spans="1:31" x14ac:dyDescent="0.25">
      <c r="A119" s="17">
        <f>'10.1'!A119</f>
        <v>41122</v>
      </c>
      <c r="B119" s="17"/>
      <c r="C119" s="10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</row>
    <row r="120" spans="1:31" x14ac:dyDescent="0.25">
      <c r="A120" s="17">
        <f>'10.1'!A120</f>
        <v>41091</v>
      </c>
      <c r="B120" s="17"/>
      <c r="C120" s="10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</row>
    <row r="121" spans="1:31" x14ac:dyDescent="0.25">
      <c r="A121" s="17">
        <f>'10.1'!A121</f>
        <v>41061</v>
      </c>
      <c r="B121" s="17"/>
      <c r="C121" s="10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</row>
    <row r="122" spans="1:31" x14ac:dyDescent="0.25">
      <c r="A122" s="17">
        <f>'10.1'!A122</f>
        <v>41030</v>
      </c>
      <c r="B122" s="17"/>
      <c r="C122" s="10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</row>
    <row r="123" spans="1:31" x14ac:dyDescent="0.25">
      <c r="A123" s="17">
        <f>'10.1'!A123</f>
        <v>41000</v>
      </c>
      <c r="B123" s="17"/>
      <c r="C123" s="10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</row>
    <row r="124" spans="1:31" x14ac:dyDescent="0.25">
      <c r="A124" s="17">
        <f>'10.1'!A124</f>
        <v>40969</v>
      </c>
      <c r="B124" s="17"/>
      <c r="C124" s="10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</row>
    <row r="125" spans="1:31" x14ac:dyDescent="0.25">
      <c r="A125" s="17">
        <f>'10.1'!A125</f>
        <v>40940</v>
      </c>
      <c r="B125" s="17"/>
      <c r="C125" s="10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</row>
    <row r="126" spans="1:31" x14ac:dyDescent="0.25">
      <c r="A126" s="17">
        <f>'10.1'!A126</f>
        <v>40909</v>
      </c>
      <c r="B126" s="17"/>
      <c r="C126" s="10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</row>
    <row r="127" spans="1:31" x14ac:dyDescent="0.25">
      <c r="A127" s="17">
        <f>'10.1'!A127</f>
        <v>40878</v>
      </c>
      <c r="B127" s="17"/>
      <c r="C127" s="10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</row>
    <row r="128" spans="1:31" x14ac:dyDescent="0.25">
      <c r="A128" s="17">
        <f>'10.1'!A128</f>
        <v>40848</v>
      </c>
      <c r="B128" s="17"/>
      <c r="C128" s="10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</row>
    <row r="129" spans="1:31" x14ac:dyDescent="0.25">
      <c r="A129" s="17">
        <f>'10.1'!A129</f>
        <v>40817</v>
      </c>
      <c r="B129" s="17"/>
      <c r="C129" s="10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</row>
    <row r="130" spans="1:31" x14ac:dyDescent="0.25">
      <c r="A130" s="17"/>
      <c r="B130" s="17"/>
      <c r="C130" s="10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</row>
    <row r="131" spans="1:31" x14ac:dyDescent="0.25">
      <c r="A131" s="17"/>
      <c r="B131" s="17"/>
      <c r="C131" s="10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</row>
    <row r="132" spans="1:31" x14ac:dyDescent="0.25">
      <c r="A132" s="17"/>
      <c r="B132" s="17"/>
      <c r="C132" s="10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</row>
    <row r="133" spans="1:31" x14ac:dyDescent="0.25">
      <c r="A133" s="17"/>
      <c r="B133" s="17"/>
      <c r="C133" s="10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</row>
    <row r="134" spans="1:31" x14ac:dyDescent="0.25">
      <c r="A134" s="17"/>
      <c r="B134" s="17"/>
      <c r="C134" s="10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spans="1:31" x14ac:dyDescent="0.25">
      <c r="A135" s="17"/>
      <c r="B135" s="17"/>
      <c r="C135" s="10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spans="1:31" x14ac:dyDescent="0.25">
      <c r="A136" s="17"/>
      <c r="B136" s="17"/>
      <c r="C136" s="10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spans="1:31" x14ac:dyDescent="0.25">
      <c r="A137" s="17"/>
      <c r="B137" s="17"/>
      <c r="C137" s="10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spans="1:31" x14ac:dyDescent="0.25">
      <c r="A138" s="35"/>
      <c r="B138" s="35"/>
      <c r="C138" s="10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spans="1:31" ht="13" x14ac:dyDescent="0.3">
      <c r="A139" s="25" t="s">
        <v>48</v>
      </c>
      <c r="B139" s="25"/>
    </row>
    <row r="140" spans="1:31" ht="13" x14ac:dyDescent="0.3">
      <c r="A140" s="25"/>
      <c r="B140" s="25"/>
    </row>
    <row r="141" spans="1:31" x14ac:dyDescent="0.25">
      <c r="A141" s="15" t="s">
        <v>36</v>
      </c>
      <c r="B141" s="14" t="s">
        <v>40</v>
      </c>
    </row>
    <row r="142" spans="1:31" x14ac:dyDescent="0.25">
      <c r="A142" s="23" t="s">
        <v>21</v>
      </c>
      <c r="B142" s="13" t="s">
        <v>41</v>
      </c>
      <c r="C142" s="8" t="s">
        <v>35</v>
      </c>
      <c r="D142" s="22" t="str">
        <f>D8</f>
        <v>Barrick Gold (ABX)</v>
      </c>
      <c r="E142" s="22" t="str">
        <f t="shared" ref="E142:U142" si="0">E8</f>
        <v>IBM (IBM)</v>
      </c>
      <c r="F142" s="22" t="str">
        <f t="shared" si="0"/>
        <v>Korea Electric (KEP)</v>
      </c>
      <c r="G142" s="22" t="str">
        <f t="shared" si="0"/>
        <v>Siemens (SI)</v>
      </c>
      <c r="H142" s="22" t="str">
        <f t="shared" si="0"/>
        <v>Grupo Televisa (TV)</v>
      </c>
      <c r="I142" s="22" t="str">
        <f t="shared" si="0"/>
        <v>YPF (YPF)</v>
      </c>
      <c r="J142" s="22" t="str">
        <f t="shared" si="0"/>
        <v>Small-Growth</v>
      </c>
      <c r="K142" s="22" t="str">
        <f t="shared" si="0"/>
        <v>Small-Neutral</v>
      </c>
      <c r="L142" s="22" t="str">
        <f t="shared" si="0"/>
        <v>Small-Value</v>
      </c>
      <c r="M142" s="22" t="str">
        <f t="shared" si="0"/>
        <v>Big-Growth</v>
      </c>
      <c r="N142" s="22" t="str">
        <f t="shared" si="0"/>
        <v>Big-Neutral</v>
      </c>
      <c r="O142" s="22" t="str">
        <f t="shared" si="0"/>
        <v>Big-Value</v>
      </c>
      <c r="P142" s="22" t="str">
        <f t="shared" si="0"/>
        <v>Australia (EWA)</v>
      </c>
      <c r="Q142" s="22" t="str">
        <f t="shared" si="0"/>
        <v>Canada (EWC)</v>
      </c>
      <c r="R142" s="22" t="str">
        <f t="shared" si="0"/>
        <v>Germany (EWG)</v>
      </c>
      <c r="S142" s="22" t="str">
        <f t="shared" si="0"/>
        <v>Malaysia (EWM)</v>
      </c>
      <c r="T142" s="22" t="str">
        <f t="shared" si="0"/>
        <v>Mexico (EWW)</v>
      </c>
      <c r="U142" s="22" t="str">
        <f t="shared" si="0"/>
        <v>Singapore (EWS)</v>
      </c>
    </row>
    <row r="143" spans="1:31" x14ac:dyDescent="0.25">
      <c r="A143" s="28" t="str">
        <f>TEXT(A70,"mmm yyyy")&amp;" - "&amp;TEXT(A11,"mmm yyyy")</f>
        <v>Sep 2016 - Aug 2021</v>
      </c>
      <c r="B143" s="39">
        <v>0</v>
      </c>
      <c r="C143" t="str">
        <f ca="1">OFFSET($AA$8,0,($E$4-1)*3)</f>
        <v>Chg Def Prem</v>
      </c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</row>
    <row r="144" spans="1:31" x14ac:dyDescent="0.25">
      <c r="B144" s="39"/>
      <c r="C144" t="str">
        <f ca="1">OFFSET($Z$8,0,($E$4-1)*3)</f>
        <v>Chg Term Prem</v>
      </c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</row>
    <row r="145" spans="1:21" x14ac:dyDescent="0.25">
      <c r="B145" s="39"/>
      <c r="C145" t="str">
        <f ca="1">OFFSET($Y$8,0,($E$4-1)*3)</f>
        <v>Chg Short Rate</v>
      </c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</row>
    <row r="146" spans="1:21" x14ac:dyDescent="0.25">
      <c r="A146" s="28" t="str">
        <f>TEXT(A71,"mmm yyyy")&amp;" - "&amp;TEXT(A12,"mmm yyyy")</f>
        <v>Aug 2016 - Jul 2021</v>
      </c>
      <c r="B146" s="39">
        <f>B143+1</f>
        <v>1</v>
      </c>
      <c r="C146" t="str">
        <f ca="1">OFFSET($AA$8,0,($E$4-1)*3)</f>
        <v>Chg Def Prem</v>
      </c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</row>
    <row r="147" spans="1:21" x14ac:dyDescent="0.25">
      <c r="B147" s="39"/>
      <c r="C147" t="str">
        <f ca="1">OFFSET($Z$8,0,($E$4-1)*3)</f>
        <v>Chg Term Prem</v>
      </c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</row>
    <row r="148" spans="1:21" x14ac:dyDescent="0.25">
      <c r="B148" s="39"/>
      <c r="C148" t="str">
        <f ca="1">OFFSET($Y$8,0,($E$4-1)*3)</f>
        <v>Chg Short Rate</v>
      </c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</row>
    <row r="149" spans="1:21" x14ac:dyDescent="0.25">
      <c r="A149" s="28" t="str">
        <f>TEXT(A72,"mmm yyyy")&amp;" - "&amp;TEXT(A13,"mmm yyyy")</f>
        <v>Jul 2016 - Jun 2021</v>
      </c>
      <c r="B149" s="39">
        <f>B146+1</f>
        <v>2</v>
      </c>
      <c r="C149" t="str">
        <f ca="1">OFFSET($AA$8,0,($E$4-1)*3)</f>
        <v>Chg Def Prem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</row>
    <row r="150" spans="1:21" x14ac:dyDescent="0.25">
      <c r="B150" s="39"/>
      <c r="C150" t="str">
        <f ca="1">OFFSET($Z$8,0,($E$4-1)*3)</f>
        <v>Chg Term Prem</v>
      </c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</row>
    <row r="151" spans="1:21" x14ac:dyDescent="0.25">
      <c r="B151" s="39"/>
      <c r="C151" t="str">
        <f ca="1">OFFSET($Y$8,0,($E$4-1)*3)</f>
        <v>Chg Short Rate</v>
      </c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</row>
    <row r="152" spans="1:21" x14ac:dyDescent="0.25">
      <c r="A152" s="28" t="str">
        <f>TEXT(A73,"mmm yyyy")&amp;" - "&amp;TEXT(A14,"mmm yyyy")</f>
        <v>Jun 2016 - May 2021</v>
      </c>
      <c r="B152" s="39">
        <f>B149+1</f>
        <v>3</v>
      </c>
      <c r="C152" t="str">
        <f ca="1">OFFSET($AA$8,0,($E$4-1)*3)</f>
        <v>Chg Def Prem</v>
      </c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</row>
    <row r="153" spans="1:21" x14ac:dyDescent="0.25">
      <c r="B153" s="39"/>
      <c r="C153" t="str">
        <f ca="1">OFFSET($Z$8,0,($E$4-1)*3)</f>
        <v>Chg Term Prem</v>
      </c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</row>
    <row r="154" spans="1:21" x14ac:dyDescent="0.25">
      <c r="B154" s="39"/>
      <c r="C154" t="str">
        <f ca="1">OFFSET($Y$8,0,($E$4-1)*3)</f>
        <v>Chg Short Rate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</row>
    <row r="155" spans="1:21" x14ac:dyDescent="0.25">
      <c r="A155" s="28" t="str">
        <f>TEXT(A74,"mmm yyyy")&amp;" - "&amp;TEXT(A15,"mmm yyyy")</f>
        <v>May 2016 - Apr 2021</v>
      </c>
      <c r="B155" s="39">
        <f>B152+1</f>
        <v>4</v>
      </c>
      <c r="C155" t="str">
        <f ca="1">OFFSET($AA$8,0,($E$4-1)*3)</f>
        <v>Chg Def Prem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</row>
    <row r="156" spans="1:21" x14ac:dyDescent="0.25">
      <c r="B156" s="39"/>
      <c r="C156" t="str">
        <f ca="1">OFFSET($Z$8,0,($E$4-1)*3)</f>
        <v>Chg Term Prem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</row>
    <row r="157" spans="1:21" x14ac:dyDescent="0.25">
      <c r="B157" s="39"/>
      <c r="C157" t="str">
        <f ca="1">OFFSET($Y$8,0,($E$4-1)*3)</f>
        <v>Chg Short Rate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</row>
    <row r="158" spans="1:21" x14ac:dyDescent="0.25">
      <c r="A158" s="28" t="str">
        <f>TEXT(A75,"mmm yyyy")&amp;" - "&amp;TEXT(A16,"mmm yyyy")</f>
        <v>Apr 2016 - Mar 2021</v>
      </c>
      <c r="B158" s="39">
        <f>B155+1</f>
        <v>5</v>
      </c>
      <c r="C158" t="str">
        <f ca="1">OFFSET($AA$8,0,($E$4-1)*3)</f>
        <v>Chg Def Prem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</row>
    <row r="159" spans="1:21" x14ac:dyDescent="0.25">
      <c r="B159" s="39"/>
      <c r="C159" t="str">
        <f ca="1">OFFSET($Z$8,0,($E$4-1)*3)</f>
        <v>Chg Term Prem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</row>
    <row r="160" spans="1:21" x14ac:dyDescent="0.25">
      <c r="B160" s="39"/>
      <c r="C160" t="str">
        <f ca="1">OFFSET($Y$8,0,($E$4-1)*3)</f>
        <v>Chg Short Rate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</row>
    <row r="161" spans="1:21" x14ac:dyDescent="0.25">
      <c r="A161" s="28" t="str">
        <f>TEXT(A76,"mmm yyyy")&amp;" - "&amp;TEXT(A17,"mmm yyyy")</f>
        <v>Mar 2016 - Feb 2021</v>
      </c>
      <c r="B161" s="39">
        <f>B158+1</f>
        <v>6</v>
      </c>
      <c r="C161" t="str">
        <f ca="1">OFFSET($AA$8,0,($E$4-1)*3)</f>
        <v>Chg Def Prem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</row>
    <row r="162" spans="1:21" x14ac:dyDescent="0.25">
      <c r="B162" s="39"/>
      <c r="C162" t="str">
        <f ca="1">OFFSET($Z$8,0,($E$4-1)*3)</f>
        <v>Chg Term Prem</v>
      </c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</row>
    <row r="163" spans="1:21" x14ac:dyDescent="0.25">
      <c r="B163" s="39"/>
      <c r="C163" t="str">
        <f ca="1">OFFSET($Y$8,0,($E$4-1)*3)</f>
        <v>Chg Short Rate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</row>
    <row r="164" spans="1:21" x14ac:dyDescent="0.25">
      <c r="A164" s="28" t="str">
        <f>TEXT(A77,"mmm yyyy")&amp;" - "&amp;TEXT(A18,"mmm yyyy")</f>
        <v>Feb 2016 - Jan 2021</v>
      </c>
      <c r="B164" s="39">
        <f>B161+1</f>
        <v>7</v>
      </c>
      <c r="C164" t="str">
        <f ca="1">OFFSET($AA$8,0,($E$4-1)*3)</f>
        <v>Chg Def Prem</v>
      </c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</row>
    <row r="165" spans="1:21" x14ac:dyDescent="0.25">
      <c r="B165" s="39"/>
      <c r="C165" t="str">
        <f ca="1">OFFSET($Z$8,0,($E$4-1)*3)</f>
        <v>Chg Term Prem</v>
      </c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</row>
    <row r="166" spans="1:21" x14ac:dyDescent="0.25">
      <c r="B166" s="39"/>
      <c r="C166" t="str">
        <f ca="1">OFFSET($Y$8,0,($E$4-1)*3)</f>
        <v>Chg Short Rate</v>
      </c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</row>
    <row r="167" spans="1:21" x14ac:dyDescent="0.25">
      <c r="A167" s="28" t="str">
        <f>TEXT(A78,"mmm yyyy")&amp;" - "&amp;TEXT(A19,"mmm yyyy")</f>
        <v>Jan 2016 - Dec 2020</v>
      </c>
      <c r="B167" s="39">
        <f>B164+1</f>
        <v>8</v>
      </c>
      <c r="C167" t="str">
        <f ca="1">OFFSET($AA$8,0,($E$4-1)*3)</f>
        <v>Chg Def Prem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</row>
    <row r="168" spans="1:21" x14ac:dyDescent="0.25">
      <c r="B168" s="39"/>
      <c r="C168" t="str">
        <f ca="1">OFFSET($Z$8,0,($E$4-1)*3)</f>
        <v>Chg Term Prem</v>
      </c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</row>
    <row r="169" spans="1:21" x14ac:dyDescent="0.25">
      <c r="B169" s="39"/>
      <c r="C169" t="str">
        <f ca="1">OFFSET($Y$8,0,($E$4-1)*3)</f>
        <v>Chg Short Rate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</row>
    <row r="170" spans="1:21" x14ac:dyDescent="0.25">
      <c r="A170" s="28" t="str">
        <f>TEXT(A79,"mmm yyyy")&amp;" - "&amp;TEXT(A20,"mmm yyyy")</f>
        <v>Dec 2015 - Nov 2020</v>
      </c>
      <c r="B170" s="39">
        <f>B167+1</f>
        <v>9</v>
      </c>
      <c r="C170" t="str">
        <f ca="1">OFFSET($AA$8,0,($E$4-1)*3)</f>
        <v>Chg Def Prem</v>
      </c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</row>
    <row r="171" spans="1:21" x14ac:dyDescent="0.25">
      <c r="B171" s="39"/>
      <c r="C171" t="str">
        <f ca="1">OFFSET($Z$8,0,($E$4-1)*3)</f>
        <v>Chg Term Prem</v>
      </c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</row>
    <row r="172" spans="1:21" x14ac:dyDescent="0.25">
      <c r="B172" s="39"/>
      <c r="C172" t="str">
        <f ca="1">OFFSET($Y$8,0,($E$4-1)*3)</f>
        <v>Chg Short Rate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</row>
    <row r="173" spans="1:21" x14ac:dyDescent="0.25">
      <c r="A173" s="28" t="str">
        <f>TEXT(A80,"mmm yyyy")&amp;" - "&amp;TEXT(A21,"mmm yyyy")</f>
        <v>Nov 2015 - Oct 2020</v>
      </c>
      <c r="B173" s="39">
        <f>B170+1</f>
        <v>10</v>
      </c>
      <c r="C173" t="str">
        <f ca="1">OFFSET($AA$8,0,($E$4-1)*3)</f>
        <v>Chg Def Prem</v>
      </c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</row>
    <row r="174" spans="1:21" x14ac:dyDescent="0.25">
      <c r="B174" s="39"/>
      <c r="C174" t="str">
        <f ca="1">OFFSET($Z$8,0,($E$4-1)*3)</f>
        <v>Chg Term Prem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</row>
    <row r="175" spans="1:21" x14ac:dyDescent="0.25">
      <c r="B175" s="39"/>
      <c r="C175" t="str">
        <f ca="1">OFFSET($Y$8,0,($E$4-1)*3)</f>
        <v>Chg Short Rate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</row>
    <row r="176" spans="1:21" x14ac:dyDescent="0.25">
      <c r="A176" s="28" t="str">
        <f>TEXT(A81,"mmm yyyy")&amp;" - "&amp;TEXT(A22,"mmm yyyy")</f>
        <v>Oct 2015 - Sep 2020</v>
      </c>
      <c r="B176" s="39">
        <f>B173+1</f>
        <v>11</v>
      </c>
      <c r="C176" t="str">
        <f ca="1">OFFSET($AA$8,0,($E$4-1)*3)</f>
        <v>Chg Def Prem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</row>
    <row r="177" spans="1:21" x14ac:dyDescent="0.25">
      <c r="B177" s="39"/>
      <c r="C177" t="str">
        <f ca="1">OFFSET($Z$8,0,($E$4-1)*3)</f>
        <v>Chg Term Prem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</row>
    <row r="178" spans="1:21" x14ac:dyDescent="0.25">
      <c r="B178" s="39"/>
      <c r="C178" t="str">
        <f ca="1">OFFSET($Y$8,0,($E$4-1)*3)</f>
        <v>Chg Short Rate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</row>
    <row r="179" spans="1:21" x14ac:dyDescent="0.25">
      <c r="A179" s="28" t="str">
        <f>TEXT(A82,"mmm yyyy")&amp;" - "&amp;TEXT(A23,"mmm yyyy")</f>
        <v>Sep 2015 - Aug 2020</v>
      </c>
      <c r="B179" s="39">
        <f>B176+1</f>
        <v>12</v>
      </c>
      <c r="C179" t="str">
        <f ca="1">OFFSET($AA$8,0,($E$4-1)*3)</f>
        <v>Chg Def Prem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</row>
    <row r="180" spans="1:21" x14ac:dyDescent="0.25">
      <c r="B180" s="39"/>
      <c r="C180" t="str">
        <f ca="1">OFFSET($Z$8,0,($E$4-1)*3)</f>
        <v>Chg Term Prem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</row>
    <row r="181" spans="1:21" x14ac:dyDescent="0.25">
      <c r="B181" s="39"/>
      <c r="C181" t="str">
        <f ca="1">OFFSET($Y$8,0,($E$4-1)*3)</f>
        <v>Chg Short Rate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</row>
    <row r="182" spans="1:21" x14ac:dyDescent="0.25">
      <c r="A182" s="28" t="str">
        <f>TEXT(A83,"mmm yyyy")&amp;" - "&amp;TEXT(A24,"mmm yyyy")</f>
        <v>Aug 2015 - Jul 2020</v>
      </c>
      <c r="B182" s="39">
        <f>B179+1</f>
        <v>13</v>
      </c>
      <c r="C182" t="str">
        <f ca="1">OFFSET($AA$8,0,($E$4-1)*3)</f>
        <v>Chg Def Prem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</row>
    <row r="183" spans="1:21" x14ac:dyDescent="0.25">
      <c r="B183" s="39"/>
      <c r="C183" t="str">
        <f ca="1">OFFSET($Z$8,0,($E$4-1)*3)</f>
        <v>Chg Term Prem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</row>
    <row r="184" spans="1:21" x14ac:dyDescent="0.25">
      <c r="B184" s="39"/>
      <c r="C184" t="str">
        <f ca="1">OFFSET($Y$8,0,($E$4-1)*3)</f>
        <v>Chg Short Rate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</row>
    <row r="185" spans="1:21" x14ac:dyDescent="0.25">
      <c r="A185" s="28" t="str">
        <f>TEXT(A84,"mmm yyyy")&amp;" - "&amp;TEXT(A25,"mmm yyyy")</f>
        <v>Jul 2015 - Jun 2020</v>
      </c>
      <c r="B185" s="39">
        <f>B182+1</f>
        <v>14</v>
      </c>
      <c r="C185" t="str">
        <f ca="1">OFFSET($AA$8,0,($E$4-1)*3)</f>
        <v>Chg Def Prem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</row>
    <row r="186" spans="1:21" x14ac:dyDescent="0.25">
      <c r="B186" s="39"/>
      <c r="C186" t="str">
        <f ca="1">OFFSET($Z$8,0,($E$4-1)*3)</f>
        <v>Chg Term Prem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</row>
    <row r="187" spans="1:21" x14ac:dyDescent="0.25">
      <c r="B187" s="39"/>
      <c r="C187" t="str">
        <f ca="1">OFFSET($Y$8,0,($E$4-1)*3)</f>
        <v>Chg Short Rate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</row>
    <row r="188" spans="1:21" x14ac:dyDescent="0.25">
      <c r="A188" s="28" t="str">
        <f>TEXT(A85,"mmm yyyy")&amp;" - "&amp;TEXT(A26,"mmm yyyy")</f>
        <v>Jun 2015 - May 2020</v>
      </c>
      <c r="B188" s="39">
        <f>B185+1</f>
        <v>15</v>
      </c>
      <c r="C188" t="str">
        <f ca="1">OFFSET($AA$8,0,($E$4-1)*3)</f>
        <v>Chg Def Prem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</row>
    <row r="189" spans="1:21" x14ac:dyDescent="0.25">
      <c r="B189" s="39"/>
      <c r="C189" t="str">
        <f ca="1">OFFSET($Z$8,0,($E$4-1)*3)</f>
        <v>Chg Term Prem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</row>
    <row r="190" spans="1:21" x14ac:dyDescent="0.25">
      <c r="B190" s="39"/>
      <c r="C190" t="str">
        <f ca="1">OFFSET($Y$8,0,($E$4-1)*3)</f>
        <v>Chg Short Rate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</row>
    <row r="191" spans="1:21" x14ac:dyDescent="0.25">
      <c r="A191" s="28" t="str">
        <f>TEXT(A86,"mmm yyyy")&amp;" - "&amp;TEXT(A27,"mmm yyyy")</f>
        <v>May 2015 - Apr 2020</v>
      </c>
      <c r="B191" s="39">
        <f>B188+1</f>
        <v>16</v>
      </c>
      <c r="C191" t="str">
        <f ca="1">OFFSET($AA$8,0,($E$4-1)*3)</f>
        <v>Chg Def Prem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</row>
    <row r="192" spans="1:21" x14ac:dyDescent="0.25">
      <c r="B192" s="39"/>
      <c r="C192" t="str">
        <f ca="1">OFFSET($Z$8,0,($E$4-1)*3)</f>
        <v>Chg Term Prem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</row>
    <row r="193" spans="1:21" x14ac:dyDescent="0.25">
      <c r="B193" s="39"/>
      <c r="C193" t="str">
        <f ca="1">OFFSET($Y$8,0,($E$4-1)*3)</f>
        <v>Chg Short Rate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</row>
    <row r="194" spans="1:21" x14ac:dyDescent="0.25">
      <c r="A194" s="28" t="str">
        <f>TEXT(A87,"mmm yyyy")&amp;" - "&amp;TEXT(A28,"mmm yyyy")</f>
        <v>Apr 2015 - Mar 2020</v>
      </c>
      <c r="B194" s="39">
        <f>B191+1</f>
        <v>17</v>
      </c>
      <c r="C194" t="str">
        <f ca="1">OFFSET($AA$8,0,($E$4-1)*3)</f>
        <v>Chg Def Prem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</row>
    <row r="195" spans="1:21" x14ac:dyDescent="0.25">
      <c r="B195" s="39"/>
      <c r="C195" t="str">
        <f ca="1">OFFSET($Z$8,0,($E$4-1)*3)</f>
        <v>Chg Term Prem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</row>
    <row r="196" spans="1:21" x14ac:dyDescent="0.25">
      <c r="B196" s="39"/>
      <c r="C196" t="str">
        <f ca="1">OFFSET($Y$8,0,($E$4-1)*3)</f>
        <v>Chg Short Rate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</row>
    <row r="197" spans="1:21" x14ac:dyDescent="0.25">
      <c r="A197" s="28" t="str">
        <f>TEXT(A88,"mmm yyyy")&amp;" - "&amp;TEXT(A29,"mmm yyyy")</f>
        <v>Mar 2015 - Feb 2020</v>
      </c>
      <c r="B197" s="39">
        <f>B194+1</f>
        <v>18</v>
      </c>
      <c r="C197" t="str">
        <f ca="1">OFFSET($AA$8,0,($E$4-1)*3)</f>
        <v>Chg Def Prem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</row>
    <row r="198" spans="1:21" x14ac:dyDescent="0.25">
      <c r="B198" s="39"/>
      <c r="C198" t="str">
        <f ca="1">OFFSET($Z$8,0,($E$4-1)*3)</f>
        <v>Chg Term Prem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</row>
    <row r="199" spans="1:21" x14ac:dyDescent="0.25">
      <c r="B199" s="39"/>
      <c r="C199" t="str">
        <f ca="1">OFFSET($Y$8,0,($E$4-1)*3)</f>
        <v>Chg Short Rate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</row>
    <row r="200" spans="1:21" x14ac:dyDescent="0.25">
      <c r="A200" s="28" t="str">
        <f>TEXT(A89,"mmm yyyy")&amp;" - "&amp;TEXT(A30,"mmm yyyy")</f>
        <v>Feb 2015 - Jan 2020</v>
      </c>
      <c r="B200" s="39">
        <f>B197+1</f>
        <v>19</v>
      </c>
      <c r="C200" t="str">
        <f ca="1">OFFSET($AA$8,0,($E$4-1)*3)</f>
        <v>Chg Def Prem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</row>
    <row r="201" spans="1:21" x14ac:dyDescent="0.25">
      <c r="B201" s="39"/>
      <c r="C201" t="str">
        <f ca="1">OFFSET($Z$8,0,($E$4-1)*3)</f>
        <v>Chg Term Prem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</row>
    <row r="202" spans="1:21" x14ac:dyDescent="0.25">
      <c r="B202" s="39"/>
      <c r="C202" t="str">
        <f ca="1">OFFSET($Y$8,0,($E$4-1)*3)</f>
        <v>Chg Short Rate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</row>
    <row r="203" spans="1:21" x14ac:dyDescent="0.25">
      <c r="A203" s="28" t="str">
        <f>TEXT(A90,"mmm yyyy")&amp;" - "&amp;TEXT(A31,"mmm yyyy")</f>
        <v>Jan 2015 - Dec 2019</v>
      </c>
      <c r="B203" s="39">
        <f>B200+1</f>
        <v>20</v>
      </c>
      <c r="C203" t="str">
        <f ca="1">OFFSET($AA$8,0,($E$4-1)*3)</f>
        <v>Chg Def Prem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</row>
    <row r="204" spans="1:21" x14ac:dyDescent="0.25">
      <c r="B204" s="39"/>
      <c r="C204" t="str">
        <f ca="1">OFFSET($Z$8,0,($E$4-1)*3)</f>
        <v>Chg Term Prem</v>
      </c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</row>
    <row r="205" spans="1:21" x14ac:dyDescent="0.25">
      <c r="B205" s="39"/>
      <c r="C205" t="str">
        <f ca="1">OFFSET($Y$8,0,($E$4-1)*3)</f>
        <v>Chg Short Rate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</row>
    <row r="206" spans="1:21" x14ac:dyDescent="0.25">
      <c r="A206" s="28" t="str">
        <f>TEXT(A91,"mmm yyyy")&amp;" - "&amp;TEXT(A32,"mmm yyyy")</f>
        <v>Dec 2014 - Nov 2019</v>
      </c>
      <c r="B206" s="39">
        <f>B203+1</f>
        <v>21</v>
      </c>
      <c r="C206" t="str">
        <f ca="1">OFFSET($AA$8,0,($E$4-1)*3)</f>
        <v>Chg Def Prem</v>
      </c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</row>
    <row r="207" spans="1:21" x14ac:dyDescent="0.25">
      <c r="B207" s="39"/>
      <c r="C207" t="str">
        <f ca="1">OFFSET($Z$8,0,($E$4-1)*3)</f>
        <v>Chg Term Prem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</row>
    <row r="208" spans="1:21" x14ac:dyDescent="0.25">
      <c r="B208" s="39"/>
      <c r="C208" t="str">
        <f ca="1">OFFSET($Y$8,0,($E$4-1)*3)</f>
        <v>Chg Short Rate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</row>
    <row r="209" spans="1:21" x14ac:dyDescent="0.25">
      <c r="A209" s="28" t="str">
        <f>TEXT(A92,"mmm yyyy")&amp;" - "&amp;TEXT(A33,"mmm yyyy")</f>
        <v>Nov 2014 - Oct 2019</v>
      </c>
      <c r="B209" s="39">
        <f>B206+1</f>
        <v>22</v>
      </c>
      <c r="C209" t="str">
        <f ca="1">OFFSET($AA$8,0,($E$4-1)*3)</f>
        <v>Chg Def Prem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</row>
    <row r="210" spans="1:21" x14ac:dyDescent="0.25">
      <c r="B210" s="39"/>
      <c r="C210" t="str">
        <f ca="1">OFFSET($Z$8,0,($E$4-1)*3)</f>
        <v>Chg Term Prem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</row>
    <row r="211" spans="1:21" x14ac:dyDescent="0.25">
      <c r="B211" s="39"/>
      <c r="C211" t="str">
        <f ca="1">OFFSET($Y$8,0,($E$4-1)*3)</f>
        <v>Chg Short Rate</v>
      </c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</row>
    <row r="212" spans="1:21" x14ac:dyDescent="0.25">
      <c r="A212" s="28" t="str">
        <f>TEXT(A93,"mmm yyyy")&amp;" - "&amp;TEXT(A34,"mmm yyyy")</f>
        <v>Oct 2014 - Sep 2019</v>
      </c>
      <c r="B212" s="39">
        <f>B209+1</f>
        <v>23</v>
      </c>
      <c r="C212" t="str">
        <f ca="1">OFFSET($AA$8,0,($E$4-1)*3)</f>
        <v>Chg Def Prem</v>
      </c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</row>
    <row r="213" spans="1:21" x14ac:dyDescent="0.25">
      <c r="A213" s="28"/>
      <c r="B213" s="39"/>
      <c r="C213" t="str">
        <f ca="1">OFFSET($Z$8,0,($E$4-1)*3)</f>
        <v>Chg Term Prem</v>
      </c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</row>
    <row r="214" spans="1:21" x14ac:dyDescent="0.25">
      <c r="A214" s="28"/>
      <c r="B214" s="39"/>
      <c r="C214" t="str">
        <f ca="1">OFFSET($Y$8,0,($E$4-1)*3)</f>
        <v>Chg Short Rate</v>
      </c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</row>
    <row r="215" spans="1:21" x14ac:dyDescent="0.25">
      <c r="A215" s="28" t="str">
        <f>TEXT(A94,"mmm yyyy")&amp;" - "&amp;TEXT(A35,"mmm yyyy")</f>
        <v>Sep 2014 - Aug 2019</v>
      </c>
      <c r="B215" s="39">
        <f>B212+1</f>
        <v>24</v>
      </c>
      <c r="C215" t="str">
        <f ca="1">OFFSET($AA$8,0,($E$4-1)*3)</f>
        <v>Chg Def Prem</v>
      </c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</row>
    <row r="216" spans="1:21" x14ac:dyDescent="0.25">
      <c r="A216" s="28"/>
      <c r="B216" s="39"/>
      <c r="C216" t="str">
        <f ca="1">OFFSET($Z$8,0,($E$4-1)*3)</f>
        <v>Chg Term Prem</v>
      </c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</row>
    <row r="217" spans="1:21" x14ac:dyDescent="0.25">
      <c r="B217" s="39"/>
      <c r="C217" t="str">
        <f ca="1">OFFSET($Y$8,0,($E$4-1)*3)</f>
        <v>Chg Short Rate</v>
      </c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</row>
    <row r="218" spans="1:21" x14ac:dyDescent="0.25">
      <c r="A218" s="28" t="str">
        <f>TEXT(A95,"mmm yyyy")&amp;" - "&amp;TEXT(A36,"mmm yyyy")</f>
        <v>Aug 2014 - Jul 2019</v>
      </c>
      <c r="B218" s="39">
        <f>B215+1</f>
        <v>25</v>
      </c>
      <c r="C218" t="str">
        <f ca="1">OFFSET($AA$8,0,($E$4-1)*3)</f>
        <v>Chg Def Prem</v>
      </c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</row>
    <row r="219" spans="1:21" x14ac:dyDescent="0.25">
      <c r="B219" s="39"/>
      <c r="C219" t="str">
        <f ca="1">OFFSET($Z$8,0,($E$4-1)*3)</f>
        <v>Chg Term Prem</v>
      </c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</row>
    <row r="220" spans="1:21" x14ac:dyDescent="0.25">
      <c r="B220" s="39"/>
      <c r="C220" t="str">
        <f ca="1">OFFSET($Y$8,0,($E$4-1)*3)</f>
        <v>Chg Short Rate</v>
      </c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</row>
    <row r="221" spans="1:21" x14ac:dyDescent="0.25">
      <c r="A221" s="28" t="str">
        <f>TEXT(A96,"mmm yyyy")&amp;" - "&amp;TEXT(A37,"mmm yyyy")</f>
        <v>Jul 2014 - Jun 2019</v>
      </c>
      <c r="B221" s="39">
        <f>B218+1</f>
        <v>26</v>
      </c>
      <c r="C221" t="str">
        <f ca="1">OFFSET($AA$8,0,($E$4-1)*3)</f>
        <v>Chg Def Prem</v>
      </c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</row>
    <row r="222" spans="1:21" x14ac:dyDescent="0.25">
      <c r="B222" s="39"/>
      <c r="C222" t="str">
        <f ca="1">OFFSET($Z$8,0,($E$4-1)*3)</f>
        <v>Chg Term Prem</v>
      </c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</row>
    <row r="223" spans="1:21" x14ac:dyDescent="0.25">
      <c r="B223" s="39"/>
      <c r="C223" t="str">
        <f ca="1">OFFSET($Y$8,0,($E$4-1)*3)</f>
        <v>Chg Short Rate</v>
      </c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</row>
    <row r="224" spans="1:21" x14ac:dyDescent="0.25">
      <c r="A224" s="28" t="str">
        <f>TEXT(A97,"mmm yyyy")&amp;" - "&amp;TEXT(A38,"mmm yyyy")</f>
        <v>Jun 2014 - May 2019</v>
      </c>
      <c r="B224" s="39">
        <f>B221+1</f>
        <v>27</v>
      </c>
      <c r="C224" t="str">
        <f ca="1">OFFSET($AA$8,0,($E$4-1)*3)</f>
        <v>Chg Def Prem</v>
      </c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</row>
    <row r="225" spans="1:21" x14ac:dyDescent="0.25">
      <c r="B225" s="39"/>
      <c r="C225" t="str">
        <f ca="1">OFFSET($Z$8,0,($E$4-1)*3)</f>
        <v>Chg Term Prem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</row>
    <row r="226" spans="1:21" x14ac:dyDescent="0.25">
      <c r="B226" s="39"/>
      <c r="C226" t="str">
        <f ca="1">OFFSET($Y$8,0,($E$4-1)*3)</f>
        <v>Chg Short Rate</v>
      </c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</row>
    <row r="227" spans="1:21" x14ac:dyDescent="0.25">
      <c r="A227" s="28" t="str">
        <f>TEXT(A98,"mmm yyyy")&amp;" - "&amp;TEXT(A39,"mmm yyyy")</f>
        <v>May 2014 - Apr 2019</v>
      </c>
      <c r="B227" s="39">
        <f>B224+1</f>
        <v>28</v>
      </c>
      <c r="C227" t="str">
        <f ca="1">OFFSET($AA$8,0,($E$4-1)*3)</f>
        <v>Chg Def Prem</v>
      </c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</row>
    <row r="228" spans="1:21" x14ac:dyDescent="0.25">
      <c r="B228" s="39"/>
      <c r="C228" t="str">
        <f ca="1">OFFSET($Z$8,0,($E$4-1)*3)</f>
        <v>Chg Term Prem</v>
      </c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</row>
    <row r="229" spans="1:21" x14ac:dyDescent="0.25">
      <c r="B229" s="39"/>
      <c r="C229" t="str">
        <f ca="1">OFFSET($Y$8,0,($E$4-1)*3)</f>
        <v>Chg Short Rate</v>
      </c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</row>
    <row r="230" spans="1:21" x14ac:dyDescent="0.25">
      <c r="A230" s="28" t="str">
        <f>TEXT(A99,"mmm yyyy")&amp;" - "&amp;TEXT(A40,"mmm yyyy")</f>
        <v>Apr 2014 - Mar 2019</v>
      </c>
      <c r="B230" s="39">
        <f>B227+1</f>
        <v>29</v>
      </c>
      <c r="C230" t="str">
        <f ca="1">OFFSET($AA$8,0,($E$4-1)*3)</f>
        <v>Chg Def Prem</v>
      </c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1" x14ac:dyDescent="0.25">
      <c r="B231" s="39"/>
      <c r="C231" t="str">
        <f ca="1">OFFSET($Z$8,0,($E$4-1)*3)</f>
        <v>Chg Term Prem</v>
      </c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1" x14ac:dyDescent="0.25">
      <c r="B232" s="39"/>
      <c r="C232" t="str">
        <f ca="1">OFFSET($Y$8,0,($E$4-1)*3)</f>
        <v>Chg Short Rate</v>
      </c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1" x14ac:dyDescent="0.25">
      <c r="A233" s="28" t="str">
        <f>TEXT(A100,"mmm yyyy")&amp;" - "&amp;TEXT(A41,"mmm yyyy")</f>
        <v>Mar 2014 - Feb 2019</v>
      </c>
      <c r="B233" s="39">
        <f>B230+1</f>
        <v>30</v>
      </c>
      <c r="C233" t="str">
        <f ca="1">OFFSET($AA$8,0,($E$4-1)*3)</f>
        <v>Chg Def Prem</v>
      </c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1" x14ac:dyDescent="0.25">
      <c r="B234" s="39"/>
      <c r="C234" t="str">
        <f ca="1">OFFSET($Z$8,0,($E$4-1)*3)</f>
        <v>Chg Term Prem</v>
      </c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1" x14ac:dyDescent="0.25">
      <c r="B235" s="39"/>
      <c r="C235" t="str">
        <f ca="1">OFFSET($Y$8,0,($E$4-1)*3)</f>
        <v>Chg Short Rate</v>
      </c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1" x14ac:dyDescent="0.25">
      <c r="A236" s="28" t="str">
        <f>TEXT(A101,"mmm yyyy")&amp;" - "&amp;TEXT(A42,"mmm yyyy")</f>
        <v>Feb 2014 - Jan 2019</v>
      </c>
      <c r="B236" s="39">
        <f>B233+1</f>
        <v>31</v>
      </c>
      <c r="C236" t="str">
        <f ca="1">OFFSET($AA$8,0,($E$4-1)*3)</f>
        <v>Chg Def Prem</v>
      </c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</row>
    <row r="237" spans="1:21" x14ac:dyDescent="0.25">
      <c r="B237" s="39"/>
      <c r="C237" t="str">
        <f ca="1">OFFSET($Z$8,0,($E$4-1)*3)</f>
        <v>Chg Term Prem</v>
      </c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</row>
    <row r="238" spans="1:21" x14ac:dyDescent="0.25">
      <c r="B238" s="39"/>
      <c r="C238" t="str">
        <f ca="1">OFFSET($Y$8,0,($E$4-1)*3)</f>
        <v>Chg Short Rate</v>
      </c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</row>
    <row r="239" spans="1:21" x14ac:dyDescent="0.25">
      <c r="A239" s="28" t="str">
        <f>TEXT(A102,"mmm yyyy")&amp;" - "&amp;TEXT(A43,"mmm yyyy")</f>
        <v>Jan 2014 - Dec 2018</v>
      </c>
      <c r="B239" s="39">
        <f>B236+1</f>
        <v>32</v>
      </c>
      <c r="C239" t="str">
        <f ca="1">OFFSET($AA$8,0,($E$4-1)*3)</f>
        <v>Chg Def Prem</v>
      </c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</row>
    <row r="240" spans="1:21" x14ac:dyDescent="0.25">
      <c r="B240" s="39"/>
      <c r="C240" t="str">
        <f ca="1">OFFSET($Z$8,0,($E$4-1)*3)</f>
        <v>Chg Term Prem</v>
      </c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</row>
    <row r="241" spans="1:21" x14ac:dyDescent="0.25">
      <c r="B241" s="39"/>
      <c r="C241" t="str">
        <f ca="1">OFFSET($Y$8,0,($E$4-1)*3)</f>
        <v>Chg Short Rate</v>
      </c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</row>
    <row r="242" spans="1:21" x14ac:dyDescent="0.25">
      <c r="A242" s="28" t="str">
        <f>TEXT(A103,"mmm yyyy")&amp;" - "&amp;TEXT(A44,"mmm yyyy")</f>
        <v>Dec 2013 - Nov 2018</v>
      </c>
      <c r="B242" s="39">
        <f>B239+1</f>
        <v>33</v>
      </c>
      <c r="C242" t="str">
        <f ca="1">OFFSET($AA$8,0,($E$4-1)*3)</f>
        <v>Chg Def Prem</v>
      </c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</row>
    <row r="243" spans="1:21" x14ac:dyDescent="0.25">
      <c r="B243" s="39"/>
      <c r="C243" t="str">
        <f ca="1">OFFSET($Z$8,0,($E$4-1)*3)</f>
        <v>Chg Term Prem</v>
      </c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</row>
    <row r="244" spans="1:21" x14ac:dyDescent="0.25">
      <c r="B244" s="39"/>
      <c r="C244" t="str">
        <f ca="1">OFFSET($Y$8,0,($E$4-1)*3)</f>
        <v>Chg Short Rate</v>
      </c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</row>
    <row r="245" spans="1:21" x14ac:dyDescent="0.25">
      <c r="A245" s="28" t="str">
        <f>TEXT(A104,"mmm yyyy")&amp;" - "&amp;TEXT(A45,"mmm yyyy")</f>
        <v>Nov 2013 - Oct 2018</v>
      </c>
      <c r="B245" s="39">
        <f>B242+1</f>
        <v>34</v>
      </c>
      <c r="C245" t="str">
        <f ca="1">OFFSET($AA$8,0,($E$4-1)*3)</f>
        <v>Chg Def Prem</v>
      </c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</row>
    <row r="246" spans="1:21" x14ac:dyDescent="0.25">
      <c r="B246" s="39"/>
      <c r="C246" t="str">
        <f ca="1">OFFSET($Z$8,0,($E$4-1)*3)</f>
        <v>Chg Term Prem</v>
      </c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</row>
    <row r="247" spans="1:21" x14ac:dyDescent="0.25">
      <c r="B247" s="39"/>
      <c r="C247" t="str">
        <f ca="1">OFFSET($Y$8,0,($E$4-1)*3)</f>
        <v>Chg Short Rate</v>
      </c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</row>
    <row r="248" spans="1:21" x14ac:dyDescent="0.25">
      <c r="A248" s="28" t="str">
        <f>TEXT(A105,"mmm yyyy")&amp;" - "&amp;TEXT(A46,"mmm yyyy")</f>
        <v>Oct 2013 - Sep 2018</v>
      </c>
      <c r="B248" s="39">
        <f>B245+1</f>
        <v>35</v>
      </c>
      <c r="C248" t="str">
        <f ca="1">OFFSET($AA$8,0,($E$4-1)*3)</f>
        <v>Chg Def Prem</v>
      </c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</row>
    <row r="249" spans="1:21" x14ac:dyDescent="0.25">
      <c r="A249" s="28"/>
      <c r="B249" s="39"/>
      <c r="C249" t="str">
        <f ca="1">OFFSET($Z$8,0,($E$4-1)*3)</f>
        <v>Chg Term Prem</v>
      </c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</row>
    <row r="250" spans="1:21" x14ac:dyDescent="0.25">
      <c r="A250" s="28"/>
      <c r="B250" s="39"/>
      <c r="C250" t="str">
        <f ca="1">OFFSET($Y$8,0,($E$4-1)*3)</f>
        <v>Chg Short Rate</v>
      </c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</row>
    <row r="251" spans="1:21" x14ac:dyDescent="0.25">
      <c r="A251" s="28" t="str">
        <f>TEXT(A106,"mmm yyyy")&amp;" - "&amp;TEXT(A47,"mmm yyyy")</f>
        <v>Sep 2013 - Aug 2018</v>
      </c>
      <c r="B251" s="39">
        <f>B248+1</f>
        <v>36</v>
      </c>
      <c r="C251" t="str">
        <f ca="1">OFFSET($AA$8,0,($E$4-1)*3)</f>
        <v>Chg Def Prem</v>
      </c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</row>
    <row r="252" spans="1:21" x14ac:dyDescent="0.25">
      <c r="A252" s="28"/>
      <c r="B252" s="39"/>
      <c r="C252" t="str">
        <f ca="1">OFFSET($Z$8,0,($E$4-1)*3)</f>
        <v>Chg Term Prem</v>
      </c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</row>
    <row r="253" spans="1:21" x14ac:dyDescent="0.25">
      <c r="B253" s="39"/>
      <c r="C253" t="str">
        <f ca="1">OFFSET($Y$8,0,($E$4-1)*3)</f>
        <v>Chg Short Rate</v>
      </c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</row>
    <row r="254" spans="1:21" x14ac:dyDescent="0.25">
      <c r="A254" s="28" t="str">
        <f>TEXT(A107,"mmm yyyy")&amp;" - "&amp;TEXT(A48,"mmm yyyy")</f>
        <v>Aug 2013 - Jul 2018</v>
      </c>
      <c r="B254" s="39">
        <f>B251+1</f>
        <v>37</v>
      </c>
      <c r="C254" t="str">
        <f ca="1">OFFSET($AA$8,0,($E$4-1)*3)</f>
        <v>Chg Def Prem</v>
      </c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</row>
    <row r="255" spans="1:21" x14ac:dyDescent="0.25">
      <c r="B255" s="39"/>
      <c r="C255" t="str">
        <f ca="1">OFFSET($Z$8,0,($E$4-1)*3)</f>
        <v>Chg Term Prem</v>
      </c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</row>
    <row r="256" spans="1:21" x14ac:dyDescent="0.25">
      <c r="B256" s="39"/>
      <c r="C256" t="str">
        <f ca="1">OFFSET($Y$8,0,($E$4-1)*3)</f>
        <v>Chg Short Rate</v>
      </c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</row>
    <row r="257" spans="1:21" x14ac:dyDescent="0.25">
      <c r="A257" s="28" t="str">
        <f>TEXT(A108,"mmm yyyy")&amp;" - "&amp;TEXT(A49,"mmm yyyy")</f>
        <v>Jul 2013 - Jun 2018</v>
      </c>
      <c r="B257" s="39">
        <f>B254+1</f>
        <v>38</v>
      </c>
      <c r="C257" t="str">
        <f ca="1">OFFSET($AA$8,0,($E$4-1)*3)</f>
        <v>Chg Def Prem</v>
      </c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</row>
    <row r="258" spans="1:21" x14ac:dyDescent="0.25">
      <c r="B258" s="39"/>
      <c r="C258" t="str">
        <f ca="1">OFFSET($Z$8,0,($E$4-1)*3)</f>
        <v>Chg Term Prem</v>
      </c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</row>
    <row r="259" spans="1:21" x14ac:dyDescent="0.25">
      <c r="B259" s="39"/>
      <c r="C259" t="str">
        <f ca="1">OFFSET($Y$8,0,($E$4-1)*3)</f>
        <v>Chg Short Rate</v>
      </c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</row>
    <row r="260" spans="1:21" x14ac:dyDescent="0.25">
      <c r="A260" s="28" t="str">
        <f>TEXT(A109,"mmm yyyy")&amp;" - "&amp;TEXT(A50,"mmm yyyy")</f>
        <v>Jun 2013 - May 2018</v>
      </c>
      <c r="B260" s="39">
        <f>B257+1</f>
        <v>39</v>
      </c>
      <c r="C260" t="str">
        <f ca="1">OFFSET($AA$8,0,($E$4-1)*3)</f>
        <v>Chg Def Prem</v>
      </c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</row>
    <row r="261" spans="1:21" x14ac:dyDescent="0.25">
      <c r="B261" s="39"/>
      <c r="C261" t="str">
        <f ca="1">OFFSET($Z$8,0,($E$4-1)*3)</f>
        <v>Chg Term Prem</v>
      </c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</row>
    <row r="262" spans="1:21" x14ac:dyDescent="0.25">
      <c r="B262" s="39"/>
      <c r="C262" t="str">
        <f ca="1">OFFSET($Y$8,0,($E$4-1)*3)</f>
        <v>Chg Short Rate</v>
      </c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</row>
    <row r="263" spans="1:21" x14ac:dyDescent="0.25">
      <c r="A263" s="28" t="str">
        <f>TEXT(A110,"mmm yyyy")&amp;" - "&amp;TEXT(A51,"mmm yyyy")</f>
        <v>May 2013 - Apr 2018</v>
      </c>
      <c r="B263" s="39">
        <f>B260+1</f>
        <v>40</v>
      </c>
      <c r="C263" t="str">
        <f ca="1">OFFSET($AA$8,0,($E$4-1)*3)</f>
        <v>Chg Def Prem</v>
      </c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</row>
    <row r="264" spans="1:21" x14ac:dyDescent="0.25">
      <c r="B264" s="39"/>
      <c r="C264" t="str">
        <f ca="1">OFFSET($Z$8,0,($E$4-1)*3)</f>
        <v>Chg Term Prem</v>
      </c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</row>
    <row r="265" spans="1:21" x14ac:dyDescent="0.25">
      <c r="B265" s="39"/>
      <c r="C265" t="str">
        <f ca="1">OFFSET($Y$8,0,($E$4-1)*3)</f>
        <v>Chg Short Rate</v>
      </c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</row>
    <row r="266" spans="1:21" x14ac:dyDescent="0.25">
      <c r="A266" s="28" t="str">
        <f>TEXT(A111,"mmm yyyy")&amp;" - "&amp;TEXT(A52,"mmm yyyy")</f>
        <v>Apr 2013 - Mar 2018</v>
      </c>
      <c r="B266" s="39">
        <f>B263+1</f>
        <v>41</v>
      </c>
      <c r="C266" t="str">
        <f ca="1">OFFSET($AA$8,0,($E$4-1)*3)</f>
        <v>Chg Def Prem</v>
      </c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</row>
    <row r="267" spans="1:21" x14ac:dyDescent="0.25">
      <c r="B267" s="39"/>
      <c r="C267" t="str">
        <f ca="1">OFFSET($Z$8,0,($E$4-1)*3)</f>
        <v>Chg Term Prem</v>
      </c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</row>
    <row r="268" spans="1:21" x14ac:dyDescent="0.25">
      <c r="B268" s="39"/>
      <c r="C268" t="str">
        <f ca="1">OFFSET($Y$8,0,($E$4-1)*3)</f>
        <v>Chg Short Rate</v>
      </c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</row>
    <row r="269" spans="1:21" x14ac:dyDescent="0.25">
      <c r="A269" s="28" t="str">
        <f>TEXT(A112,"mmm yyyy")&amp;" - "&amp;TEXT(A53,"mmm yyyy")</f>
        <v>Mar 2013 - Feb 2018</v>
      </c>
      <c r="B269" s="39">
        <f>B266+1</f>
        <v>42</v>
      </c>
      <c r="C269" t="str">
        <f ca="1">OFFSET($AA$8,0,($E$4-1)*3)</f>
        <v>Chg Def Prem</v>
      </c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</row>
    <row r="270" spans="1:21" x14ac:dyDescent="0.25">
      <c r="B270" s="39"/>
      <c r="C270" t="str">
        <f ca="1">OFFSET($Z$8,0,($E$4-1)*3)</f>
        <v>Chg Term Prem</v>
      </c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</row>
    <row r="271" spans="1:21" x14ac:dyDescent="0.25">
      <c r="B271" s="39"/>
      <c r="C271" t="str">
        <f ca="1">OFFSET($Y$8,0,($E$4-1)*3)</f>
        <v>Chg Short Rate</v>
      </c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</row>
    <row r="272" spans="1:21" x14ac:dyDescent="0.25">
      <c r="A272" s="28" t="str">
        <f>TEXT(A113,"mmm yyyy")&amp;" - "&amp;TEXT(A54,"mmm yyyy")</f>
        <v>Feb 2013 - Jan 2018</v>
      </c>
      <c r="B272" s="39">
        <f>B269+1</f>
        <v>43</v>
      </c>
      <c r="C272" t="str">
        <f ca="1">OFFSET($AA$8,0,($E$4-1)*3)</f>
        <v>Chg Def Prem</v>
      </c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</row>
    <row r="273" spans="1:21" x14ac:dyDescent="0.25">
      <c r="B273" s="39"/>
      <c r="C273" t="str">
        <f ca="1">OFFSET($Z$8,0,($E$4-1)*3)</f>
        <v>Chg Term Prem</v>
      </c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</row>
    <row r="274" spans="1:21" x14ac:dyDescent="0.25">
      <c r="B274" s="39"/>
      <c r="C274" t="str">
        <f ca="1">OFFSET($Y$8,0,($E$4-1)*3)</f>
        <v>Chg Short Rate</v>
      </c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</row>
    <row r="275" spans="1:21" x14ac:dyDescent="0.25">
      <c r="A275" s="28" t="str">
        <f>TEXT(A114,"mmm yyyy")&amp;" - "&amp;TEXT(A55,"mmm yyyy")</f>
        <v>Jan 2013 - Dec 2017</v>
      </c>
      <c r="B275" s="39">
        <f>B272+1</f>
        <v>44</v>
      </c>
      <c r="C275" t="str">
        <f ca="1">OFFSET($AA$8,0,($E$4-1)*3)</f>
        <v>Chg Def Prem</v>
      </c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</row>
    <row r="276" spans="1:21" x14ac:dyDescent="0.25">
      <c r="B276" s="39"/>
      <c r="C276" t="str">
        <f ca="1">OFFSET($Z$8,0,($E$4-1)*3)</f>
        <v>Chg Term Prem</v>
      </c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</row>
    <row r="277" spans="1:21" x14ac:dyDescent="0.25">
      <c r="B277" s="39"/>
      <c r="C277" t="str">
        <f ca="1">OFFSET($Y$8,0,($E$4-1)*3)</f>
        <v>Chg Short Rate</v>
      </c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</row>
    <row r="278" spans="1:21" x14ac:dyDescent="0.25">
      <c r="A278" s="28" t="str">
        <f>TEXT(A115,"mmm yyyy")&amp;" - "&amp;TEXT(A56,"mmm yyyy")</f>
        <v>Dec 2012 - Nov 2017</v>
      </c>
      <c r="B278" s="39">
        <f>B275+1</f>
        <v>45</v>
      </c>
      <c r="C278" t="str">
        <f ca="1">OFFSET($AA$8,0,($E$4-1)*3)</f>
        <v>Chg Def Prem</v>
      </c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</row>
    <row r="279" spans="1:21" x14ac:dyDescent="0.25">
      <c r="B279" s="39"/>
      <c r="C279" t="str">
        <f ca="1">OFFSET($Z$8,0,($E$4-1)*3)</f>
        <v>Chg Term Prem</v>
      </c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</row>
    <row r="280" spans="1:21" x14ac:dyDescent="0.25">
      <c r="B280" s="39"/>
      <c r="C280" t="str">
        <f ca="1">OFFSET($Y$8,0,($E$4-1)*3)</f>
        <v>Chg Short Rate</v>
      </c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</row>
    <row r="281" spans="1:21" x14ac:dyDescent="0.25">
      <c r="A281" s="28" t="str">
        <f>TEXT(A116,"mmm yyyy")&amp;" - "&amp;TEXT(A57,"mmm yyyy")</f>
        <v>Nov 2012 - Oct 2017</v>
      </c>
      <c r="B281" s="39">
        <f>B278+1</f>
        <v>46</v>
      </c>
      <c r="C281" t="str">
        <f ca="1">OFFSET($AA$8,0,($E$4-1)*3)</f>
        <v>Chg Def Prem</v>
      </c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</row>
    <row r="282" spans="1:21" x14ac:dyDescent="0.25">
      <c r="B282" s="39"/>
      <c r="C282" t="str">
        <f ca="1">OFFSET($Z$8,0,($E$4-1)*3)</f>
        <v>Chg Term Prem</v>
      </c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</row>
    <row r="283" spans="1:21" x14ac:dyDescent="0.25">
      <c r="B283" s="39"/>
      <c r="C283" t="str">
        <f ca="1">OFFSET($Y$8,0,($E$4-1)*3)</f>
        <v>Chg Short Rate</v>
      </c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</row>
    <row r="284" spans="1:21" x14ac:dyDescent="0.25">
      <c r="A284" s="28" t="str">
        <f>TEXT(A117,"mmm yyyy")&amp;" - "&amp;TEXT(A58,"mmm yyyy")</f>
        <v>Oct 2012 - Sep 2017</v>
      </c>
      <c r="B284" s="39">
        <f>B281+1</f>
        <v>47</v>
      </c>
      <c r="C284" t="str">
        <f ca="1">OFFSET($AA$8,0,($E$4-1)*3)</f>
        <v>Chg Def Prem</v>
      </c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</row>
    <row r="285" spans="1:21" x14ac:dyDescent="0.25">
      <c r="A285" s="28"/>
      <c r="B285" s="39"/>
      <c r="C285" t="str">
        <f ca="1">OFFSET($Z$8,0,($E$4-1)*3)</f>
        <v>Chg Term Prem</v>
      </c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</row>
    <row r="286" spans="1:21" x14ac:dyDescent="0.25">
      <c r="A286" s="28"/>
      <c r="B286" s="39"/>
      <c r="C286" t="str">
        <f ca="1">OFFSET($Y$8,0,($E$4-1)*3)</f>
        <v>Chg Short Rate</v>
      </c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</row>
    <row r="287" spans="1:21" x14ac:dyDescent="0.25">
      <c r="A287" s="28" t="str">
        <f>TEXT(A118,"mmm yyyy")&amp;" - "&amp;TEXT(A59,"mmm yyyy")</f>
        <v>Sep 2012 - Aug 2017</v>
      </c>
      <c r="B287" s="39">
        <f>B284+1</f>
        <v>48</v>
      </c>
      <c r="C287" t="str">
        <f ca="1">OFFSET($AA$8,0,($E$4-1)*3)</f>
        <v>Chg Def Prem</v>
      </c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</row>
    <row r="288" spans="1:21" x14ac:dyDescent="0.25">
      <c r="A288" s="28"/>
      <c r="B288" s="39"/>
      <c r="C288" t="str">
        <f ca="1">OFFSET($Z$8,0,($E$4-1)*3)</f>
        <v>Chg Term Prem</v>
      </c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</row>
    <row r="289" spans="1:21" x14ac:dyDescent="0.25">
      <c r="B289" s="39"/>
      <c r="C289" t="str">
        <f ca="1">OFFSET($Y$8,0,($E$4-1)*3)</f>
        <v>Chg Short Rate</v>
      </c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</row>
    <row r="290" spans="1:21" x14ac:dyDescent="0.25">
      <c r="A290" s="28" t="str">
        <f>TEXT(A119,"mmm yyyy")&amp;" - "&amp;TEXT(A60,"mmm yyyy")</f>
        <v>Aug 2012 - Jul 2017</v>
      </c>
      <c r="B290" s="39">
        <f>B287+1</f>
        <v>49</v>
      </c>
      <c r="C290" t="str">
        <f ca="1">OFFSET($AA$8,0,($E$4-1)*3)</f>
        <v>Chg Def Prem</v>
      </c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</row>
    <row r="291" spans="1:21" x14ac:dyDescent="0.25">
      <c r="B291" s="39"/>
      <c r="C291" t="str">
        <f ca="1">OFFSET($Z$8,0,($E$4-1)*3)</f>
        <v>Chg Term Prem</v>
      </c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</row>
    <row r="292" spans="1:21" x14ac:dyDescent="0.25">
      <c r="B292" s="39"/>
      <c r="C292" t="str">
        <f ca="1">OFFSET($Y$8,0,($E$4-1)*3)</f>
        <v>Chg Short Rate</v>
      </c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</row>
    <row r="293" spans="1:21" x14ac:dyDescent="0.25">
      <c r="A293" s="28" t="str">
        <f>TEXT(A120,"mmm yyyy")&amp;" - "&amp;TEXT(A61,"mmm yyyy")</f>
        <v>Jul 2012 - Jun 2017</v>
      </c>
      <c r="B293" s="39">
        <f>B290+1</f>
        <v>50</v>
      </c>
      <c r="C293" t="str">
        <f ca="1">OFFSET($AA$8,0,($E$4-1)*3)</f>
        <v>Chg Def Prem</v>
      </c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</row>
    <row r="294" spans="1:21" x14ac:dyDescent="0.25">
      <c r="B294" s="39"/>
      <c r="C294" t="str">
        <f ca="1">OFFSET($Z$8,0,($E$4-1)*3)</f>
        <v>Chg Term Prem</v>
      </c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</row>
    <row r="295" spans="1:21" x14ac:dyDescent="0.25">
      <c r="B295" s="39"/>
      <c r="C295" t="str">
        <f ca="1">OFFSET($Y$8,0,($E$4-1)*3)</f>
        <v>Chg Short Rate</v>
      </c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</row>
    <row r="296" spans="1:21" x14ac:dyDescent="0.25">
      <c r="A296" s="28" t="str">
        <f>TEXT(A121,"mmm yyyy")&amp;" - "&amp;TEXT(A62,"mmm yyyy")</f>
        <v>Jun 2012 - May 2017</v>
      </c>
      <c r="B296" s="39">
        <f>B293+1</f>
        <v>51</v>
      </c>
      <c r="C296" t="str">
        <f ca="1">OFFSET($AA$8,0,($E$4-1)*3)</f>
        <v>Chg Def Prem</v>
      </c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</row>
    <row r="297" spans="1:21" x14ac:dyDescent="0.25">
      <c r="B297" s="39"/>
      <c r="C297" t="str">
        <f ca="1">OFFSET($Z$8,0,($E$4-1)*3)</f>
        <v>Chg Term Prem</v>
      </c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</row>
    <row r="298" spans="1:21" x14ac:dyDescent="0.25">
      <c r="B298" s="39"/>
      <c r="C298" t="str">
        <f ca="1">OFFSET($Y$8,0,($E$4-1)*3)</f>
        <v>Chg Short Rate</v>
      </c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</row>
    <row r="299" spans="1:21" x14ac:dyDescent="0.25">
      <c r="A299" s="28" t="str">
        <f>TEXT(A122,"mmm yyyy")&amp;" - "&amp;TEXT(A63,"mmm yyyy")</f>
        <v>May 2012 - Apr 2017</v>
      </c>
      <c r="B299" s="39">
        <f>B296+1</f>
        <v>52</v>
      </c>
      <c r="C299" t="str">
        <f ca="1">OFFSET($AA$8,0,($E$4-1)*3)</f>
        <v>Chg Def Prem</v>
      </c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</row>
    <row r="300" spans="1:21" x14ac:dyDescent="0.25">
      <c r="B300" s="39"/>
      <c r="C300" t="str">
        <f ca="1">OFFSET($Z$8,0,($E$4-1)*3)</f>
        <v>Chg Term Prem</v>
      </c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</row>
    <row r="301" spans="1:21" x14ac:dyDescent="0.25">
      <c r="B301" s="39"/>
      <c r="C301" t="str">
        <f ca="1">OFFSET($Y$8,0,($E$4-1)*3)</f>
        <v>Chg Short Rate</v>
      </c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</row>
    <row r="302" spans="1:21" x14ac:dyDescent="0.25">
      <c r="A302" s="28" t="str">
        <f>TEXT(A123,"mmm yyyy")&amp;" - "&amp;TEXT(A64,"mmm yyyy")</f>
        <v>Apr 2012 - Mar 2017</v>
      </c>
      <c r="B302" s="39">
        <f>B299+1</f>
        <v>53</v>
      </c>
      <c r="C302" t="str">
        <f ca="1">OFFSET($AA$8,0,($E$4-1)*3)</f>
        <v>Chg Def Prem</v>
      </c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</row>
    <row r="303" spans="1:21" x14ac:dyDescent="0.25">
      <c r="B303" s="39"/>
      <c r="C303" t="str">
        <f ca="1">OFFSET($Z$8,0,($E$4-1)*3)</f>
        <v>Chg Term Prem</v>
      </c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</row>
    <row r="304" spans="1:21" x14ac:dyDescent="0.25">
      <c r="B304" s="39"/>
      <c r="C304" t="str">
        <f ca="1">OFFSET($Y$8,0,($E$4-1)*3)</f>
        <v>Chg Short Rate</v>
      </c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</row>
    <row r="305" spans="1:21" x14ac:dyDescent="0.25">
      <c r="A305" s="28" t="str">
        <f>TEXT(A124,"mmm yyyy")&amp;" - "&amp;TEXT(A65,"mmm yyyy")</f>
        <v>Mar 2012 - Feb 2017</v>
      </c>
      <c r="B305" s="39">
        <f>B302+1</f>
        <v>54</v>
      </c>
      <c r="C305" t="str">
        <f ca="1">OFFSET($AA$8,0,($E$4-1)*3)</f>
        <v>Chg Def Prem</v>
      </c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</row>
    <row r="306" spans="1:21" x14ac:dyDescent="0.25">
      <c r="B306" s="39"/>
      <c r="C306" t="str">
        <f ca="1">OFFSET($Z$8,0,($E$4-1)*3)</f>
        <v>Chg Term Prem</v>
      </c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</row>
    <row r="307" spans="1:21" x14ac:dyDescent="0.25">
      <c r="B307" s="39"/>
      <c r="C307" t="str">
        <f ca="1">OFFSET($Y$8,0,($E$4-1)*3)</f>
        <v>Chg Short Rate</v>
      </c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</row>
    <row r="308" spans="1:21" x14ac:dyDescent="0.25">
      <c r="A308" s="28" t="str">
        <f>TEXT(A125,"mmm yyyy")&amp;" - "&amp;TEXT(A66,"mmm yyyy")</f>
        <v>Feb 2012 - Jan 2017</v>
      </c>
      <c r="B308" s="39">
        <f>B305+1</f>
        <v>55</v>
      </c>
      <c r="C308" t="str">
        <f ca="1">OFFSET($AA$8,0,($E$4-1)*3)</f>
        <v>Chg Def Prem</v>
      </c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</row>
    <row r="309" spans="1:21" x14ac:dyDescent="0.25">
      <c r="B309" s="39"/>
      <c r="C309" t="str">
        <f ca="1">OFFSET($Z$8,0,($E$4-1)*3)</f>
        <v>Chg Term Prem</v>
      </c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</row>
    <row r="310" spans="1:21" x14ac:dyDescent="0.25">
      <c r="B310" s="39"/>
      <c r="C310" t="str">
        <f ca="1">OFFSET($Y$8,0,($E$4-1)*3)</f>
        <v>Chg Short Rate</v>
      </c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</row>
    <row r="311" spans="1:21" x14ac:dyDescent="0.25">
      <c r="A311" s="28" t="str">
        <f>TEXT(A126,"mmm yyyy")&amp;" - "&amp;TEXT(A67,"mmm yyyy")</f>
        <v>Jan 2012 - Dec 2016</v>
      </c>
      <c r="B311" s="39">
        <f>B308+1</f>
        <v>56</v>
      </c>
      <c r="C311" t="str">
        <f ca="1">OFFSET($AA$8,0,($E$4-1)*3)</f>
        <v>Chg Def Prem</v>
      </c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</row>
    <row r="312" spans="1:21" x14ac:dyDescent="0.25">
      <c r="B312" s="39"/>
      <c r="C312" t="str">
        <f ca="1">OFFSET($Z$8,0,($E$4-1)*3)</f>
        <v>Chg Term Prem</v>
      </c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</row>
    <row r="313" spans="1:21" x14ac:dyDescent="0.25">
      <c r="B313" s="39"/>
      <c r="C313" t="str">
        <f ca="1">OFFSET($Y$8,0,($E$4-1)*3)</f>
        <v>Chg Short Rate</v>
      </c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</row>
    <row r="314" spans="1:21" x14ac:dyDescent="0.25">
      <c r="A314" s="28" t="str">
        <f>TEXT(A127,"mmm yyyy")&amp;" - "&amp;TEXT(A68,"mmm yyyy")</f>
        <v>Dec 2011 - Nov 2016</v>
      </c>
      <c r="B314" s="39">
        <f>B311+1</f>
        <v>57</v>
      </c>
      <c r="C314" t="str">
        <f ca="1">OFFSET($AA$8,0,($E$4-1)*3)</f>
        <v>Chg Def Prem</v>
      </c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</row>
    <row r="315" spans="1:21" x14ac:dyDescent="0.25">
      <c r="B315" s="39"/>
      <c r="C315" t="str">
        <f ca="1">OFFSET($Z$8,0,($E$4-1)*3)</f>
        <v>Chg Term Prem</v>
      </c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</row>
    <row r="316" spans="1:21" x14ac:dyDescent="0.25">
      <c r="B316" s="39"/>
      <c r="C316" t="str">
        <f ca="1">OFFSET($Y$8,0,($E$4-1)*3)</f>
        <v>Chg Short Rate</v>
      </c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</row>
    <row r="317" spans="1:21" x14ac:dyDescent="0.25">
      <c r="A317" s="28" t="str">
        <f>TEXT(A128,"mmm yyyy")&amp;" - "&amp;TEXT(A69,"mmm yyyy")</f>
        <v>Nov 2011 - Oct 2016</v>
      </c>
      <c r="B317" s="39">
        <f>B314+1</f>
        <v>58</v>
      </c>
      <c r="C317" t="str">
        <f ca="1">OFFSET($AA$8,0,($E$4-1)*3)</f>
        <v>Chg Def Prem</v>
      </c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</row>
    <row r="318" spans="1:21" x14ac:dyDescent="0.25">
      <c r="B318" s="39"/>
      <c r="C318" t="str">
        <f ca="1">OFFSET($Z$8,0,($E$4-1)*3)</f>
        <v>Chg Term Prem</v>
      </c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</row>
    <row r="319" spans="1:21" x14ac:dyDescent="0.25">
      <c r="B319" s="39"/>
      <c r="C319" t="str">
        <f ca="1">OFFSET($Y$8,0,($E$4-1)*3)</f>
        <v>Chg Short Rate</v>
      </c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</row>
    <row r="320" spans="1:21" x14ac:dyDescent="0.25">
      <c r="A320" s="28" t="str">
        <f>TEXT(A129,"mmm yyyy")&amp;" - "&amp;TEXT(A70,"mmm yyyy")</f>
        <v>Oct 2011 - Sep 2016</v>
      </c>
      <c r="B320" s="39">
        <f>B317+1</f>
        <v>59</v>
      </c>
      <c r="C320" t="str">
        <f ca="1">OFFSET($AA$8,0,($E$4-1)*3)</f>
        <v>Chg Def Prem</v>
      </c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</row>
    <row r="321" spans="1:21" x14ac:dyDescent="0.25">
      <c r="A321" s="28"/>
      <c r="B321" s="39"/>
      <c r="C321" t="str">
        <f ca="1">OFFSET($Z$8,0,($E$4-1)*3)</f>
        <v>Chg Term Prem</v>
      </c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</row>
    <row r="322" spans="1:21" x14ac:dyDescent="0.25">
      <c r="B322" s="39"/>
      <c r="C322" t="str">
        <f ca="1">OFFSET($Y$8,0,($E$4-1)*3)</f>
        <v>Chg Short Rate</v>
      </c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</row>
    <row r="323" spans="1:21" x14ac:dyDescent="0.25">
      <c r="B323" s="39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</row>
    <row r="324" spans="1:21" x14ac:dyDescent="0.25">
      <c r="B324" s="8" t="s">
        <v>42</v>
      </c>
      <c r="C324" s="8"/>
      <c r="D324" s="40" t="str">
        <f>D8</f>
        <v>Barrick Gold (ABX)</v>
      </c>
      <c r="E324" s="40" t="str">
        <f t="shared" ref="E324:U324" si="1">E8</f>
        <v>IBM (IBM)</v>
      </c>
      <c r="F324" s="40" t="str">
        <f t="shared" si="1"/>
        <v>Korea Electric (KEP)</v>
      </c>
      <c r="G324" s="40" t="str">
        <f t="shared" si="1"/>
        <v>Siemens (SI)</v>
      </c>
      <c r="H324" s="40" t="str">
        <f t="shared" si="1"/>
        <v>Grupo Televisa (TV)</v>
      </c>
      <c r="I324" s="40" t="str">
        <f t="shared" si="1"/>
        <v>YPF (YPF)</v>
      </c>
      <c r="J324" s="40" t="str">
        <f t="shared" si="1"/>
        <v>Small-Growth</v>
      </c>
      <c r="K324" s="40" t="str">
        <f t="shared" si="1"/>
        <v>Small-Neutral</v>
      </c>
      <c r="L324" s="40" t="str">
        <f t="shared" si="1"/>
        <v>Small-Value</v>
      </c>
      <c r="M324" s="40" t="str">
        <f t="shared" si="1"/>
        <v>Big-Growth</v>
      </c>
      <c r="N324" s="40" t="str">
        <f t="shared" si="1"/>
        <v>Big-Neutral</v>
      </c>
      <c r="O324" s="40" t="str">
        <f t="shared" si="1"/>
        <v>Big-Value</v>
      </c>
      <c r="P324" s="40" t="str">
        <f t="shared" si="1"/>
        <v>Australia (EWA)</v>
      </c>
      <c r="Q324" s="40" t="str">
        <f t="shared" si="1"/>
        <v>Canada (EWC)</v>
      </c>
      <c r="R324" s="40" t="str">
        <f t="shared" si="1"/>
        <v>Germany (EWG)</v>
      </c>
      <c r="S324" s="40" t="str">
        <f t="shared" si="1"/>
        <v>Malaysia (EWM)</v>
      </c>
      <c r="T324" s="40" t="str">
        <f t="shared" si="1"/>
        <v>Mexico (EWW)</v>
      </c>
      <c r="U324" s="40" t="str">
        <f t="shared" si="1"/>
        <v>Singapore (EWS)</v>
      </c>
    </row>
    <row r="325" spans="1:21" x14ac:dyDescent="0.25">
      <c r="B325" s="39"/>
      <c r="C325" t="str">
        <f ca="1">OFFSET($AA$8,0,($E$4-1)*3)</f>
        <v>Chg Def Prem</v>
      </c>
      <c r="D325" s="24" t="e">
        <f>AVERAGE(D143,D146,D149,D152,D155,D158,D161,D164,D167,D170,D173,D176,D179,D182,D185,D188,D191,D194,D197,D200,D203,D206,D209,D212,D215,D218,D221,D224,D227,D230,D236,D239,D242,D245,D248,D251,D254,D257,D260,D263,D266,D269,D272,D275,D278,D281,D284,D287,D290,D293,D296,D299,D302,D305,D308,D311,D314,D317,D320)</f>
        <v>#DIV/0!</v>
      </c>
      <c r="E325" s="24" t="e">
        <f t="shared" ref="E325:U327" si="2">AVERAGE(E143,E146,E149,E152,E155,E158,E161,E164,E167,E170,E173,E176,E179,E182,E185,E188,E191,E194,E197,E200,E203,E206,E209,E212,E215,E218,E221,E224,E227,E230,E236,E239,E242,E245,E248,E251,E254,E257,E260,E263,E266,E269,E272,E275,E278,E281,E284,E287,E290,E293,E296,E299,E302,E305,E308,E311,E314,E317,E320)</f>
        <v>#DIV/0!</v>
      </c>
      <c r="F325" s="24" t="e">
        <f t="shared" si="2"/>
        <v>#DIV/0!</v>
      </c>
      <c r="G325" s="24" t="e">
        <f t="shared" si="2"/>
        <v>#DIV/0!</v>
      </c>
      <c r="H325" s="24" t="e">
        <f t="shared" si="2"/>
        <v>#DIV/0!</v>
      </c>
      <c r="I325" s="24" t="e">
        <f t="shared" si="2"/>
        <v>#DIV/0!</v>
      </c>
      <c r="J325" s="24" t="e">
        <f t="shared" si="2"/>
        <v>#DIV/0!</v>
      </c>
      <c r="K325" s="24" t="e">
        <f t="shared" si="2"/>
        <v>#DIV/0!</v>
      </c>
      <c r="L325" s="24" t="e">
        <f t="shared" si="2"/>
        <v>#DIV/0!</v>
      </c>
      <c r="M325" s="24" t="e">
        <f t="shared" si="2"/>
        <v>#DIV/0!</v>
      </c>
      <c r="N325" s="24" t="e">
        <f t="shared" si="2"/>
        <v>#DIV/0!</v>
      </c>
      <c r="O325" s="24" t="e">
        <f t="shared" si="2"/>
        <v>#DIV/0!</v>
      </c>
      <c r="P325" s="24" t="e">
        <f t="shared" si="2"/>
        <v>#DIV/0!</v>
      </c>
      <c r="Q325" s="24" t="e">
        <f t="shared" si="2"/>
        <v>#DIV/0!</v>
      </c>
      <c r="R325" s="24" t="e">
        <f t="shared" si="2"/>
        <v>#DIV/0!</v>
      </c>
      <c r="S325" s="24" t="e">
        <f t="shared" si="2"/>
        <v>#DIV/0!</v>
      </c>
      <c r="T325" s="24" t="e">
        <f t="shared" si="2"/>
        <v>#DIV/0!</v>
      </c>
      <c r="U325" s="24" t="e">
        <f t="shared" si="2"/>
        <v>#DIV/0!</v>
      </c>
    </row>
    <row r="326" spans="1:21" x14ac:dyDescent="0.25">
      <c r="B326" s="39"/>
      <c r="C326" t="str">
        <f ca="1">OFFSET($Z$8,0,($E$4-1)*3)</f>
        <v>Chg Term Prem</v>
      </c>
      <c r="D326" s="24" t="e">
        <f t="shared" ref="D326:S327" si="3">AVERAGE(D144,D147,D150,D153,D156,D159,D162,D165,D168,D171,D174,D177,D180,D183,D186,D189,D192,D195,D198,D201,D204,D207,D210,D213,D216,D219,D222,D225,D228,D231,D237,D240,D243,D246,D249,D252,D255,D258,D261,D264,D267,D270,D273,D276,D279,D282,D285,D288,D291,D294,D297,D300,D303,D306,D309,D312,D315,D318,D321)</f>
        <v>#DIV/0!</v>
      </c>
      <c r="E326" s="24" t="e">
        <f t="shared" si="3"/>
        <v>#DIV/0!</v>
      </c>
      <c r="F326" s="24" t="e">
        <f t="shared" si="3"/>
        <v>#DIV/0!</v>
      </c>
      <c r="G326" s="24" t="e">
        <f t="shared" si="3"/>
        <v>#DIV/0!</v>
      </c>
      <c r="H326" s="24" t="e">
        <f t="shared" si="3"/>
        <v>#DIV/0!</v>
      </c>
      <c r="I326" s="24" t="e">
        <f t="shared" si="3"/>
        <v>#DIV/0!</v>
      </c>
      <c r="J326" s="24" t="e">
        <f t="shared" si="3"/>
        <v>#DIV/0!</v>
      </c>
      <c r="K326" s="24" t="e">
        <f t="shared" si="3"/>
        <v>#DIV/0!</v>
      </c>
      <c r="L326" s="24" t="e">
        <f t="shared" si="3"/>
        <v>#DIV/0!</v>
      </c>
      <c r="M326" s="24" t="e">
        <f t="shared" si="3"/>
        <v>#DIV/0!</v>
      </c>
      <c r="N326" s="24" t="e">
        <f t="shared" si="3"/>
        <v>#DIV/0!</v>
      </c>
      <c r="O326" s="24" t="e">
        <f t="shared" si="3"/>
        <v>#DIV/0!</v>
      </c>
      <c r="P326" s="24" t="e">
        <f t="shared" si="3"/>
        <v>#DIV/0!</v>
      </c>
      <c r="Q326" s="24" t="e">
        <f t="shared" si="3"/>
        <v>#DIV/0!</v>
      </c>
      <c r="R326" s="24" t="e">
        <f t="shared" si="3"/>
        <v>#DIV/0!</v>
      </c>
      <c r="S326" s="24" t="e">
        <f t="shared" si="3"/>
        <v>#DIV/0!</v>
      </c>
      <c r="T326" s="24" t="e">
        <f t="shared" si="2"/>
        <v>#DIV/0!</v>
      </c>
      <c r="U326" s="24" t="e">
        <f t="shared" si="2"/>
        <v>#DIV/0!</v>
      </c>
    </row>
    <row r="327" spans="1:21" x14ac:dyDescent="0.25">
      <c r="B327" s="39"/>
      <c r="C327" t="str">
        <f ca="1">OFFSET($Y$8,0,($E$4-1)*3)</f>
        <v>Chg Short Rate</v>
      </c>
      <c r="D327" s="24" t="e">
        <f t="shared" si="3"/>
        <v>#DIV/0!</v>
      </c>
      <c r="E327" s="24" t="e">
        <f t="shared" si="2"/>
        <v>#DIV/0!</v>
      </c>
      <c r="F327" s="24" t="e">
        <f t="shared" si="2"/>
        <v>#DIV/0!</v>
      </c>
      <c r="G327" s="24" t="e">
        <f t="shared" si="2"/>
        <v>#DIV/0!</v>
      </c>
      <c r="H327" s="24" t="e">
        <f t="shared" si="2"/>
        <v>#DIV/0!</v>
      </c>
      <c r="I327" s="24" t="e">
        <f t="shared" si="2"/>
        <v>#DIV/0!</v>
      </c>
      <c r="J327" s="24" t="e">
        <f t="shared" si="2"/>
        <v>#DIV/0!</v>
      </c>
      <c r="K327" s="24" t="e">
        <f t="shared" si="2"/>
        <v>#DIV/0!</v>
      </c>
      <c r="L327" s="24" t="e">
        <f t="shared" si="2"/>
        <v>#DIV/0!</v>
      </c>
      <c r="M327" s="24" t="e">
        <f t="shared" si="2"/>
        <v>#DIV/0!</v>
      </c>
      <c r="N327" s="24" t="e">
        <f t="shared" si="2"/>
        <v>#DIV/0!</v>
      </c>
      <c r="O327" s="24" t="e">
        <f t="shared" si="2"/>
        <v>#DIV/0!</v>
      </c>
      <c r="P327" s="24" t="e">
        <f t="shared" si="2"/>
        <v>#DIV/0!</v>
      </c>
      <c r="Q327" s="24" t="e">
        <f t="shared" si="2"/>
        <v>#DIV/0!</v>
      </c>
      <c r="R327" s="24" t="e">
        <f t="shared" si="2"/>
        <v>#DIV/0!</v>
      </c>
      <c r="S327" s="24" t="e">
        <f t="shared" si="2"/>
        <v>#DIV/0!</v>
      </c>
      <c r="T327" s="24" t="e">
        <f t="shared" si="2"/>
        <v>#DIV/0!</v>
      </c>
      <c r="U327" s="24" t="e">
        <f t="shared" si="2"/>
        <v>#DIV/0!</v>
      </c>
    </row>
    <row r="328" spans="1:21" x14ac:dyDescent="0.25">
      <c r="B328" s="39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</row>
    <row r="329" spans="1:21" x14ac:dyDescent="0.25">
      <c r="B329" s="39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</row>
    <row r="330" spans="1:21" x14ac:dyDescent="0.25">
      <c r="B330" s="39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</row>
    <row r="331" spans="1:21" x14ac:dyDescent="0.25">
      <c r="B331" s="39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</row>
    <row r="332" spans="1:21" x14ac:dyDescent="0.25">
      <c r="B332" s="39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</row>
    <row r="333" spans="1:21" x14ac:dyDescent="0.25">
      <c r="B333" s="39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</row>
    <row r="334" spans="1:21" x14ac:dyDescent="0.25">
      <c r="B334" s="39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</row>
    <row r="335" spans="1:21" x14ac:dyDescent="0.25">
      <c r="B335" s="39"/>
    </row>
    <row r="337" spans="1:7" ht="13" x14ac:dyDescent="0.3">
      <c r="A337" s="25" t="s">
        <v>43</v>
      </c>
    </row>
    <row r="338" spans="1:7" x14ac:dyDescent="0.25">
      <c r="B338" s="14" t="s">
        <v>40</v>
      </c>
    </row>
    <row r="339" spans="1:7" x14ac:dyDescent="0.25">
      <c r="A339" s="13" t="s">
        <v>32</v>
      </c>
      <c r="B339" s="13" t="s">
        <v>41</v>
      </c>
      <c r="C339" s="8"/>
      <c r="D339" s="22" t="str">
        <f ca="1">OFFSET($Y$8,0,($E$4-1)*3)</f>
        <v>Chg Short Rate</v>
      </c>
      <c r="E339" s="22" t="str">
        <f ca="1">OFFSET($Z$8,0,($E$4-1)*3)</f>
        <v>Chg Term Prem</v>
      </c>
      <c r="F339" s="22" t="str">
        <f ca="1">OFFSET($AA$8,0,($E$4-1)*3)</f>
        <v>Chg Def Prem</v>
      </c>
      <c r="G339" s="22" t="s">
        <v>29</v>
      </c>
    </row>
    <row r="340" spans="1:7" x14ac:dyDescent="0.25">
      <c r="A340" s="17">
        <f>A10</f>
        <v>44440</v>
      </c>
      <c r="B340">
        <v>0</v>
      </c>
      <c r="D340" s="11"/>
      <c r="E340" s="11"/>
      <c r="F340" s="11"/>
      <c r="G340" s="11"/>
    </row>
    <row r="341" spans="1:7" x14ac:dyDescent="0.25">
      <c r="A341" s="17">
        <f t="shared" ref="A341:A398" si="4">A11</f>
        <v>44409</v>
      </c>
      <c r="B341">
        <v>3</v>
      </c>
      <c r="D341" s="11"/>
      <c r="E341" s="11"/>
      <c r="F341" s="11"/>
      <c r="G341" s="11"/>
    </row>
    <row r="342" spans="1:7" x14ac:dyDescent="0.25">
      <c r="A342" s="17">
        <f t="shared" si="4"/>
        <v>44378</v>
      </c>
      <c r="B342">
        <v>6</v>
      </c>
      <c r="D342" s="11"/>
      <c r="E342" s="11"/>
      <c r="F342" s="11"/>
      <c r="G342" s="11"/>
    </row>
    <row r="343" spans="1:7" x14ac:dyDescent="0.25">
      <c r="A343" s="17">
        <f t="shared" si="4"/>
        <v>44348</v>
      </c>
      <c r="B343">
        <v>9</v>
      </c>
      <c r="D343" s="11"/>
      <c r="E343" s="11"/>
      <c r="F343" s="11"/>
      <c r="G343" s="11"/>
    </row>
    <row r="344" spans="1:7" x14ac:dyDescent="0.25">
      <c r="A344" s="17">
        <f t="shared" si="4"/>
        <v>44317</v>
      </c>
      <c r="B344">
        <v>12</v>
      </c>
      <c r="D344" s="11"/>
      <c r="E344" s="11"/>
      <c r="F344" s="11"/>
      <c r="G344" s="11"/>
    </row>
    <row r="345" spans="1:7" x14ac:dyDescent="0.25">
      <c r="A345" s="17">
        <f t="shared" si="4"/>
        <v>44287</v>
      </c>
      <c r="B345">
        <v>15</v>
      </c>
      <c r="D345" s="11"/>
      <c r="E345" s="11"/>
      <c r="F345" s="11"/>
      <c r="G345" s="11"/>
    </row>
    <row r="346" spans="1:7" x14ac:dyDescent="0.25">
      <c r="A346" s="17">
        <f t="shared" si="4"/>
        <v>44256</v>
      </c>
      <c r="B346">
        <v>18</v>
      </c>
      <c r="D346" s="11"/>
      <c r="E346" s="11"/>
      <c r="F346" s="11"/>
      <c r="G346" s="11"/>
    </row>
    <row r="347" spans="1:7" x14ac:dyDescent="0.25">
      <c r="A347" s="17">
        <f t="shared" si="4"/>
        <v>44228</v>
      </c>
      <c r="B347">
        <v>21</v>
      </c>
      <c r="D347" s="11"/>
      <c r="E347" s="11"/>
      <c r="F347" s="11"/>
      <c r="G347" s="11"/>
    </row>
    <row r="348" spans="1:7" x14ac:dyDescent="0.25">
      <c r="A348" s="17">
        <f t="shared" si="4"/>
        <v>44197</v>
      </c>
      <c r="B348">
        <v>24</v>
      </c>
      <c r="D348" s="11"/>
      <c r="E348" s="11"/>
      <c r="F348" s="11"/>
      <c r="G348" s="11"/>
    </row>
    <row r="349" spans="1:7" x14ac:dyDescent="0.25">
      <c r="A349" s="17">
        <f t="shared" si="4"/>
        <v>44166</v>
      </c>
      <c r="B349">
        <v>27</v>
      </c>
      <c r="D349" s="11"/>
      <c r="E349" s="11"/>
      <c r="F349" s="11"/>
      <c r="G349" s="11"/>
    </row>
    <row r="350" spans="1:7" x14ac:dyDescent="0.25">
      <c r="A350" s="17">
        <f t="shared" si="4"/>
        <v>44136</v>
      </c>
      <c r="B350">
        <v>30</v>
      </c>
      <c r="D350" s="11"/>
      <c r="E350" s="11"/>
      <c r="F350" s="11"/>
      <c r="G350" s="11"/>
    </row>
    <row r="351" spans="1:7" x14ac:dyDescent="0.25">
      <c r="A351" s="17">
        <f t="shared" si="4"/>
        <v>44105</v>
      </c>
      <c r="B351">
        <v>33</v>
      </c>
      <c r="D351" s="11"/>
      <c r="E351" s="11"/>
      <c r="F351" s="11"/>
      <c r="G351" s="11"/>
    </row>
    <row r="352" spans="1:7" x14ac:dyDescent="0.25">
      <c r="A352" s="17">
        <f t="shared" si="4"/>
        <v>44075</v>
      </c>
      <c r="B352">
        <v>36</v>
      </c>
      <c r="D352" s="11"/>
      <c r="E352" s="11"/>
      <c r="F352" s="11"/>
      <c r="G352" s="11"/>
    </row>
    <row r="353" spans="1:7" x14ac:dyDescent="0.25">
      <c r="A353" s="17">
        <f t="shared" si="4"/>
        <v>44044</v>
      </c>
      <c r="B353">
        <v>39</v>
      </c>
      <c r="D353" s="11"/>
      <c r="E353" s="11"/>
      <c r="F353" s="11"/>
      <c r="G353" s="11"/>
    </row>
    <row r="354" spans="1:7" x14ac:dyDescent="0.25">
      <c r="A354" s="17">
        <f t="shared" si="4"/>
        <v>44013</v>
      </c>
      <c r="B354">
        <v>42</v>
      </c>
      <c r="D354" s="11"/>
      <c r="E354" s="11"/>
      <c r="F354" s="11"/>
      <c r="G354" s="11"/>
    </row>
    <row r="355" spans="1:7" x14ac:dyDescent="0.25">
      <c r="A355" s="17">
        <f t="shared" si="4"/>
        <v>43983</v>
      </c>
      <c r="B355">
        <v>45</v>
      </c>
      <c r="D355" s="11"/>
      <c r="E355" s="11"/>
      <c r="F355" s="11"/>
      <c r="G355" s="11"/>
    </row>
    <row r="356" spans="1:7" x14ac:dyDescent="0.25">
      <c r="A356" s="17">
        <f t="shared" si="4"/>
        <v>43952</v>
      </c>
      <c r="B356">
        <v>48</v>
      </c>
      <c r="D356" s="11"/>
      <c r="E356" s="11"/>
      <c r="F356" s="11"/>
      <c r="G356" s="11"/>
    </row>
    <row r="357" spans="1:7" x14ac:dyDescent="0.25">
      <c r="A357" s="17">
        <f t="shared" si="4"/>
        <v>43922</v>
      </c>
      <c r="B357">
        <v>51</v>
      </c>
      <c r="D357" s="11"/>
      <c r="E357" s="11"/>
      <c r="F357" s="11"/>
      <c r="G357" s="11"/>
    </row>
    <row r="358" spans="1:7" x14ac:dyDescent="0.25">
      <c r="A358" s="17">
        <f t="shared" si="4"/>
        <v>43891</v>
      </c>
      <c r="B358">
        <v>54</v>
      </c>
      <c r="D358" s="11"/>
      <c r="E358" s="11"/>
      <c r="F358" s="11"/>
      <c r="G358" s="11"/>
    </row>
    <row r="359" spans="1:7" x14ac:dyDescent="0.25">
      <c r="A359" s="17">
        <f t="shared" si="4"/>
        <v>43862</v>
      </c>
      <c r="B359">
        <v>57</v>
      </c>
      <c r="D359" s="11"/>
      <c r="E359" s="11"/>
      <c r="F359" s="11"/>
      <c r="G359" s="11"/>
    </row>
    <row r="360" spans="1:7" x14ac:dyDescent="0.25">
      <c r="A360" s="17">
        <f t="shared" si="4"/>
        <v>43831</v>
      </c>
      <c r="B360">
        <v>60</v>
      </c>
      <c r="D360" s="11"/>
      <c r="E360" s="11"/>
      <c r="F360" s="11"/>
      <c r="G360" s="11"/>
    </row>
    <row r="361" spans="1:7" x14ac:dyDescent="0.25">
      <c r="A361" s="17">
        <f t="shared" si="4"/>
        <v>43800</v>
      </c>
      <c r="B361">
        <v>63</v>
      </c>
      <c r="D361" s="11"/>
      <c r="E361" s="11"/>
      <c r="F361" s="11"/>
      <c r="G361" s="11"/>
    </row>
    <row r="362" spans="1:7" x14ac:dyDescent="0.25">
      <c r="A362" s="17">
        <f t="shared" si="4"/>
        <v>43770</v>
      </c>
      <c r="B362">
        <v>66</v>
      </c>
      <c r="D362" s="11"/>
      <c r="E362" s="11"/>
      <c r="F362" s="11"/>
      <c r="G362" s="11"/>
    </row>
    <row r="363" spans="1:7" x14ac:dyDescent="0.25">
      <c r="A363" s="17">
        <f t="shared" si="4"/>
        <v>43739</v>
      </c>
      <c r="B363">
        <v>69</v>
      </c>
      <c r="D363" s="11"/>
      <c r="E363" s="11"/>
      <c r="F363" s="11"/>
      <c r="G363" s="11"/>
    </row>
    <row r="364" spans="1:7" x14ac:dyDescent="0.25">
      <c r="A364" s="17">
        <f t="shared" si="4"/>
        <v>43709</v>
      </c>
      <c r="B364">
        <v>72</v>
      </c>
      <c r="D364" s="11"/>
      <c r="E364" s="11"/>
      <c r="F364" s="11"/>
      <c r="G364" s="11"/>
    </row>
    <row r="365" spans="1:7" x14ac:dyDescent="0.25">
      <c r="A365" s="17">
        <f t="shared" si="4"/>
        <v>43678</v>
      </c>
      <c r="B365">
        <v>75</v>
      </c>
      <c r="D365" s="11"/>
      <c r="E365" s="11"/>
      <c r="F365" s="11"/>
      <c r="G365" s="11"/>
    </row>
    <row r="366" spans="1:7" x14ac:dyDescent="0.25">
      <c r="A366" s="17">
        <f t="shared" si="4"/>
        <v>43647</v>
      </c>
      <c r="B366">
        <v>78</v>
      </c>
      <c r="D366" s="11"/>
      <c r="E366" s="11"/>
      <c r="F366" s="11"/>
      <c r="G366" s="11"/>
    </row>
    <row r="367" spans="1:7" x14ac:dyDescent="0.25">
      <c r="A367" s="17">
        <f t="shared" si="4"/>
        <v>43617</v>
      </c>
      <c r="B367">
        <v>81</v>
      </c>
      <c r="D367" s="11"/>
      <c r="E367" s="11"/>
      <c r="F367" s="11"/>
      <c r="G367" s="11"/>
    </row>
    <row r="368" spans="1:7" x14ac:dyDescent="0.25">
      <c r="A368" s="17">
        <f t="shared" si="4"/>
        <v>43586</v>
      </c>
      <c r="B368">
        <v>84</v>
      </c>
      <c r="D368" s="11"/>
      <c r="E368" s="11"/>
      <c r="F368" s="11"/>
      <c r="G368" s="11"/>
    </row>
    <row r="369" spans="1:7" x14ac:dyDescent="0.25">
      <c r="A369" s="17">
        <f t="shared" si="4"/>
        <v>43556</v>
      </c>
      <c r="B369">
        <v>87</v>
      </c>
      <c r="D369" s="11"/>
      <c r="E369" s="11"/>
      <c r="F369" s="11"/>
      <c r="G369" s="11"/>
    </row>
    <row r="370" spans="1:7" x14ac:dyDescent="0.25">
      <c r="A370" s="17">
        <f t="shared" si="4"/>
        <v>43525</v>
      </c>
      <c r="B370">
        <v>90</v>
      </c>
      <c r="D370" s="11"/>
      <c r="E370" s="11"/>
      <c r="F370" s="11"/>
      <c r="G370" s="11"/>
    </row>
    <row r="371" spans="1:7" x14ac:dyDescent="0.25">
      <c r="A371" s="17">
        <f>A41</f>
        <v>43497</v>
      </c>
      <c r="B371">
        <v>93</v>
      </c>
      <c r="D371" s="11"/>
      <c r="E371" s="11"/>
      <c r="F371" s="11"/>
      <c r="G371" s="11"/>
    </row>
    <row r="372" spans="1:7" x14ac:dyDescent="0.25">
      <c r="A372" s="17">
        <f t="shared" si="4"/>
        <v>43466</v>
      </c>
      <c r="B372">
        <v>96</v>
      </c>
      <c r="D372" s="11"/>
      <c r="E372" s="11"/>
      <c r="F372" s="11"/>
      <c r="G372" s="11"/>
    </row>
    <row r="373" spans="1:7" x14ac:dyDescent="0.25">
      <c r="A373" s="17">
        <f t="shared" si="4"/>
        <v>43435</v>
      </c>
      <c r="B373">
        <v>99</v>
      </c>
      <c r="D373" s="11"/>
      <c r="E373" s="11"/>
      <c r="F373" s="11"/>
      <c r="G373" s="11"/>
    </row>
    <row r="374" spans="1:7" x14ac:dyDescent="0.25">
      <c r="A374" s="17">
        <f t="shared" si="4"/>
        <v>43405</v>
      </c>
      <c r="B374">
        <v>102</v>
      </c>
      <c r="D374" s="11"/>
      <c r="E374" s="11"/>
      <c r="F374" s="11"/>
      <c r="G374" s="11"/>
    </row>
    <row r="375" spans="1:7" x14ac:dyDescent="0.25">
      <c r="A375" s="17">
        <f t="shared" si="4"/>
        <v>43374</v>
      </c>
      <c r="B375">
        <v>105</v>
      </c>
      <c r="D375" s="11"/>
      <c r="E375" s="11"/>
      <c r="F375" s="11"/>
      <c r="G375" s="11"/>
    </row>
    <row r="376" spans="1:7" x14ac:dyDescent="0.25">
      <c r="A376" s="17">
        <f t="shared" si="4"/>
        <v>43344</v>
      </c>
      <c r="B376">
        <v>108</v>
      </c>
      <c r="D376" s="11"/>
      <c r="E376" s="11"/>
      <c r="F376" s="11"/>
      <c r="G376" s="11"/>
    </row>
    <row r="377" spans="1:7" x14ac:dyDescent="0.25">
      <c r="A377" s="17">
        <f t="shared" si="4"/>
        <v>43313</v>
      </c>
      <c r="B377">
        <v>111</v>
      </c>
      <c r="D377" s="11"/>
      <c r="E377" s="11"/>
      <c r="F377" s="11"/>
      <c r="G377" s="11"/>
    </row>
    <row r="378" spans="1:7" x14ac:dyDescent="0.25">
      <c r="A378" s="17">
        <f t="shared" si="4"/>
        <v>43282</v>
      </c>
      <c r="B378">
        <v>114</v>
      </c>
      <c r="D378" s="11"/>
      <c r="E378" s="11"/>
      <c r="F378" s="11"/>
      <c r="G378" s="11"/>
    </row>
    <row r="379" spans="1:7" x14ac:dyDescent="0.25">
      <c r="A379" s="17">
        <f t="shared" si="4"/>
        <v>43252</v>
      </c>
      <c r="B379">
        <v>117</v>
      </c>
      <c r="D379" s="11"/>
      <c r="E379" s="11"/>
      <c r="F379" s="11"/>
      <c r="G379" s="11"/>
    </row>
    <row r="380" spans="1:7" x14ac:dyDescent="0.25">
      <c r="A380" s="17">
        <f t="shared" si="4"/>
        <v>43221</v>
      </c>
      <c r="B380">
        <v>120</v>
      </c>
      <c r="D380" s="11"/>
      <c r="E380" s="11"/>
      <c r="F380" s="11"/>
      <c r="G380" s="11"/>
    </row>
    <row r="381" spans="1:7" x14ac:dyDescent="0.25">
      <c r="A381" s="17">
        <f t="shared" si="4"/>
        <v>43191</v>
      </c>
      <c r="B381">
        <v>123</v>
      </c>
      <c r="D381" s="11"/>
      <c r="E381" s="11"/>
      <c r="F381" s="11"/>
      <c r="G381" s="11"/>
    </row>
    <row r="382" spans="1:7" x14ac:dyDescent="0.25">
      <c r="A382" s="17">
        <f t="shared" si="4"/>
        <v>43160</v>
      </c>
      <c r="B382">
        <v>126</v>
      </c>
      <c r="D382" s="11"/>
      <c r="E382" s="11"/>
      <c r="F382" s="11"/>
      <c r="G382" s="11"/>
    </row>
    <row r="383" spans="1:7" x14ac:dyDescent="0.25">
      <c r="A383" s="17">
        <f>A53</f>
        <v>43132</v>
      </c>
      <c r="B383">
        <v>129</v>
      </c>
      <c r="D383" s="11"/>
      <c r="E383" s="11"/>
      <c r="F383" s="11"/>
      <c r="G383" s="11"/>
    </row>
    <row r="384" spans="1:7" x14ac:dyDescent="0.25">
      <c r="A384" s="17">
        <f t="shared" si="4"/>
        <v>43101</v>
      </c>
      <c r="B384">
        <v>132</v>
      </c>
      <c r="D384" s="11"/>
      <c r="E384" s="11"/>
      <c r="F384" s="11"/>
      <c r="G384" s="11"/>
    </row>
    <row r="385" spans="1:7" x14ac:dyDescent="0.25">
      <c r="A385" s="17">
        <f t="shared" si="4"/>
        <v>43070</v>
      </c>
      <c r="B385">
        <v>135</v>
      </c>
      <c r="D385" s="11"/>
      <c r="E385" s="11"/>
      <c r="F385" s="11"/>
      <c r="G385" s="11"/>
    </row>
    <row r="386" spans="1:7" x14ac:dyDescent="0.25">
      <c r="A386" s="17">
        <f t="shared" si="4"/>
        <v>43040</v>
      </c>
      <c r="B386">
        <v>138</v>
      </c>
      <c r="D386" s="11"/>
      <c r="E386" s="11"/>
      <c r="F386" s="11"/>
      <c r="G386" s="11"/>
    </row>
    <row r="387" spans="1:7" x14ac:dyDescent="0.25">
      <c r="A387" s="17">
        <f t="shared" si="4"/>
        <v>43009</v>
      </c>
      <c r="B387">
        <v>141</v>
      </c>
      <c r="D387" s="11"/>
      <c r="E387" s="11"/>
      <c r="F387" s="11"/>
      <c r="G387" s="11"/>
    </row>
    <row r="388" spans="1:7" x14ac:dyDescent="0.25">
      <c r="A388" s="17">
        <f t="shared" si="4"/>
        <v>42979</v>
      </c>
      <c r="B388">
        <v>144</v>
      </c>
      <c r="D388" s="11"/>
      <c r="E388" s="11"/>
      <c r="F388" s="11"/>
      <c r="G388" s="11"/>
    </row>
    <row r="389" spans="1:7" x14ac:dyDescent="0.25">
      <c r="A389" s="17">
        <f t="shared" si="4"/>
        <v>42948</v>
      </c>
      <c r="B389">
        <v>147</v>
      </c>
      <c r="D389" s="11"/>
      <c r="E389" s="11"/>
      <c r="F389" s="11"/>
      <c r="G389" s="11"/>
    </row>
    <row r="390" spans="1:7" x14ac:dyDescent="0.25">
      <c r="A390" s="17">
        <f t="shared" si="4"/>
        <v>42917</v>
      </c>
      <c r="B390">
        <v>150</v>
      </c>
      <c r="D390" s="11"/>
      <c r="E390" s="11"/>
      <c r="F390" s="11"/>
      <c r="G390" s="11"/>
    </row>
    <row r="391" spans="1:7" x14ac:dyDescent="0.25">
      <c r="A391" s="17">
        <f t="shared" si="4"/>
        <v>42887</v>
      </c>
      <c r="B391">
        <v>153</v>
      </c>
      <c r="D391" s="11"/>
      <c r="E391" s="11"/>
      <c r="F391" s="11"/>
      <c r="G391" s="11"/>
    </row>
    <row r="392" spans="1:7" x14ac:dyDescent="0.25">
      <c r="A392" s="17">
        <f t="shared" si="4"/>
        <v>42856</v>
      </c>
      <c r="B392">
        <v>156</v>
      </c>
      <c r="D392" s="11"/>
      <c r="E392" s="11"/>
      <c r="F392" s="11"/>
      <c r="G392" s="11"/>
    </row>
    <row r="393" spans="1:7" x14ac:dyDescent="0.25">
      <c r="A393" s="17">
        <f t="shared" si="4"/>
        <v>42826</v>
      </c>
      <c r="B393">
        <v>159</v>
      </c>
      <c r="D393" s="11"/>
      <c r="E393" s="11"/>
      <c r="F393" s="11"/>
      <c r="G393" s="11"/>
    </row>
    <row r="394" spans="1:7" x14ac:dyDescent="0.25">
      <c r="A394" s="17">
        <f t="shared" si="4"/>
        <v>42795</v>
      </c>
      <c r="B394">
        <v>162</v>
      </c>
      <c r="D394" s="11"/>
      <c r="E394" s="11"/>
      <c r="F394" s="11"/>
      <c r="G394" s="11"/>
    </row>
    <row r="395" spans="1:7" x14ac:dyDescent="0.25">
      <c r="A395" s="17">
        <f t="shared" si="4"/>
        <v>42767</v>
      </c>
      <c r="B395">
        <v>165</v>
      </c>
      <c r="D395" s="11"/>
      <c r="E395" s="11"/>
      <c r="F395" s="11"/>
      <c r="G395" s="11"/>
    </row>
    <row r="396" spans="1:7" x14ac:dyDescent="0.25">
      <c r="A396" s="17">
        <f t="shared" si="4"/>
        <v>42736</v>
      </c>
      <c r="B396">
        <v>168</v>
      </c>
      <c r="D396" s="11"/>
      <c r="E396" s="11"/>
      <c r="F396" s="11"/>
      <c r="G396" s="11"/>
    </row>
    <row r="397" spans="1:7" x14ac:dyDescent="0.25">
      <c r="A397" s="17">
        <f t="shared" si="4"/>
        <v>42705</v>
      </c>
      <c r="B397">
        <v>171</v>
      </c>
      <c r="D397" s="11"/>
      <c r="E397" s="11"/>
      <c r="F397" s="11"/>
      <c r="G397" s="11"/>
    </row>
    <row r="398" spans="1:7" x14ac:dyDescent="0.25">
      <c r="A398" s="17">
        <f t="shared" si="4"/>
        <v>42675</v>
      </c>
      <c r="B398">
        <v>174</v>
      </c>
      <c r="D398" s="11"/>
      <c r="E398" s="11"/>
      <c r="F398" s="11"/>
      <c r="G398" s="11"/>
    </row>
    <row r="399" spans="1:7" x14ac:dyDescent="0.25">
      <c r="A399" s="17">
        <f>A69</f>
        <v>42644</v>
      </c>
      <c r="B399">
        <v>177</v>
      </c>
      <c r="D399" s="11"/>
      <c r="E399" s="11"/>
      <c r="F399" s="11"/>
      <c r="G399" s="11"/>
    </row>
    <row r="400" spans="1:7" x14ac:dyDescent="0.25">
      <c r="A400" s="17"/>
      <c r="D400" s="11"/>
      <c r="E400" s="11"/>
      <c r="F400" s="11"/>
      <c r="G400" s="11"/>
    </row>
    <row r="401" spans="1:29" x14ac:dyDescent="0.25">
      <c r="D401" s="12" t="str">
        <f ca="1">OFFSET($Y$8,0,($E$4-1)*3)</f>
        <v>Chg Short Rate</v>
      </c>
      <c r="E401" s="12" t="str">
        <f ca="1">OFFSET($Z$8,0,($E$4-1)*3)</f>
        <v>Chg Term Prem</v>
      </c>
      <c r="F401" s="12" t="str">
        <f ca="1">OFFSET($AA$8,0,($E$4-1)*3)</f>
        <v>Chg Def Prem</v>
      </c>
    </row>
    <row r="402" spans="1:29" x14ac:dyDescent="0.25">
      <c r="A402" s="13" t="s">
        <v>44</v>
      </c>
      <c r="B402" s="8"/>
      <c r="C402" s="8"/>
      <c r="D402" s="13" t="s">
        <v>45</v>
      </c>
      <c r="E402" s="13" t="s">
        <v>45</v>
      </c>
      <c r="F402" s="13" t="s">
        <v>45</v>
      </c>
      <c r="G402" s="13" t="s">
        <v>29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3" x14ac:dyDescent="0.3">
      <c r="A403" s="31" t="s">
        <v>10</v>
      </c>
      <c r="D403" s="9"/>
      <c r="E403" s="9"/>
      <c r="F403" s="9"/>
      <c r="G403" s="9"/>
      <c r="H403" s="33" t="s">
        <v>55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3" x14ac:dyDescent="0.3">
      <c r="H404" s="33" t="s">
        <v>53</v>
      </c>
      <c r="K404" s="51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x14ac:dyDescent="0.25">
      <c r="A405" s="19" t="s">
        <v>46</v>
      </c>
      <c r="B405" s="8"/>
      <c r="C405" s="8"/>
      <c r="D405" s="22" t="str">
        <f ca="1">OFFSET(D8,0,($E$5-1)*6)</f>
        <v>Australia (EWA)</v>
      </c>
      <c r="E405" s="22" t="str">
        <f t="shared" ref="E405:I405" ca="1" si="5">OFFSET(E8,0,($E$5-1)*6)</f>
        <v>Canada (EWC)</v>
      </c>
      <c r="F405" s="22" t="str">
        <f t="shared" ca="1" si="5"/>
        <v>Germany (EWG)</v>
      </c>
      <c r="G405" s="22" t="str">
        <f t="shared" ca="1" si="5"/>
        <v>Malaysia (EWM)</v>
      </c>
      <c r="H405" s="22" t="str">
        <f t="shared" ca="1" si="5"/>
        <v>Mexico (EWW)</v>
      </c>
      <c r="I405" s="22" t="str">
        <f t="shared" ca="1" si="5"/>
        <v>Singapore (EWS)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0"/>
      <c r="X405" s="10"/>
      <c r="Y405" s="10"/>
      <c r="Z405" s="10"/>
      <c r="AA405" s="10"/>
      <c r="AB405" s="10"/>
      <c r="AC405" s="10"/>
    </row>
    <row r="406" spans="1:29" x14ac:dyDescent="0.25">
      <c r="A406" s="17">
        <v>41275</v>
      </c>
      <c r="B406" t="str">
        <f>IF(E4=1,"Fama-French 3 Factors","3 Macro Factors")</f>
        <v>3 Macro Factors</v>
      </c>
      <c r="D406" s="9"/>
      <c r="E406" s="9"/>
      <c r="F406" s="9"/>
      <c r="G406" s="9"/>
      <c r="H406" s="9"/>
      <c r="I406" s="9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10"/>
      <c r="X406" s="10"/>
      <c r="Y406" s="10"/>
      <c r="Z406" s="10"/>
      <c r="AA406" s="10"/>
      <c r="AB406" s="10"/>
      <c r="AC406" s="10"/>
    </row>
    <row r="407" spans="1:29" x14ac:dyDescent="0.25"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x14ac:dyDescent="0.25">
      <c r="C408" s="43" t="s">
        <v>71</v>
      </c>
      <c r="D408" s="50">
        <f>0.05%/12</f>
        <v>4.1666666666666665E-5</v>
      </c>
      <c r="K408" s="51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x14ac:dyDescent="0.25"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x14ac:dyDescent="0.25"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x14ac:dyDescent="0.25"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x14ac:dyDescent="0.25"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x14ac:dyDescent="0.25"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x14ac:dyDescent="0.25"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25" spans="1:21" ht="15" x14ac:dyDescent="0.3">
      <c r="A425" s="1" t="s">
        <v>25</v>
      </c>
    </row>
    <row r="426" spans="1:21" ht="13" x14ac:dyDescent="0.3">
      <c r="A426" s="1"/>
    </row>
    <row r="427" spans="1:21" x14ac:dyDescent="0.25">
      <c r="A427" s="15" t="s">
        <v>36</v>
      </c>
      <c r="B427" s="14" t="s">
        <v>40</v>
      </c>
    </row>
    <row r="428" spans="1:21" x14ac:dyDescent="0.25">
      <c r="A428" s="23" t="s">
        <v>21</v>
      </c>
      <c r="B428" s="13" t="s">
        <v>41</v>
      </c>
      <c r="C428" s="8"/>
      <c r="D428" s="22" t="str">
        <f>D8</f>
        <v>Barrick Gold (ABX)</v>
      </c>
      <c r="E428" s="22" t="str">
        <f t="shared" ref="E428:U428" si="6">E8</f>
        <v>IBM (IBM)</v>
      </c>
      <c r="F428" s="22" t="str">
        <f t="shared" si="6"/>
        <v>Korea Electric (KEP)</v>
      </c>
      <c r="G428" s="22" t="str">
        <f t="shared" si="6"/>
        <v>Siemens (SI)</v>
      </c>
      <c r="H428" s="22" t="str">
        <f t="shared" si="6"/>
        <v>Grupo Televisa (TV)</v>
      </c>
      <c r="I428" s="22" t="str">
        <f t="shared" si="6"/>
        <v>YPF (YPF)</v>
      </c>
      <c r="J428" s="22" t="str">
        <f t="shared" si="6"/>
        <v>Small-Growth</v>
      </c>
      <c r="K428" s="22" t="str">
        <f t="shared" si="6"/>
        <v>Small-Neutral</v>
      </c>
      <c r="L428" s="22" t="str">
        <f t="shared" si="6"/>
        <v>Small-Value</v>
      </c>
      <c r="M428" s="22" t="str">
        <f t="shared" si="6"/>
        <v>Big-Growth</v>
      </c>
      <c r="N428" s="22" t="str">
        <f t="shared" si="6"/>
        <v>Big-Neutral</v>
      </c>
      <c r="O428" s="22" t="str">
        <f t="shared" si="6"/>
        <v>Big-Value</v>
      </c>
      <c r="P428" s="22" t="str">
        <f t="shared" si="6"/>
        <v>Australia (EWA)</v>
      </c>
      <c r="Q428" s="22" t="str">
        <f t="shared" si="6"/>
        <v>Canada (EWC)</v>
      </c>
      <c r="R428" s="22" t="str">
        <f t="shared" si="6"/>
        <v>Germany (EWG)</v>
      </c>
      <c r="S428" s="22" t="str">
        <f t="shared" si="6"/>
        <v>Malaysia (EWM)</v>
      </c>
      <c r="T428" s="22" t="str">
        <f t="shared" si="6"/>
        <v>Mexico (EWW)</v>
      </c>
      <c r="U428" s="22" t="str">
        <f t="shared" si="6"/>
        <v>Singapore (EWS)</v>
      </c>
    </row>
    <row r="429" spans="1:21" x14ac:dyDescent="0.25">
      <c r="A429" s="28" t="str">
        <f>TEXT(A70,"mmm yyyy")&amp;" - "&amp;TEXT(A11,"mmm yyyy")</f>
        <v>Sep 2016 - Aug 2021</v>
      </c>
      <c r="B429" s="2">
        <v>0</v>
      </c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x14ac:dyDescent="0.25">
      <c r="A430" s="28" t="str">
        <f t="shared" ref="A430:A488" si="7">TEXT(A71,"mmm yyyy")&amp;" - "&amp;TEXT(A12,"mmm yyyy")</f>
        <v>Aug 2016 - Jul 2021</v>
      </c>
      <c r="B430" s="2">
        <v>1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x14ac:dyDescent="0.25">
      <c r="A431" s="28" t="str">
        <f t="shared" si="7"/>
        <v>Jul 2016 - Jun 2021</v>
      </c>
      <c r="B431" s="2">
        <v>2</v>
      </c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x14ac:dyDescent="0.25">
      <c r="A432" s="28" t="str">
        <f t="shared" si="7"/>
        <v>Jun 2016 - May 2021</v>
      </c>
      <c r="B432" s="2">
        <v>3</v>
      </c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x14ac:dyDescent="0.25">
      <c r="A433" s="28" t="str">
        <f t="shared" si="7"/>
        <v>May 2016 - Apr 2021</v>
      </c>
      <c r="B433" s="2">
        <v>4</v>
      </c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x14ac:dyDescent="0.25">
      <c r="A434" s="28" t="str">
        <f t="shared" si="7"/>
        <v>Apr 2016 - Mar 2021</v>
      </c>
      <c r="B434" s="2">
        <v>5</v>
      </c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x14ac:dyDescent="0.25">
      <c r="A435" s="28" t="str">
        <f t="shared" si="7"/>
        <v>Mar 2016 - Feb 2021</v>
      </c>
      <c r="B435" s="2">
        <v>6</v>
      </c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x14ac:dyDescent="0.25">
      <c r="A436" s="28" t="str">
        <f t="shared" si="7"/>
        <v>Feb 2016 - Jan 2021</v>
      </c>
      <c r="B436" s="2">
        <v>7</v>
      </c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x14ac:dyDescent="0.25">
      <c r="A437" s="28" t="str">
        <f t="shared" si="7"/>
        <v>Jan 2016 - Dec 2020</v>
      </c>
      <c r="B437" s="2">
        <v>8</v>
      </c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x14ac:dyDescent="0.25">
      <c r="A438" s="28" t="str">
        <f t="shared" si="7"/>
        <v>Dec 2015 - Nov 2020</v>
      </c>
      <c r="B438" s="2">
        <v>9</v>
      </c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x14ac:dyDescent="0.25">
      <c r="A439" s="28" t="str">
        <f t="shared" si="7"/>
        <v>Nov 2015 - Oct 2020</v>
      </c>
      <c r="B439" s="2">
        <v>10</v>
      </c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x14ac:dyDescent="0.25">
      <c r="A440" s="28" t="str">
        <f t="shared" si="7"/>
        <v>Oct 2015 - Sep 2020</v>
      </c>
      <c r="B440" s="2">
        <v>11</v>
      </c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x14ac:dyDescent="0.25">
      <c r="A441" s="28" t="str">
        <f t="shared" si="7"/>
        <v>Sep 2015 - Aug 2020</v>
      </c>
      <c r="B441" s="2">
        <v>12</v>
      </c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x14ac:dyDescent="0.25">
      <c r="A442" s="28" t="str">
        <f t="shared" si="7"/>
        <v>Aug 2015 - Jul 2020</v>
      </c>
      <c r="B442" s="2">
        <v>13</v>
      </c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x14ac:dyDescent="0.25">
      <c r="A443" s="28" t="str">
        <f t="shared" si="7"/>
        <v>Jul 2015 - Jun 2020</v>
      </c>
      <c r="B443" s="2">
        <v>14</v>
      </c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x14ac:dyDescent="0.25">
      <c r="A444" s="28" t="str">
        <f t="shared" si="7"/>
        <v>Jun 2015 - May 2020</v>
      </c>
      <c r="B444" s="2">
        <v>15</v>
      </c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x14ac:dyDescent="0.25">
      <c r="A445" s="28" t="str">
        <f t="shared" si="7"/>
        <v>May 2015 - Apr 2020</v>
      </c>
      <c r="B445" s="2">
        <v>16</v>
      </c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x14ac:dyDescent="0.25">
      <c r="A446" s="28" t="str">
        <f t="shared" si="7"/>
        <v>Apr 2015 - Mar 2020</v>
      </c>
      <c r="B446" s="2">
        <v>17</v>
      </c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x14ac:dyDescent="0.25">
      <c r="A447" s="28" t="str">
        <f t="shared" si="7"/>
        <v>Mar 2015 - Feb 2020</v>
      </c>
      <c r="B447" s="2">
        <v>18</v>
      </c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x14ac:dyDescent="0.25">
      <c r="A448" s="28" t="str">
        <f t="shared" si="7"/>
        <v>Feb 2015 - Jan 2020</v>
      </c>
      <c r="B448" s="2">
        <v>19</v>
      </c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x14ac:dyDescent="0.25">
      <c r="A449" s="28" t="str">
        <f t="shared" si="7"/>
        <v>Jan 2015 - Dec 2019</v>
      </c>
      <c r="B449" s="2">
        <v>20</v>
      </c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x14ac:dyDescent="0.25">
      <c r="A450" s="28" t="str">
        <f t="shared" si="7"/>
        <v>Dec 2014 - Nov 2019</v>
      </c>
      <c r="B450" s="2">
        <v>21</v>
      </c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x14ac:dyDescent="0.25">
      <c r="A451" s="28" t="str">
        <f t="shared" si="7"/>
        <v>Nov 2014 - Oct 2019</v>
      </c>
      <c r="B451" s="2">
        <v>22</v>
      </c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x14ac:dyDescent="0.25">
      <c r="A452" s="28" t="str">
        <f t="shared" si="7"/>
        <v>Oct 2014 - Sep 2019</v>
      </c>
      <c r="B452" s="2">
        <v>23</v>
      </c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x14ac:dyDescent="0.25">
      <c r="A453" s="28" t="str">
        <f t="shared" si="7"/>
        <v>Sep 2014 - Aug 2019</v>
      </c>
      <c r="B453" s="2">
        <v>24</v>
      </c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x14ac:dyDescent="0.25">
      <c r="A454" s="28" t="str">
        <f t="shared" si="7"/>
        <v>Aug 2014 - Jul 2019</v>
      </c>
      <c r="B454" s="2">
        <v>25</v>
      </c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x14ac:dyDescent="0.25">
      <c r="A455" s="28" t="str">
        <f t="shared" si="7"/>
        <v>Jul 2014 - Jun 2019</v>
      </c>
      <c r="B455" s="2">
        <v>26</v>
      </c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x14ac:dyDescent="0.25">
      <c r="A456" s="28" t="str">
        <f t="shared" si="7"/>
        <v>Jun 2014 - May 2019</v>
      </c>
      <c r="B456" s="2">
        <v>27</v>
      </c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x14ac:dyDescent="0.25">
      <c r="A457" s="28" t="str">
        <f t="shared" si="7"/>
        <v>May 2014 - Apr 2019</v>
      </c>
      <c r="B457" s="2">
        <v>28</v>
      </c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x14ac:dyDescent="0.25">
      <c r="A458" s="28" t="str">
        <f t="shared" si="7"/>
        <v>Apr 2014 - Mar 2019</v>
      </c>
      <c r="B458" s="2">
        <v>29</v>
      </c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x14ac:dyDescent="0.25">
      <c r="A459" s="28" t="str">
        <f t="shared" si="7"/>
        <v>Mar 2014 - Feb 2019</v>
      </c>
      <c r="B459" s="2">
        <v>30</v>
      </c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x14ac:dyDescent="0.25">
      <c r="A460" s="28" t="str">
        <f t="shared" si="7"/>
        <v>Feb 2014 - Jan 2019</v>
      </c>
      <c r="B460" s="2">
        <v>31</v>
      </c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x14ac:dyDescent="0.25">
      <c r="A461" s="28" t="str">
        <f t="shared" si="7"/>
        <v>Jan 2014 - Dec 2018</v>
      </c>
      <c r="B461" s="2">
        <v>32</v>
      </c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x14ac:dyDescent="0.25">
      <c r="A462" s="28" t="str">
        <f t="shared" si="7"/>
        <v>Dec 2013 - Nov 2018</v>
      </c>
      <c r="B462" s="2">
        <v>33</v>
      </c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x14ac:dyDescent="0.25">
      <c r="A463" s="28" t="str">
        <f t="shared" si="7"/>
        <v>Nov 2013 - Oct 2018</v>
      </c>
      <c r="B463" s="2">
        <v>34</v>
      </c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x14ac:dyDescent="0.25">
      <c r="A464" s="28" t="str">
        <f t="shared" si="7"/>
        <v>Oct 2013 - Sep 2018</v>
      </c>
      <c r="B464" s="2">
        <v>35</v>
      </c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x14ac:dyDescent="0.25">
      <c r="A465" s="28" t="str">
        <f t="shared" si="7"/>
        <v>Sep 2013 - Aug 2018</v>
      </c>
      <c r="B465" s="2">
        <v>36</v>
      </c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x14ac:dyDescent="0.25">
      <c r="A466" s="28" t="str">
        <f t="shared" si="7"/>
        <v>Aug 2013 - Jul 2018</v>
      </c>
      <c r="B466" s="2">
        <v>37</v>
      </c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x14ac:dyDescent="0.25">
      <c r="A467" s="28" t="str">
        <f t="shared" si="7"/>
        <v>Jul 2013 - Jun 2018</v>
      </c>
      <c r="B467" s="2">
        <v>38</v>
      </c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x14ac:dyDescent="0.25">
      <c r="A468" s="28" t="str">
        <f t="shared" si="7"/>
        <v>Jun 2013 - May 2018</v>
      </c>
      <c r="B468" s="2">
        <v>39</v>
      </c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x14ac:dyDescent="0.25">
      <c r="A469" s="28" t="str">
        <f t="shared" si="7"/>
        <v>May 2013 - Apr 2018</v>
      </c>
      <c r="B469" s="2">
        <v>40</v>
      </c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x14ac:dyDescent="0.25">
      <c r="A470" s="28" t="str">
        <f t="shared" si="7"/>
        <v>Apr 2013 - Mar 2018</v>
      </c>
      <c r="B470" s="2">
        <v>41</v>
      </c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x14ac:dyDescent="0.25">
      <c r="A471" s="28" t="str">
        <f t="shared" si="7"/>
        <v>Mar 2013 - Feb 2018</v>
      </c>
      <c r="B471" s="2">
        <v>42</v>
      </c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x14ac:dyDescent="0.25">
      <c r="A472" s="28" t="str">
        <f t="shared" si="7"/>
        <v>Feb 2013 - Jan 2018</v>
      </c>
      <c r="B472" s="2">
        <v>43</v>
      </c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x14ac:dyDescent="0.25">
      <c r="A473" s="28" t="str">
        <f t="shared" si="7"/>
        <v>Jan 2013 - Dec 2017</v>
      </c>
      <c r="B473" s="2">
        <v>44</v>
      </c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x14ac:dyDescent="0.25">
      <c r="A474" s="28" t="str">
        <f t="shared" si="7"/>
        <v>Dec 2012 - Nov 2017</v>
      </c>
      <c r="B474" s="2">
        <v>45</v>
      </c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x14ac:dyDescent="0.25">
      <c r="A475" s="28" t="str">
        <f t="shared" si="7"/>
        <v>Nov 2012 - Oct 2017</v>
      </c>
      <c r="B475" s="2">
        <v>46</v>
      </c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x14ac:dyDescent="0.25">
      <c r="A476" s="28" t="str">
        <f t="shared" si="7"/>
        <v>Oct 2012 - Sep 2017</v>
      </c>
      <c r="B476" s="2">
        <v>47</v>
      </c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x14ac:dyDescent="0.25">
      <c r="A477" s="28" t="str">
        <f t="shared" si="7"/>
        <v>Sep 2012 - Aug 2017</v>
      </c>
      <c r="B477" s="2">
        <v>48</v>
      </c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x14ac:dyDescent="0.25">
      <c r="A478" s="28" t="str">
        <f t="shared" si="7"/>
        <v>Aug 2012 - Jul 2017</v>
      </c>
      <c r="B478" s="2">
        <v>49</v>
      </c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x14ac:dyDescent="0.25">
      <c r="A479" s="28" t="str">
        <f t="shared" si="7"/>
        <v>Jul 2012 - Jun 2017</v>
      </c>
      <c r="B479" s="2">
        <v>50</v>
      </c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x14ac:dyDescent="0.25">
      <c r="A480" s="28" t="str">
        <f t="shared" si="7"/>
        <v>Jun 2012 - May 2017</v>
      </c>
      <c r="B480" s="2">
        <v>51</v>
      </c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x14ac:dyDescent="0.25">
      <c r="A481" s="28" t="str">
        <f t="shared" si="7"/>
        <v>May 2012 - Apr 2017</v>
      </c>
      <c r="B481" s="2">
        <v>52</v>
      </c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x14ac:dyDescent="0.25">
      <c r="A482" s="28" t="str">
        <f t="shared" si="7"/>
        <v>Apr 2012 - Mar 2017</v>
      </c>
      <c r="B482" s="2">
        <v>53</v>
      </c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x14ac:dyDescent="0.25">
      <c r="A483" s="28" t="str">
        <f t="shared" si="7"/>
        <v>Mar 2012 - Feb 2017</v>
      </c>
      <c r="B483" s="2">
        <v>54</v>
      </c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x14ac:dyDescent="0.25">
      <c r="A484" s="28" t="str">
        <f t="shared" si="7"/>
        <v>Feb 2012 - Jan 2017</v>
      </c>
      <c r="B484" s="2">
        <v>55</v>
      </c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x14ac:dyDescent="0.25">
      <c r="A485" s="28" t="str">
        <f t="shared" si="7"/>
        <v>Jan 2012 - Dec 2016</v>
      </c>
      <c r="B485" s="2">
        <v>56</v>
      </c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x14ac:dyDescent="0.25">
      <c r="A486" s="28" t="str">
        <f t="shared" si="7"/>
        <v>Dec 2011 - Nov 2016</v>
      </c>
      <c r="B486" s="2">
        <v>57</v>
      </c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x14ac:dyDescent="0.25">
      <c r="A487" s="28" t="str">
        <f t="shared" si="7"/>
        <v>Nov 2011 - Oct 2016</v>
      </c>
      <c r="B487" s="2">
        <v>58</v>
      </c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x14ac:dyDescent="0.25">
      <c r="A488" s="28" t="str">
        <f t="shared" si="7"/>
        <v>Oct 2011 - Sep 2016</v>
      </c>
      <c r="B488" s="2">
        <v>59</v>
      </c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x14ac:dyDescent="0.25">
      <c r="A489" s="28"/>
    </row>
    <row r="490" spans="1:21" ht="14.5" x14ac:dyDescent="0.25">
      <c r="A490" s="14" t="s">
        <v>24</v>
      </c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501" spans="1:4" ht="15" x14ac:dyDescent="0.3">
      <c r="A501" s="1" t="s">
        <v>47</v>
      </c>
    </row>
    <row r="503" spans="1:4" ht="14.5" x14ac:dyDescent="0.25">
      <c r="A503" s="13" t="s">
        <v>32</v>
      </c>
      <c r="B503" s="8"/>
      <c r="C503" s="8"/>
      <c r="D503" s="13" t="s">
        <v>33</v>
      </c>
    </row>
    <row r="504" spans="1:4" x14ac:dyDescent="0.25">
      <c r="A504" s="17">
        <f>A10</f>
        <v>44440</v>
      </c>
      <c r="D504" s="3"/>
    </row>
    <row r="505" spans="1:4" x14ac:dyDescent="0.25">
      <c r="A505" s="17">
        <f t="shared" ref="A505:A563" si="8">A11</f>
        <v>44409</v>
      </c>
      <c r="D505" s="3"/>
    </row>
    <row r="506" spans="1:4" x14ac:dyDescent="0.25">
      <c r="A506" s="17">
        <f t="shared" si="8"/>
        <v>44378</v>
      </c>
      <c r="D506" s="3"/>
    </row>
    <row r="507" spans="1:4" x14ac:dyDescent="0.25">
      <c r="A507" s="17">
        <f t="shared" si="8"/>
        <v>44348</v>
      </c>
      <c r="D507" s="3"/>
    </row>
    <row r="508" spans="1:4" x14ac:dyDescent="0.25">
      <c r="A508" s="17">
        <f t="shared" si="8"/>
        <v>44317</v>
      </c>
      <c r="D508" s="3"/>
    </row>
    <row r="509" spans="1:4" x14ac:dyDescent="0.25">
      <c r="A509" s="17">
        <f t="shared" si="8"/>
        <v>44287</v>
      </c>
      <c r="D509" s="3"/>
    </row>
    <row r="510" spans="1:4" x14ac:dyDescent="0.25">
      <c r="A510" s="17">
        <f t="shared" si="8"/>
        <v>44256</v>
      </c>
      <c r="D510" s="3"/>
    </row>
    <row r="511" spans="1:4" x14ac:dyDescent="0.25">
      <c r="A511" s="17">
        <f t="shared" si="8"/>
        <v>44228</v>
      </c>
      <c r="D511" s="3"/>
    </row>
    <row r="512" spans="1:4" x14ac:dyDescent="0.25">
      <c r="A512" s="17">
        <f t="shared" si="8"/>
        <v>44197</v>
      </c>
      <c r="D512" s="3"/>
    </row>
    <row r="513" spans="1:4" x14ac:dyDescent="0.25">
      <c r="A513" s="17">
        <f t="shared" si="8"/>
        <v>44166</v>
      </c>
      <c r="D513" s="3"/>
    </row>
    <row r="514" spans="1:4" x14ac:dyDescent="0.25">
      <c r="A514" s="17">
        <f t="shared" si="8"/>
        <v>44136</v>
      </c>
      <c r="D514" s="3"/>
    </row>
    <row r="515" spans="1:4" x14ac:dyDescent="0.25">
      <c r="A515" s="17">
        <f t="shared" si="8"/>
        <v>44105</v>
      </c>
      <c r="D515" s="3"/>
    </row>
    <row r="516" spans="1:4" x14ac:dyDescent="0.25">
      <c r="A516" s="17">
        <f t="shared" si="8"/>
        <v>44075</v>
      </c>
      <c r="D516" s="3"/>
    </row>
    <row r="517" spans="1:4" x14ac:dyDescent="0.25">
      <c r="A517" s="17">
        <f t="shared" si="8"/>
        <v>44044</v>
      </c>
      <c r="D517" s="3"/>
    </row>
    <row r="518" spans="1:4" x14ac:dyDescent="0.25">
      <c r="A518" s="17">
        <f t="shared" si="8"/>
        <v>44013</v>
      </c>
      <c r="D518" s="3"/>
    </row>
    <row r="519" spans="1:4" x14ac:dyDescent="0.25">
      <c r="A519" s="17">
        <f t="shared" si="8"/>
        <v>43983</v>
      </c>
      <c r="D519" s="3"/>
    </row>
    <row r="520" spans="1:4" x14ac:dyDescent="0.25">
      <c r="A520" s="17">
        <f t="shared" si="8"/>
        <v>43952</v>
      </c>
      <c r="D520" s="3"/>
    </row>
    <row r="521" spans="1:4" x14ac:dyDescent="0.25">
      <c r="A521" s="17">
        <f t="shared" si="8"/>
        <v>43922</v>
      </c>
      <c r="D521" s="3"/>
    </row>
    <row r="522" spans="1:4" x14ac:dyDescent="0.25">
      <c r="A522" s="17">
        <f t="shared" si="8"/>
        <v>43891</v>
      </c>
      <c r="D522" s="3"/>
    </row>
    <row r="523" spans="1:4" x14ac:dyDescent="0.25">
      <c r="A523" s="17">
        <f t="shared" si="8"/>
        <v>43862</v>
      </c>
      <c r="D523" s="3"/>
    </row>
    <row r="524" spans="1:4" x14ac:dyDescent="0.25">
      <c r="A524" s="17">
        <f t="shared" si="8"/>
        <v>43831</v>
      </c>
      <c r="D524" s="3"/>
    </row>
    <row r="525" spans="1:4" x14ac:dyDescent="0.25">
      <c r="A525" s="17">
        <f t="shared" si="8"/>
        <v>43800</v>
      </c>
      <c r="D525" s="3"/>
    </row>
    <row r="526" spans="1:4" x14ac:dyDescent="0.25">
      <c r="A526" s="17">
        <f t="shared" si="8"/>
        <v>43770</v>
      </c>
      <c r="D526" s="3"/>
    </row>
    <row r="527" spans="1:4" x14ac:dyDescent="0.25">
      <c r="A527" s="17">
        <f t="shared" si="8"/>
        <v>43739</v>
      </c>
      <c r="D527" s="3"/>
    </row>
    <row r="528" spans="1:4" x14ac:dyDescent="0.25">
      <c r="A528" s="17">
        <f t="shared" si="8"/>
        <v>43709</v>
      </c>
      <c r="D528" s="3"/>
    </row>
    <row r="529" spans="1:4" x14ac:dyDescent="0.25">
      <c r="A529" s="17">
        <f t="shared" si="8"/>
        <v>43678</v>
      </c>
      <c r="D529" s="3"/>
    </row>
    <row r="530" spans="1:4" x14ac:dyDescent="0.25">
      <c r="A530" s="17">
        <f t="shared" si="8"/>
        <v>43647</v>
      </c>
      <c r="D530" s="3"/>
    </row>
    <row r="531" spans="1:4" x14ac:dyDescent="0.25">
      <c r="A531" s="17">
        <f t="shared" si="8"/>
        <v>43617</v>
      </c>
      <c r="D531" s="3"/>
    </row>
    <row r="532" spans="1:4" x14ac:dyDescent="0.25">
      <c r="A532" s="17">
        <f t="shared" si="8"/>
        <v>43586</v>
      </c>
      <c r="D532" s="3"/>
    </row>
    <row r="533" spans="1:4" x14ac:dyDescent="0.25">
      <c r="A533" s="17">
        <f t="shared" si="8"/>
        <v>43556</v>
      </c>
      <c r="D533" s="3"/>
    </row>
    <row r="534" spans="1:4" x14ac:dyDescent="0.25">
      <c r="A534" s="17">
        <f t="shared" si="8"/>
        <v>43525</v>
      </c>
      <c r="D534" s="3"/>
    </row>
    <row r="535" spans="1:4" x14ac:dyDescent="0.25">
      <c r="A535" s="17">
        <f t="shared" si="8"/>
        <v>43497</v>
      </c>
      <c r="D535" s="3"/>
    </row>
    <row r="536" spans="1:4" x14ac:dyDescent="0.25">
      <c r="A536" s="17">
        <f t="shared" si="8"/>
        <v>43466</v>
      </c>
      <c r="D536" s="3"/>
    </row>
    <row r="537" spans="1:4" x14ac:dyDescent="0.25">
      <c r="A537" s="17">
        <f t="shared" si="8"/>
        <v>43435</v>
      </c>
      <c r="D537" s="3"/>
    </row>
    <row r="538" spans="1:4" x14ac:dyDescent="0.25">
      <c r="A538" s="17">
        <f t="shared" si="8"/>
        <v>43405</v>
      </c>
      <c r="D538" s="3"/>
    </row>
    <row r="539" spans="1:4" x14ac:dyDescent="0.25">
      <c r="A539" s="17">
        <f t="shared" si="8"/>
        <v>43374</v>
      </c>
      <c r="D539" s="3"/>
    </row>
    <row r="540" spans="1:4" x14ac:dyDescent="0.25">
      <c r="A540" s="17">
        <f t="shared" si="8"/>
        <v>43344</v>
      </c>
      <c r="D540" s="3"/>
    </row>
    <row r="541" spans="1:4" x14ac:dyDescent="0.25">
      <c r="A541" s="17">
        <f t="shared" si="8"/>
        <v>43313</v>
      </c>
      <c r="D541" s="3"/>
    </row>
    <row r="542" spans="1:4" x14ac:dyDescent="0.25">
      <c r="A542" s="17">
        <f t="shared" si="8"/>
        <v>43282</v>
      </c>
      <c r="D542" s="3"/>
    </row>
    <row r="543" spans="1:4" x14ac:dyDescent="0.25">
      <c r="A543" s="17">
        <f t="shared" si="8"/>
        <v>43252</v>
      </c>
      <c r="D543" s="3"/>
    </row>
    <row r="544" spans="1:4" x14ac:dyDescent="0.25">
      <c r="A544" s="17">
        <f t="shared" si="8"/>
        <v>43221</v>
      </c>
      <c r="D544" s="3"/>
    </row>
    <row r="545" spans="1:4" x14ac:dyDescent="0.25">
      <c r="A545" s="17">
        <f t="shared" si="8"/>
        <v>43191</v>
      </c>
      <c r="D545" s="3"/>
    </row>
    <row r="546" spans="1:4" x14ac:dyDescent="0.25">
      <c r="A546" s="17">
        <f t="shared" si="8"/>
        <v>43160</v>
      </c>
      <c r="D546" s="3"/>
    </row>
    <row r="547" spans="1:4" x14ac:dyDescent="0.25">
      <c r="A547" s="17">
        <f t="shared" si="8"/>
        <v>43132</v>
      </c>
      <c r="D547" s="3"/>
    </row>
    <row r="548" spans="1:4" x14ac:dyDescent="0.25">
      <c r="A548" s="17">
        <f t="shared" si="8"/>
        <v>43101</v>
      </c>
      <c r="D548" s="3"/>
    </row>
    <row r="549" spans="1:4" x14ac:dyDescent="0.25">
      <c r="A549" s="17">
        <f t="shared" si="8"/>
        <v>43070</v>
      </c>
      <c r="D549" s="3"/>
    </row>
    <row r="550" spans="1:4" x14ac:dyDescent="0.25">
      <c r="A550" s="17">
        <f t="shared" si="8"/>
        <v>43040</v>
      </c>
      <c r="D550" s="3"/>
    </row>
    <row r="551" spans="1:4" x14ac:dyDescent="0.25">
      <c r="A551" s="17">
        <f>A57</f>
        <v>43009</v>
      </c>
      <c r="D551" s="3"/>
    </row>
    <row r="552" spans="1:4" x14ac:dyDescent="0.25">
      <c r="A552" s="17">
        <f t="shared" si="8"/>
        <v>42979</v>
      </c>
      <c r="D552" s="3"/>
    </row>
    <row r="553" spans="1:4" x14ac:dyDescent="0.25">
      <c r="A553" s="17">
        <f t="shared" si="8"/>
        <v>42948</v>
      </c>
      <c r="D553" s="3"/>
    </row>
    <row r="554" spans="1:4" x14ac:dyDescent="0.25">
      <c r="A554" s="17">
        <f t="shared" si="8"/>
        <v>42917</v>
      </c>
      <c r="D554" s="3"/>
    </row>
    <row r="555" spans="1:4" x14ac:dyDescent="0.25">
      <c r="A555" s="17">
        <f t="shared" si="8"/>
        <v>42887</v>
      </c>
      <c r="D555" s="3"/>
    </row>
    <row r="556" spans="1:4" x14ac:dyDescent="0.25">
      <c r="A556" s="17">
        <f t="shared" si="8"/>
        <v>42856</v>
      </c>
      <c r="D556" s="3"/>
    </row>
    <row r="557" spans="1:4" x14ac:dyDescent="0.25">
      <c r="A557" s="17">
        <f t="shared" si="8"/>
        <v>42826</v>
      </c>
      <c r="D557" s="3"/>
    </row>
    <row r="558" spans="1:4" x14ac:dyDescent="0.25">
      <c r="A558" s="17">
        <f t="shared" si="8"/>
        <v>42795</v>
      </c>
      <c r="D558" s="3"/>
    </row>
    <row r="559" spans="1:4" x14ac:dyDescent="0.25">
      <c r="A559" s="17">
        <f t="shared" si="8"/>
        <v>42767</v>
      </c>
      <c r="D559" s="3"/>
    </row>
    <row r="560" spans="1:4" x14ac:dyDescent="0.25">
      <c r="A560" s="17">
        <f t="shared" si="8"/>
        <v>42736</v>
      </c>
      <c r="D560" s="3"/>
    </row>
    <row r="561" spans="1:4" x14ac:dyDescent="0.25">
      <c r="A561" s="17">
        <f t="shared" si="8"/>
        <v>42705</v>
      </c>
      <c r="D561" s="3"/>
    </row>
    <row r="562" spans="1:4" x14ac:dyDescent="0.25">
      <c r="A562" s="17">
        <f t="shared" si="8"/>
        <v>42675</v>
      </c>
      <c r="D562" s="3"/>
    </row>
    <row r="563" spans="1:4" x14ac:dyDescent="0.25">
      <c r="A563" s="17">
        <f t="shared" si="8"/>
        <v>42644</v>
      </c>
      <c r="D563" s="3"/>
    </row>
    <row r="564" spans="1:4" x14ac:dyDescent="0.25">
      <c r="A564" s="17"/>
    </row>
    <row r="565" spans="1:4" ht="14.5" x14ac:dyDescent="0.25">
      <c r="A565" s="14" t="s">
        <v>24</v>
      </c>
      <c r="D565" s="4"/>
    </row>
  </sheetData>
  <phoneticPr fontId="12" type="noConversion"/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Option Button 1">
              <controlPr defaultSize="0" autoFill="0" autoLine="0" autoPict="0">
                <anchor moveWithCells="1">
                  <from>
                    <xdr:col>1</xdr:col>
                    <xdr:colOff>12700</xdr:colOff>
                    <xdr:row>3</xdr:row>
                    <xdr:rowOff>133350</xdr:rowOff>
                  </from>
                  <to>
                    <xdr:col>2</xdr:col>
                    <xdr:colOff>895350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Option Button 2">
              <controlPr defaultSize="0" autoFill="0" autoLine="0" autoPict="0">
                <anchor moveWithCells="1">
                  <from>
                    <xdr:col>2</xdr:col>
                    <xdr:colOff>895350</xdr:colOff>
                    <xdr:row>3</xdr:row>
                    <xdr:rowOff>133350</xdr:rowOff>
                  </from>
                  <to>
                    <xdr:col>3</xdr:col>
                    <xdr:colOff>965200</xdr:colOff>
                    <xdr:row>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Group Box 4">
              <controlPr defaultSize="0" autoFill="0" autoPict="0">
                <anchor moveWithCells="1">
                  <from>
                    <xdr:col>1</xdr:col>
                    <xdr:colOff>0</xdr:colOff>
                    <xdr:row>3</xdr:row>
                    <xdr:rowOff>50800</xdr:rowOff>
                  </from>
                  <to>
                    <xdr:col>3</xdr:col>
                    <xdr:colOff>971550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Option Button 5">
              <controlPr defaultSize="0" autoFill="0" autoLine="0" autoPict="0">
                <anchor moveWithCells="1">
                  <from>
                    <xdr:col>1</xdr:col>
                    <xdr:colOff>12700</xdr:colOff>
                    <xdr:row>4</xdr:row>
                    <xdr:rowOff>133350</xdr:rowOff>
                  </from>
                  <to>
                    <xdr:col>2</xdr:col>
                    <xdr:colOff>107950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Option Button 6">
              <controlPr defaultSize="0" autoFill="0" autoLine="0" autoPict="0">
                <anchor moveWithCells="1">
                  <from>
                    <xdr:col>2</xdr:col>
                    <xdr:colOff>107950</xdr:colOff>
                    <xdr:row>4</xdr:row>
                    <xdr:rowOff>133350</xdr:rowOff>
                  </from>
                  <to>
                    <xdr:col>2</xdr:col>
                    <xdr:colOff>819150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Option Button 7">
              <controlPr defaultSize="0" autoFill="0" autoLine="0" autoPict="0" altText="Country ETF">
                <anchor moveWithCells="1">
                  <from>
                    <xdr:col>2</xdr:col>
                    <xdr:colOff>838200</xdr:colOff>
                    <xdr:row>4</xdr:row>
                    <xdr:rowOff>133350</xdr:rowOff>
                  </from>
                  <to>
                    <xdr:col>3</xdr:col>
                    <xdr:colOff>704850</xdr:colOff>
                    <xdr:row>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0" name="Group Box 8">
              <controlPr defaultSize="0" autoFill="0" autoPict="0">
                <anchor moveWithCells="1">
                  <from>
                    <xdr:col>1</xdr:col>
                    <xdr:colOff>0</xdr:colOff>
                    <xdr:row>4</xdr:row>
                    <xdr:rowOff>50800</xdr:rowOff>
                  </from>
                  <to>
                    <xdr:col>3</xdr:col>
                    <xdr:colOff>717550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10.1</vt:lpstr>
      <vt:lpstr>Sheet1</vt:lpstr>
      <vt:lpstr>10.2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W. Holden</dc:creator>
  <cp:lastModifiedBy>Yao-Wen Mei</cp:lastModifiedBy>
  <cp:lastPrinted>2000-05-31T20:50:05Z</cp:lastPrinted>
  <dcterms:created xsi:type="dcterms:W3CDTF">1998-07-31T03:49:49Z</dcterms:created>
  <dcterms:modified xsi:type="dcterms:W3CDTF">2021-10-28T03:57:41Z</dcterms:modified>
</cp:coreProperties>
</file>