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aig\Documents\My Box Files\Excel Modeling in Inv 5\EMI5 Ready-To-Build Files\"/>
    </mc:Choice>
  </mc:AlternateContent>
  <bookViews>
    <workbookView xWindow="360" yWindow="15" windowWidth="11340" windowHeight="6540"/>
  </bookViews>
  <sheets>
    <sheet name="10.1" sheetId="7" r:id="rId1"/>
    <sheet name="10.2" sheetId="8" r:id="rId2"/>
  </sheets>
  <externalReferences>
    <externalReference r:id="rId3"/>
  </externalReferences>
  <definedNames>
    <definedName name="A">#REF!</definedName>
    <definedName name="B">#REF!</definedName>
    <definedName name="C.">#REF!</definedName>
    <definedName name="Delta">#REF!</definedName>
    <definedName name="Gamma">#REF!</definedName>
    <definedName name="Mean">[1]Sheet1!$X$45:$X$54</definedName>
    <definedName name="Ones">[1]Sheet1!$Y$45:$Y$54</definedName>
    <definedName name="R.">#REF!</definedName>
    <definedName name="VarCov">[1]Sheet1!$X$6:$AB$10</definedName>
  </definedNames>
  <calcPr calcId="152511"/>
</workbook>
</file>

<file path=xl/calcChain.xml><?xml version="1.0" encoding="utf-8"?>
<calcChain xmlns="http://schemas.openxmlformats.org/spreadsheetml/2006/main">
  <c r="D408" i="8" l="1"/>
  <c r="B396" i="7"/>
  <c r="C416" i="7" l="1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Q416" i="7"/>
  <c r="R416" i="7"/>
  <c r="S416" i="7"/>
  <c r="B416" i="7"/>
  <c r="C392" i="7"/>
  <c r="D392" i="7"/>
  <c r="E392" i="7"/>
  <c r="F392" i="7"/>
  <c r="G392" i="7"/>
  <c r="B392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B258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133" i="7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0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D8" i="8"/>
  <c r="D7" i="8"/>
  <c r="B406" i="8"/>
  <c r="B146" i="8" l="1"/>
  <c r="B149" i="8" l="1"/>
  <c r="B152" i="8" l="1"/>
  <c r="B155" i="8" l="1"/>
  <c r="B158" i="8" l="1"/>
  <c r="B161" i="8" l="1"/>
  <c r="B164" i="8" l="1"/>
  <c r="B167" i="8" l="1"/>
  <c r="B170" i="8" l="1"/>
  <c r="A487" i="8"/>
  <c r="A465" i="8"/>
  <c r="A467" i="8"/>
  <c r="A469" i="8"/>
  <c r="A471" i="8"/>
  <c r="A473" i="8"/>
  <c r="A475" i="8"/>
  <c r="A477" i="8"/>
  <c r="A479" i="8"/>
  <c r="A481" i="8"/>
  <c r="A483" i="8"/>
  <c r="A485" i="8"/>
  <c r="A429" i="8"/>
  <c r="A431" i="8"/>
  <c r="A433" i="8"/>
  <c r="A435" i="8"/>
  <c r="A437" i="8"/>
  <c r="A439" i="8"/>
  <c r="A441" i="8"/>
  <c r="A443" i="8"/>
  <c r="A445" i="8"/>
  <c r="A447" i="8"/>
  <c r="A449" i="8"/>
  <c r="A451" i="8"/>
  <c r="A453" i="8"/>
  <c r="A455" i="8"/>
  <c r="A457" i="8"/>
  <c r="A459" i="8"/>
  <c r="A461" i="8"/>
  <c r="A463" i="8"/>
  <c r="U428" i="8"/>
  <c r="T428" i="8"/>
  <c r="S428" i="8"/>
  <c r="R428" i="8"/>
  <c r="Q428" i="8"/>
  <c r="P428" i="8"/>
  <c r="O428" i="8"/>
  <c r="N428" i="8"/>
  <c r="M428" i="8"/>
  <c r="L428" i="8"/>
  <c r="K428" i="8"/>
  <c r="J428" i="8"/>
  <c r="A327" i="7"/>
  <c r="A492" i="7" s="1"/>
  <c r="A328" i="7"/>
  <c r="A493" i="7" s="1"/>
  <c r="A329" i="7"/>
  <c r="A494" i="7" s="1"/>
  <c r="A330" i="7"/>
  <c r="A495" i="7" s="1"/>
  <c r="A331" i="7"/>
  <c r="A496" i="7" s="1"/>
  <c r="A332" i="7"/>
  <c r="A497" i="7" s="1"/>
  <c r="A333" i="7"/>
  <c r="A498" i="7" s="1"/>
  <c r="A334" i="7"/>
  <c r="A499" i="7" s="1"/>
  <c r="A335" i="7"/>
  <c r="A500" i="7" s="1"/>
  <c r="A336" i="7"/>
  <c r="A501" i="7" s="1"/>
  <c r="A337" i="7"/>
  <c r="A502" i="7" s="1"/>
  <c r="A338" i="7"/>
  <c r="A503" i="7" s="1"/>
  <c r="A339" i="7"/>
  <c r="A504" i="7" s="1"/>
  <c r="A340" i="7"/>
  <c r="A505" i="7" s="1"/>
  <c r="A341" i="7"/>
  <c r="A506" i="7" s="1"/>
  <c r="A342" i="7"/>
  <c r="A507" i="7" s="1"/>
  <c r="A343" i="7"/>
  <c r="A508" i="7" s="1"/>
  <c r="A344" i="7"/>
  <c r="A509" i="7" s="1"/>
  <c r="A345" i="7"/>
  <c r="A510" i="7" s="1"/>
  <c r="A346" i="7"/>
  <c r="A511" i="7" s="1"/>
  <c r="A347" i="7"/>
  <c r="A512" i="7" s="1"/>
  <c r="A348" i="7"/>
  <c r="A513" i="7" s="1"/>
  <c r="A349" i="7"/>
  <c r="A514" i="7" s="1"/>
  <c r="A350" i="7"/>
  <c r="A515" i="7" s="1"/>
  <c r="A351" i="7"/>
  <c r="A516" i="7" s="1"/>
  <c r="A352" i="7"/>
  <c r="A517" i="7" s="1"/>
  <c r="A353" i="7"/>
  <c r="A518" i="7" s="1"/>
  <c r="A354" i="7"/>
  <c r="A519" i="7" s="1"/>
  <c r="A355" i="7"/>
  <c r="A520" i="7" s="1"/>
  <c r="A356" i="7"/>
  <c r="A521" i="7" s="1"/>
  <c r="A357" i="7"/>
  <c r="A522" i="7" s="1"/>
  <c r="A358" i="7"/>
  <c r="A523" i="7" s="1"/>
  <c r="A359" i="7"/>
  <c r="A524" i="7" s="1"/>
  <c r="A360" i="7"/>
  <c r="A525" i="7" s="1"/>
  <c r="A361" i="7"/>
  <c r="A526" i="7" s="1"/>
  <c r="A362" i="7"/>
  <c r="A527" i="7" s="1"/>
  <c r="A363" i="7"/>
  <c r="A528" i="7" s="1"/>
  <c r="A364" i="7"/>
  <c r="A529" i="7" s="1"/>
  <c r="A365" i="7"/>
  <c r="A530" i="7" s="1"/>
  <c r="A366" i="7"/>
  <c r="A531" i="7" s="1"/>
  <c r="A367" i="7"/>
  <c r="A532" i="7" s="1"/>
  <c r="A368" i="7"/>
  <c r="A533" i="7" s="1"/>
  <c r="A369" i="7"/>
  <c r="A534" i="7" s="1"/>
  <c r="A370" i="7"/>
  <c r="A535" i="7" s="1"/>
  <c r="A371" i="7"/>
  <c r="A536" i="7" s="1"/>
  <c r="A372" i="7"/>
  <c r="A537" i="7" s="1"/>
  <c r="A373" i="7"/>
  <c r="A538" i="7" s="1"/>
  <c r="A374" i="7"/>
  <c r="A539" i="7" s="1"/>
  <c r="A375" i="7"/>
  <c r="A540" i="7" s="1"/>
  <c r="A376" i="7"/>
  <c r="A541" i="7" s="1"/>
  <c r="A377" i="7"/>
  <c r="A542" i="7" s="1"/>
  <c r="A378" i="7"/>
  <c r="A543" i="7" s="1"/>
  <c r="A379" i="7"/>
  <c r="A544" i="7" s="1"/>
  <c r="A380" i="7"/>
  <c r="A545" i="7" s="1"/>
  <c r="A381" i="7"/>
  <c r="A546" i="7" s="1"/>
  <c r="A382" i="7"/>
  <c r="A547" i="7" s="1"/>
  <c r="A383" i="7"/>
  <c r="A548" i="7" s="1"/>
  <c r="A384" i="7"/>
  <c r="A549" i="7" s="1"/>
  <c r="A385" i="7"/>
  <c r="A550" i="7" s="1"/>
  <c r="A386" i="7"/>
  <c r="A551" i="7" s="1"/>
  <c r="E428" i="8" l="1"/>
  <c r="E405" i="8"/>
  <c r="G428" i="8"/>
  <c r="G405" i="8"/>
  <c r="I428" i="8"/>
  <c r="I405" i="8"/>
  <c r="A399" i="8"/>
  <c r="A563" i="8"/>
  <c r="A397" i="8"/>
  <c r="A561" i="8"/>
  <c r="A395" i="8"/>
  <c r="A559" i="8"/>
  <c r="A393" i="8"/>
  <c r="A557" i="8"/>
  <c r="A391" i="8"/>
  <c r="A555" i="8"/>
  <c r="A389" i="8"/>
  <c r="A553" i="8"/>
  <c r="A387" i="8"/>
  <c r="A551" i="8"/>
  <c r="A385" i="8"/>
  <c r="A549" i="8"/>
  <c r="A383" i="8"/>
  <c r="A547" i="8"/>
  <c r="A381" i="8"/>
  <c r="A545" i="8"/>
  <c r="A379" i="8"/>
  <c r="A543" i="8"/>
  <c r="A377" i="8"/>
  <c r="A541" i="8"/>
  <c r="A375" i="8"/>
  <c r="A539" i="8"/>
  <c r="A373" i="8"/>
  <c r="A537" i="8"/>
  <c r="A371" i="8"/>
  <c r="A535" i="8"/>
  <c r="A369" i="8"/>
  <c r="A533" i="8"/>
  <c r="A367" i="8"/>
  <c r="A531" i="8"/>
  <c r="A365" i="8"/>
  <c r="A529" i="8"/>
  <c r="A363" i="8"/>
  <c r="A527" i="8"/>
  <c r="A361" i="8"/>
  <c r="A525" i="8"/>
  <c r="A359" i="8"/>
  <c r="A523" i="8"/>
  <c r="A357" i="8"/>
  <c r="A521" i="8"/>
  <c r="A355" i="8"/>
  <c r="A519" i="8"/>
  <c r="A353" i="8"/>
  <c r="A517" i="8"/>
  <c r="A351" i="8"/>
  <c r="A515" i="8"/>
  <c r="A349" i="8"/>
  <c r="A513" i="8"/>
  <c r="A347" i="8"/>
  <c r="A511" i="8"/>
  <c r="A345" i="8"/>
  <c r="A509" i="8"/>
  <c r="A343" i="8"/>
  <c r="A507" i="8"/>
  <c r="A341" i="8"/>
  <c r="A505" i="8"/>
  <c r="A464" i="8"/>
  <c r="A462" i="8"/>
  <c r="A460" i="8"/>
  <c r="A458" i="8"/>
  <c r="A456" i="8"/>
  <c r="A454" i="8"/>
  <c r="A452" i="8"/>
  <c r="A450" i="8"/>
  <c r="A448" i="8"/>
  <c r="A446" i="8"/>
  <c r="A444" i="8"/>
  <c r="A442" i="8"/>
  <c r="A440" i="8"/>
  <c r="A438" i="8"/>
  <c r="A436" i="8"/>
  <c r="A434" i="8"/>
  <c r="A432" i="8"/>
  <c r="A430" i="8"/>
  <c r="A484" i="8"/>
  <c r="A482" i="8"/>
  <c r="A480" i="8"/>
  <c r="A478" i="8"/>
  <c r="A476" i="8"/>
  <c r="A474" i="8"/>
  <c r="A472" i="8"/>
  <c r="A470" i="8"/>
  <c r="A468" i="8"/>
  <c r="A466" i="8"/>
  <c r="A488" i="8"/>
  <c r="A486" i="8"/>
  <c r="D428" i="8"/>
  <c r="D405" i="8"/>
  <c r="F428" i="8"/>
  <c r="F405" i="8"/>
  <c r="H428" i="8"/>
  <c r="H405" i="8"/>
  <c r="A340" i="8"/>
  <c r="A504" i="8"/>
  <c r="A398" i="8"/>
  <c r="A562" i="8"/>
  <c r="A396" i="8"/>
  <c r="A560" i="8"/>
  <c r="A394" i="8"/>
  <c r="A558" i="8"/>
  <c r="A392" i="8"/>
  <c r="A556" i="8"/>
  <c r="A390" i="8"/>
  <c r="A554" i="8"/>
  <c r="A388" i="8"/>
  <c r="A552" i="8"/>
  <c r="A386" i="8"/>
  <c r="A550" i="8"/>
  <c r="A384" i="8"/>
  <c r="A548" i="8"/>
  <c r="A382" i="8"/>
  <c r="A546" i="8"/>
  <c r="A380" i="8"/>
  <c r="A544" i="8"/>
  <c r="A378" i="8"/>
  <c r="A542" i="8"/>
  <c r="A376" i="8"/>
  <c r="A540" i="8"/>
  <c r="A374" i="8"/>
  <c r="A538" i="8"/>
  <c r="A372" i="8"/>
  <c r="A536" i="8"/>
  <c r="A370" i="8"/>
  <c r="A534" i="8"/>
  <c r="A368" i="8"/>
  <c r="A532" i="8"/>
  <c r="A366" i="8"/>
  <c r="A530" i="8"/>
  <c r="A364" i="8"/>
  <c r="A528" i="8"/>
  <c r="A362" i="8"/>
  <c r="A526" i="8"/>
  <c r="A360" i="8"/>
  <c r="A524" i="8"/>
  <c r="A358" i="8"/>
  <c r="A522" i="8"/>
  <c r="A356" i="8"/>
  <c r="A520" i="8"/>
  <c r="A354" i="8"/>
  <c r="A518" i="8"/>
  <c r="A352" i="8"/>
  <c r="A516" i="8"/>
  <c r="A350" i="8"/>
  <c r="A514" i="8"/>
  <c r="A348" i="8"/>
  <c r="A512" i="8"/>
  <c r="A346" i="8"/>
  <c r="A510" i="8"/>
  <c r="A344" i="8"/>
  <c r="A508" i="8"/>
  <c r="A342" i="8"/>
  <c r="A506" i="8"/>
  <c r="E142" i="8"/>
  <c r="E324" i="8"/>
  <c r="G142" i="8"/>
  <c r="G324" i="8"/>
  <c r="I142" i="8"/>
  <c r="I324" i="8"/>
  <c r="K142" i="8"/>
  <c r="K324" i="8"/>
  <c r="M142" i="8"/>
  <c r="M324" i="8"/>
  <c r="O142" i="8"/>
  <c r="O324" i="8"/>
  <c r="Q142" i="8"/>
  <c r="Q324" i="8"/>
  <c r="S142" i="8"/>
  <c r="S324" i="8"/>
  <c r="U142" i="8"/>
  <c r="U324" i="8"/>
  <c r="E401" i="8"/>
  <c r="C321" i="8"/>
  <c r="C315" i="8"/>
  <c r="C309" i="8"/>
  <c r="C303" i="8"/>
  <c r="C297" i="8"/>
  <c r="C291" i="8"/>
  <c r="C285" i="8"/>
  <c r="C279" i="8"/>
  <c r="C273" i="8"/>
  <c r="C267" i="8"/>
  <c r="C261" i="8"/>
  <c r="C255" i="8"/>
  <c r="C249" i="8"/>
  <c r="C243" i="8"/>
  <c r="C237" i="8"/>
  <c r="C231" i="8"/>
  <c r="C225" i="8"/>
  <c r="C219" i="8"/>
  <c r="C213" i="8"/>
  <c r="C207" i="8"/>
  <c r="C201" i="8"/>
  <c r="C195" i="8"/>
  <c r="C189" i="8"/>
  <c r="C183" i="8"/>
  <c r="C177" i="8"/>
  <c r="C171" i="8"/>
  <c r="C165" i="8"/>
  <c r="C159" i="8"/>
  <c r="C153" i="8"/>
  <c r="C147" i="8"/>
  <c r="C326" i="8"/>
  <c r="C318" i="8"/>
  <c r="C312" i="8"/>
  <c r="C306" i="8"/>
  <c r="C300" i="8"/>
  <c r="C294" i="8"/>
  <c r="C288" i="8"/>
  <c r="C282" i="8"/>
  <c r="C276" i="8"/>
  <c r="C270" i="8"/>
  <c r="C264" i="8"/>
  <c r="C258" i="8"/>
  <c r="C252" i="8"/>
  <c r="C246" i="8"/>
  <c r="C240" i="8"/>
  <c r="C234" i="8"/>
  <c r="C228" i="8"/>
  <c r="C222" i="8"/>
  <c r="C216" i="8"/>
  <c r="C210" i="8"/>
  <c r="C204" i="8"/>
  <c r="C198" i="8"/>
  <c r="C192" i="8"/>
  <c r="C186" i="8"/>
  <c r="C180" i="8"/>
  <c r="C174" i="8"/>
  <c r="C168" i="8"/>
  <c r="C162" i="8"/>
  <c r="C156" i="8"/>
  <c r="C150" i="8"/>
  <c r="D142" i="8"/>
  <c r="D324" i="8"/>
  <c r="F142" i="8"/>
  <c r="F324" i="8"/>
  <c r="H142" i="8"/>
  <c r="H324" i="8"/>
  <c r="J142" i="8"/>
  <c r="J324" i="8"/>
  <c r="L142" i="8"/>
  <c r="L324" i="8"/>
  <c r="N142" i="8"/>
  <c r="N324" i="8"/>
  <c r="P142" i="8"/>
  <c r="P324" i="8"/>
  <c r="R142" i="8"/>
  <c r="R324" i="8"/>
  <c r="T142" i="8"/>
  <c r="T324" i="8"/>
  <c r="C325" i="8"/>
  <c r="C317" i="8"/>
  <c r="C311" i="8"/>
  <c r="C305" i="8"/>
  <c r="C299" i="8"/>
  <c r="C293" i="8"/>
  <c r="C287" i="8"/>
  <c r="C281" i="8"/>
  <c r="C275" i="8"/>
  <c r="C269" i="8"/>
  <c r="C263" i="8"/>
  <c r="C257" i="8"/>
  <c r="C251" i="8"/>
  <c r="C245" i="8"/>
  <c r="C239" i="8"/>
  <c r="C233" i="8"/>
  <c r="C227" i="8"/>
  <c r="C221" i="8"/>
  <c r="C215" i="8"/>
  <c r="C209" i="8"/>
  <c r="C203" i="8"/>
  <c r="C197" i="8"/>
  <c r="C191" i="8"/>
  <c r="C185" i="8"/>
  <c r="C179" i="8"/>
  <c r="C173" i="8"/>
  <c r="C167" i="8"/>
  <c r="C161" i="8"/>
  <c r="C155" i="8"/>
  <c r="C149" i="8"/>
  <c r="F401" i="8"/>
  <c r="C320" i="8"/>
  <c r="C314" i="8"/>
  <c r="C308" i="8"/>
  <c r="C302" i="8"/>
  <c r="C296" i="8"/>
  <c r="C290" i="8"/>
  <c r="C284" i="8"/>
  <c r="C278" i="8"/>
  <c r="C272" i="8"/>
  <c r="C266" i="8"/>
  <c r="C260" i="8"/>
  <c r="C254" i="8"/>
  <c r="C248" i="8"/>
  <c r="C242" i="8"/>
  <c r="C236" i="8"/>
  <c r="C230" i="8"/>
  <c r="C224" i="8"/>
  <c r="C218" i="8"/>
  <c r="C212" i="8"/>
  <c r="C206" i="8"/>
  <c r="C200" i="8"/>
  <c r="C194" i="8"/>
  <c r="C188" i="8"/>
  <c r="C182" i="8"/>
  <c r="C176" i="8"/>
  <c r="C170" i="8"/>
  <c r="C164" i="8"/>
  <c r="C158" i="8"/>
  <c r="C152" i="8"/>
  <c r="C146" i="8"/>
  <c r="C143" i="8"/>
  <c r="C327" i="8"/>
  <c r="C319" i="8"/>
  <c r="C313" i="8"/>
  <c r="C307" i="8"/>
  <c r="C301" i="8"/>
  <c r="C295" i="8"/>
  <c r="C289" i="8"/>
  <c r="C283" i="8"/>
  <c r="C277" i="8"/>
  <c r="C271" i="8"/>
  <c r="C265" i="8"/>
  <c r="C259" i="8"/>
  <c r="C253" i="8"/>
  <c r="C247" i="8"/>
  <c r="C241" i="8"/>
  <c r="C235" i="8"/>
  <c r="C229" i="8"/>
  <c r="C223" i="8"/>
  <c r="C217" i="8"/>
  <c r="C211" i="8"/>
  <c r="C205" i="8"/>
  <c r="C199" i="8"/>
  <c r="C193" i="8"/>
  <c r="C187" i="8"/>
  <c r="C181" i="8"/>
  <c r="C175" i="8"/>
  <c r="C169" i="8"/>
  <c r="C163" i="8"/>
  <c r="C157" i="8"/>
  <c r="C151" i="8"/>
  <c r="C145" i="8"/>
  <c r="D401" i="8"/>
  <c r="C322" i="8"/>
  <c r="C316" i="8"/>
  <c r="C310" i="8"/>
  <c r="C304" i="8"/>
  <c r="C298" i="8"/>
  <c r="C292" i="8"/>
  <c r="C286" i="8"/>
  <c r="C280" i="8"/>
  <c r="C274" i="8"/>
  <c r="C268" i="8"/>
  <c r="C262" i="8"/>
  <c r="C256" i="8"/>
  <c r="C250" i="8"/>
  <c r="C244" i="8"/>
  <c r="C238" i="8"/>
  <c r="C232" i="8"/>
  <c r="C226" i="8"/>
  <c r="C220" i="8"/>
  <c r="C214" i="8"/>
  <c r="C208" i="8"/>
  <c r="C202" i="8"/>
  <c r="C196" i="8"/>
  <c r="C190" i="8"/>
  <c r="C184" i="8"/>
  <c r="C178" i="8"/>
  <c r="C172" i="8"/>
  <c r="C166" i="8"/>
  <c r="C160" i="8"/>
  <c r="C154" i="8"/>
  <c r="C148" i="8"/>
  <c r="A245" i="8"/>
  <c r="A239" i="8"/>
  <c r="A233" i="8"/>
  <c r="A227" i="8"/>
  <c r="A221" i="8"/>
  <c r="A215" i="8"/>
  <c r="A209" i="8"/>
  <c r="A203" i="8"/>
  <c r="A197" i="8"/>
  <c r="A191" i="8"/>
  <c r="A185" i="8"/>
  <c r="A179" i="8"/>
  <c r="A173" i="8"/>
  <c r="A167" i="8"/>
  <c r="A161" i="8"/>
  <c r="A155" i="8"/>
  <c r="A149" i="8"/>
  <c r="A143" i="8"/>
  <c r="A311" i="8"/>
  <c r="A305" i="8"/>
  <c r="A299" i="8"/>
  <c r="A293" i="8"/>
  <c r="A287" i="8"/>
  <c r="A281" i="8"/>
  <c r="A275" i="8"/>
  <c r="A269" i="8"/>
  <c r="A263" i="8"/>
  <c r="A257" i="8"/>
  <c r="A251" i="8"/>
  <c r="A317" i="8"/>
  <c r="F339" i="8"/>
  <c r="D339" i="8"/>
  <c r="E339" i="8"/>
  <c r="A248" i="8"/>
  <c r="A242" i="8"/>
  <c r="A236" i="8"/>
  <c r="A230" i="8"/>
  <c r="A224" i="8"/>
  <c r="A218" i="8"/>
  <c r="A212" i="8"/>
  <c r="A206" i="8"/>
  <c r="A200" i="8"/>
  <c r="A194" i="8"/>
  <c r="A188" i="8"/>
  <c r="A182" i="8"/>
  <c r="A176" i="8"/>
  <c r="A170" i="8"/>
  <c r="A164" i="8"/>
  <c r="A158" i="8"/>
  <c r="A152" i="8"/>
  <c r="A146" i="8"/>
  <c r="A308" i="8"/>
  <c r="A302" i="8"/>
  <c r="A296" i="8"/>
  <c r="A290" i="8"/>
  <c r="A284" i="8"/>
  <c r="A278" i="8"/>
  <c r="A272" i="8"/>
  <c r="A266" i="8"/>
  <c r="A260" i="8"/>
  <c r="A254" i="8"/>
  <c r="A320" i="8"/>
  <c r="A314" i="8"/>
  <c r="B173" i="8"/>
  <c r="C144" i="8"/>
  <c r="A448" i="7"/>
  <c r="A290" i="7"/>
  <c r="A442" i="7"/>
  <c r="A284" i="7"/>
  <c r="A436" i="7"/>
  <c r="A278" i="7"/>
  <c r="A430" i="7"/>
  <c r="A272" i="7"/>
  <c r="A424" i="7"/>
  <c r="A266" i="7"/>
  <c r="A418" i="7"/>
  <c r="A260" i="7"/>
  <c r="A468" i="7"/>
  <c r="A310" i="7"/>
  <c r="A462" i="7"/>
  <c r="A304" i="7"/>
  <c r="A456" i="7"/>
  <c r="A298" i="7"/>
  <c r="A452" i="7"/>
  <c r="A294" i="7"/>
  <c r="A417" i="7"/>
  <c r="A259" i="7"/>
  <c r="A450" i="7"/>
  <c r="A292" i="7"/>
  <c r="A446" i="7"/>
  <c r="A288" i="7"/>
  <c r="A444" i="7"/>
  <c r="A286" i="7"/>
  <c r="A440" i="7"/>
  <c r="A282" i="7"/>
  <c r="A438" i="7"/>
  <c r="A280" i="7"/>
  <c r="A434" i="7"/>
  <c r="A276" i="7"/>
  <c r="A432" i="7"/>
  <c r="A274" i="7"/>
  <c r="A428" i="7"/>
  <c r="A270" i="7"/>
  <c r="A426" i="7"/>
  <c r="A268" i="7"/>
  <c r="A422" i="7"/>
  <c r="A264" i="7"/>
  <c r="A420" i="7"/>
  <c r="A262" i="7"/>
  <c r="A474" i="7"/>
  <c r="A316" i="7"/>
  <c r="A472" i="7"/>
  <c r="A314" i="7"/>
  <c r="A470" i="7"/>
  <c r="A312" i="7"/>
  <c r="A466" i="7"/>
  <c r="A308" i="7"/>
  <c r="A464" i="7"/>
  <c r="A306" i="7"/>
  <c r="A460" i="7"/>
  <c r="A302" i="7"/>
  <c r="A458" i="7"/>
  <c r="A300" i="7"/>
  <c r="A454" i="7"/>
  <c r="A296" i="7"/>
  <c r="A476" i="7"/>
  <c r="A318" i="7"/>
  <c r="A451" i="7"/>
  <c r="A293" i="7"/>
  <c r="A449" i="7"/>
  <c r="A291" i="7"/>
  <c r="A447" i="7"/>
  <c r="A289" i="7"/>
  <c r="A445" i="7"/>
  <c r="A287" i="7"/>
  <c r="A443" i="7"/>
  <c r="A285" i="7"/>
  <c r="A441" i="7"/>
  <c r="A283" i="7"/>
  <c r="A439" i="7"/>
  <c r="A281" i="7"/>
  <c r="A437" i="7"/>
  <c r="A279" i="7"/>
  <c r="A435" i="7"/>
  <c r="A277" i="7"/>
  <c r="A433" i="7"/>
  <c r="A275" i="7"/>
  <c r="A431" i="7"/>
  <c r="A273" i="7"/>
  <c r="A429" i="7"/>
  <c r="A271" i="7"/>
  <c r="A427" i="7"/>
  <c r="A269" i="7"/>
  <c r="A425" i="7"/>
  <c r="A267" i="7"/>
  <c r="A423" i="7"/>
  <c r="A265" i="7"/>
  <c r="A421" i="7"/>
  <c r="A263" i="7"/>
  <c r="A419" i="7"/>
  <c r="A261" i="7"/>
  <c r="A475" i="7"/>
  <c r="A317" i="7"/>
  <c r="A473" i="7"/>
  <c r="A315" i="7"/>
  <c r="A471" i="7"/>
  <c r="A313" i="7"/>
  <c r="A469" i="7"/>
  <c r="A311" i="7"/>
  <c r="A467" i="7"/>
  <c r="A309" i="7"/>
  <c r="A465" i="7"/>
  <c r="A307" i="7"/>
  <c r="A463" i="7"/>
  <c r="A305" i="7"/>
  <c r="A461" i="7"/>
  <c r="A303" i="7"/>
  <c r="A459" i="7"/>
  <c r="A301" i="7"/>
  <c r="A457" i="7"/>
  <c r="A299" i="7"/>
  <c r="A455" i="7"/>
  <c r="A297" i="7"/>
  <c r="A453" i="7"/>
  <c r="A295" i="7"/>
  <c r="B176" i="8" l="1"/>
  <c r="B179" i="8" l="1"/>
  <c r="B182" i="8" l="1"/>
  <c r="B185" i="8" l="1"/>
  <c r="B188" i="8" l="1"/>
  <c r="B191" i="8" l="1"/>
  <c r="B194" i="8" l="1"/>
  <c r="B197" i="8" l="1"/>
  <c r="B200" i="8" l="1"/>
  <c r="B203" i="8" l="1"/>
  <c r="B206" i="8" l="1"/>
  <c r="B209" i="8" l="1"/>
  <c r="B212" i="8" l="1"/>
  <c r="B215" i="8" l="1"/>
  <c r="B218" i="8" l="1"/>
  <c r="B221" i="8" l="1"/>
  <c r="B224" i="8" l="1"/>
  <c r="B227" i="8" l="1"/>
  <c r="B230" i="8" l="1"/>
  <c r="B233" i="8" l="1"/>
  <c r="B236" i="8" l="1"/>
  <c r="B239" i="8" l="1"/>
  <c r="B242" i="8" l="1"/>
  <c r="B245" i="8" l="1"/>
  <c r="B248" i="8" l="1"/>
  <c r="B251" i="8" l="1"/>
  <c r="B254" i="8" l="1"/>
  <c r="B257" i="8" l="1"/>
  <c r="B260" i="8" l="1"/>
  <c r="B263" i="8" l="1"/>
  <c r="B266" i="8" l="1"/>
  <c r="B269" i="8" l="1"/>
  <c r="B272" i="8" l="1"/>
  <c r="B275" i="8" l="1"/>
  <c r="B278" i="8" l="1"/>
  <c r="B281" i="8" l="1"/>
  <c r="B284" i="8" l="1"/>
  <c r="B287" i="8" l="1"/>
  <c r="B290" i="8" l="1"/>
  <c r="B293" i="8" l="1"/>
  <c r="B296" i="8" l="1"/>
  <c r="B299" i="8" l="1"/>
  <c r="B302" i="8" l="1"/>
  <c r="B305" i="8" l="1"/>
  <c r="B308" i="8" l="1"/>
  <c r="B311" i="8" l="1"/>
  <c r="B314" i="8" l="1"/>
  <c r="B317" i="8" l="1"/>
  <c r="B320" i="8" l="1"/>
  <c r="J327" i="8" l="1"/>
  <c r="J326" i="8"/>
  <c r="J325" i="8"/>
  <c r="R327" i="8"/>
  <c r="R326" i="8"/>
  <c r="R325" i="8"/>
  <c r="H325" i="8"/>
  <c r="H327" i="8"/>
  <c r="H326" i="8"/>
  <c r="P325" i="8"/>
  <c r="P327" i="8"/>
  <c r="P326" i="8"/>
  <c r="E325" i="8"/>
  <c r="E327" i="8"/>
  <c r="E326" i="8"/>
  <c r="I325" i="8"/>
  <c r="I327" i="8"/>
  <c r="I326" i="8"/>
  <c r="M325" i="8"/>
  <c r="M327" i="8"/>
  <c r="M326" i="8"/>
  <c r="Q325" i="8"/>
  <c r="Q327" i="8"/>
  <c r="Q326" i="8"/>
  <c r="U326" i="8"/>
  <c r="U325" i="8"/>
  <c r="U327" i="8"/>
  <c r="F327" i="8"/>
  <c r="F326" i="8"/>
  <c r="F325" i="8"/>
  <c r="N327" i="8"/>
  <c r="N326" i="8"/>
  <c r="N325" i="8"/>
  <c r="D327" i="8"/>
  <c r="D326" i="8"/>
  <c r="L325" i="8"/>
  <c r="L327" i="8"/>
  <c r="L326" i="8"/>
  <c r="T325" i="8"/>
  <c r="T327" i="8"/>
  <c r="T326" i="8"/>
  <c r="G327" i="8"/>
  <c r="G326" i="8"/>
  <c r="G325" i="8"/>
  <c r="K327" i="8"/>
  <c r="K326" i="8"/>
  <c r="K325" i="8"/>
  <c r="O327" i="8"/>
  <c r="O326" i="8"/>
  <c r="O325" i="8"/>
  <c r="S327" i="8"/>
  <c r="S326" i="8"/>
  <c r="S325" i="8"/>
  <c r="D325" i="8" l="1"/>
</calcChain>
</file>

<file path=xl/sharedStrings.xml><?xml version="1.0" encoding="utf-8"?>
<sst xmlns="http://schemas.openxmlformats.org/spreadsheetml/2006/main" count="129" uniqueCount="74">
  <si>
    <t>Inputs</t>
  </si>
  <si>
    <r>
      <t>A</t>
    </r>
    <r>
      <rPr>
        <b/>
        <sz val="14"/>
        <color indexed="10"/>
        <rFont val="Arial"/>
        <family val="2"/>
      </rPr>
      <t>SSET</t>
    </r>
    <r>
      <rPr>
        <b/>
        <sz val="20"/>
        <color indexed="10"/>
        <rFont val="Arial"/>
        <family val="2"/>
      </rPr>
      <t xml:space="preserve"> P</t>
    </r>
    <r>
      <rPr>
        <b/>
        <sz val="14"/>
        <color indexed="10"/>
        <rFont val="Arial"/>
        <family val="2"/>
      </rPr>
      <t>RICING</t>
    </r>
  </si>
  <si>
    <t>US Riskfree</t>
  </si>
  <si>
    <t>Small-Growth</t>
  </si>
  <si>
    <t>Small-Neutral</t>
  </si>
  <si>
    <t>Small-Value</t>
  </si>
  <si>
    <t>Big-Growth</t>
  </si>
  <si>
    <t>Big-Neutral</t>
  </si>
  <si>
    <t>Big-Value</t>
  </si>
  <si>
    <t>CRSP VWMR</t>
  </si>
  <si>
    <t>Average</t>
  </si>
  <si>
    <t>Stock</t>
  </si>
  <si>
    <t>FF Mkt-RF</t>
  </si>
  <si>
    <t>FF SMB</t>
  </si>
  <si>
    <t>FF HML</t>
  </si>
  <si>
    <t>Benchmark</t>
  </si>
  <si>
    <t>Asset Type</t>
  </si>
  <si>
    <t>Chg Short Rate</t>
  </si>
  <si>
    <t>Chg Term Prem</t>
  </si>
  <si>
    <t>Chg Def Prem</t>
  </si>
  <si>
    <t>Market Portfolio Benchmark</t>
  </si>
  <si>
    <t>Beg Mon - End Mon</t>
  </si>
  <si>
    <t>Monthly Excess Returns</t>
  </si>
  <si>
    <t>CAPM Beta from the First Pass, Time-Series Regression</t>
  </si>
  <si>
    <r>
      <t>Average R</t>
    </r>
    <r>
      <rPr>
        <vertAlign val="superscript"/>
        <sz val="10"/>
        <rFont val="Arial"/>
        <family val="2"/>
      </rPr>
      <t>2</t>
    </r>
  </si>
  <si>
    <r>
      <t>R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(Explained Variation as a Percentage of Total Variation) from the First Pass, Time-Series Regression</t>
    </r>
  </si>
  <si>
    <t>Average Beta</t>
  </si>
  <si>
    <t>Risk Premium and Intercept from the Second Pass, Cross-Sectional Regression in the Following Month</t>
  </si>
  <si>
    <t>Risk Prem</t>
  </si>
  <si>
    <t>Intercept</t>
  </si>
  <si>
    <t>Empirical Average</t>
  </si>
  <si>
    <t>vs. Theoretical Value</t>
  </si>
  <si>
    <t>Following Month</t>
  </si>
  <si>
    <r>
      <t>R</t>
    </r>
    <r>
      <rPr>
        <vertAlign val="superscript"/>
        <sz val="10"/>
        <rFont val="Arial"/>
        <family val="2"/>
      </rPr>
      <t>2</t>
    </r>
  </si>
  <si>
    <t>APT or ICAPM Factors</t>
  </si>
  <si>
    <t>Factors</t>
  </si>
  <si>
    <t>5 Yr Estimation Per:</t>
  </si>
  <si>
    <t>Monthly Returns</t>
  </si>
  <si>
    <t>Static CAPM Using Fama-MacBeth Method</t>
  </si>
  <si>
    <t>APT or Intertemporal CAPM Using Fama-MacBeth Method</t>
  </si>
  <si>
    <t>Row</t>
  </si>
  <si>
    <t>Offset</t>
  </si>
  <si>
    <t>Average Factor Betas</t>
  </si>
  <si>
    <t>Factor Risk Premia and Intercept from the Second Pass, Cross-Sectional Regression in the Following Month</t>
  </si>
  <si>
    <t>Factor Premia</t>
  </si>
  <si>
    <t>Premium</t>
  </si>
  <si>
    <t>Expected Return using APT or ICAPM Est.</t>
  </si>
  <si>
    <r>
      <t>R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(Explained Variation as a Percentage of Total Variation) from the Second Pass, Cross-sectional Regression in the Following Month</t>
    </r>
  </si>
  <si>
    <t>Three Factor Betas from the First Pass, Time-Series Regression</t>
  </si>
  <si>
    <t xml:space="preserve">  &lt;== Using Second Pass Static CAPM</t>
  </si>
  <si>
    <t xml:space="preserve">                   Premium and First Pass Beta</t>
  </si>
  <si>
    <t xml:space="preserve">  &lt;== Using Theoretical Intercept &amp; Risk</t>
  </si>
  <si>
    <t xml:space="preserve">  &lt;== vs. what they should be if the Static CAPM was true</t>
  </si>
  <si>
    <t xml:space="preserve">     CAPM estimates</t>
  </si>
  <si>
    <t xml:space="preserve">  &lt;== Bottom-line Static CAPM estimates</t>
  </si>
  <si>
    <t>&lt;= Bottom-line APT or Intertemporal</t>
  </si>
  <si>
    <t>Malaysia (EWM)</t>
  </si>
  <si>
    <t>Country ETF</t>
  </si>
  <si>
    <t>US FF Port</t>
  </si>
  <si>
    <t>Australia (EWA)</t>
  </si>
  <si>
    <t>Canada (EWC)</t>
  </si>
  <si>
    <t>Germany (EWG)</t>
  </si>
  <si>
    <t>Singapore (EWS)</t>
  </si>
  <si>
    <t>Mexico (EWW)</t>
  </si>
  <si>
    <t>IBM (IBM)</t>
  </si>
  <si>
    <t>Korea Electric (KEP)</t>
  </si>
  <si>
    <t>Grupo Televisa (TV)</t>
  </si>
  <si>
    <t>Barrick Gold (ABX)</t>
  </si>
  <si>
    <t>YPF (YPF)</t>
  </si>
  <si>
    <t>Siemens (SI)</t>
  </si>
  <si>
    <t>DJ World (DWG)</t>
  </si>
  <si>
    <t>US S&amp;P500 (SPY)</t>
  </si>
  <si>
    <t xml:space="preserve"> Jan 2013 Exp Return</t>
  </si>
  <si>
    <t xml:space="preserve"> Jan 2013 Riskfree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</si>
</sst>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[$-409]mmm\ yyyy;@"/>
    <numFmt numFmtId="166" formatCode="mmm\ yyyy\ \-\ mmm\ yyyy"/>
    <numFmt numFmtId="167" formatCode="0.000%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10"/>
      <name val="Arial"/>
      <family val="2"/>
    </font>
    <font>
      <b/>
      <sz val="14"/>
      <color indexed="10"/>
      <name val="Arial"/>
      <family val="2"/>
    </font>
    <font>
      <b/>
      <sz val="16"/>
      <color indexed="17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0"/>
      <color rgb="FFFF0000"/>
      <name val="Arial"/>
      <family val="2"/>
    </font>
    <font>
      <sz val="8"/>
      <color rgb="FF000000"/>
      <name val="Tahoma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0" fontId="0" fillId="0" borderId="0" xfId="0" applyNumberFormat="1" applyBorder="1"/>
    <xf numFmtId="0" fontId="0" fillId="0" borderId="1" xfId="0" applyBorder="1"/>
    <xf numFmtId="10" fontId="0" fillId="0" borderId="0" xfId="0" applyNumberFormat="1"/>
    <xf numFmtId="0" fontId="0" fillId="0" borderId="0" xfId="0" applyBorder="1"/>
    <xf numFmtId="10" fontId="0" fillId="0" borderId="0" xfId="1" applyNumberFormat="1" applyFont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center"/>
    </xf>
    <xf numFmtId="17" fontId="0" fillId="0" borderId="0" xfId="0" applyNumberFormat="1"/>
    <xf numFmtId="0" fontId="1" fillId="0" borderId="1" xfId="0" applyFont="1" applyBorder="1"/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0" fillId="0" borderId="0" xfId="0" applyNumberFormat="1"/>
    <xf numFmtId="0" fontId="6" fillId="0" borderId="0" xfId="0" applyFont="1"/>
    <xf numFmtId="0" fontId="0" fillId="0" borderId="2" xfId="0" applyBorder="1"/>
    <xf numFmtId="17" fontId="0" fillId="0" borderId="3" xfId="0" applyNumberFormat="1" applyBorder="1"/>
    <xf numFmtId="166" fontId="0" fillId="0" borderId="0" xfId="0" applyNumberFormat="1" applyAlignment="1">
      <alignment horizontal="center"/>
    </xf>
    <xf numFmtId="17" fontId="2" fillId="0" borderId="2" xfId="0" applyNumberFormat="1" applyFont="1" applyBorder="1"/>
    <xf numFmtId="165" fontId="0" fillId="0" borderId="1" xfId="0" applyNumberForma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6" fillId="0" borderId="1" xfId="0" applyFont="1" applyBorder="1"/>
    <xf numFmtId="0" fontId="9" fillId="0" borderId="0" xfId="0" quotePrefix="1" applyFont="1"/>
    <xf numFmtId="0" fontId="0" fillId="0" borderId="1" xfId="0" applyBorder="1" applyAlignment="1">
      <alignment horizontal="center"/>
    </xf>
    <xf numFmtId="17" fontId="0" fillId="0" borderId="0" xfId="0" applyNumberFormat="1" applyBorder="1"/>
    <xf numFmtId="17" fontId="0" fillId="0" borderId="1" xfId="0" applyNumberFormat="1" applyBorder="1"/>
    <xf numFmtId="17" fontId="2" fillId="0" borderId="0" xfId="0" applyNumberFormat="1" applyFont="1" applyBorder="1"/>
    <xf numFmtId="10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2" xfId="0" applyNumberFormat="1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167" fontId="0" fillId="0" borderId="0" xfId="0" applyNumberFormat="1"/>
    <xf numFmtId="10" fontId="1" fillId="0" borderId="0" xfId="1" applyNumberFormat="1" applyFont="1" applyFill="1" applyBorder="1" applyAlignment="1" applyProtection="1"/>
    <xf numFmtId="10" fontId="0" fillId="0" borderId="0" xfId="1" applyNumberFormat="1" applyFont="1" applyBorder="1"/>
    <xf numFmtId="10" fontId="0" fillId="0" borderId="0" xfId="1" applyNumberFormat="1" applyFont="1" applyFill="1" applyBorder="1"/>
    <xf numFmtId="167" fontId="0" fillId="0" borderId="0" xfId="1" applyNumberFormat="1" applyFont="1" applyBorder="1"/>
    <xf numFmtId="167" fontId="1" fillId="0" borderId="0" xfId="1" applyNumberFormat="1" applyFont="1" applyFill="1" applyBorder="1" applyAlignment="1" applyProtection="1"/>
    <xf numFmtId="0" fontId="1" fillId="0" borderId="0" xfId="0" applyFont="1" applyBorder="1"/>
  </cellXfs>
  <cellStyles count="4">
    <cellStyle name="Normal" xfId="0" builtinId="0"/>
    <cellStyle name="Normal 2" xfId="3"/>
    <cellStyle name="Normal 3" xfId="2"/>
    <cellStyle name="Percent" xfId="1" builtinId="5"/>
  </cellStyles>
  <dxfs count="0"/>
  <tableStyles count="0" defaultTableStyle="TableStyleMedium9" defaultPivotStyle="PivotStyleLight16"/>
  <colors>
    <mruColors>
      <color rgb="FFCCFFFF"/>
      <color rgb="FFFFFF99"/>
      <color rgb="FF00FFFF"/>
      <color rgb="FFFF99CC"/>
      <color rgb="FFCCFFCC"/>
      <color rgb="FFCC00CC"/>
      <color rgb="FFFFFF00"/>
      <color rgb="FF9933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Static CAPM Est. vs. Theoret. Value</a:t>
            </a:r>
          </a:p>
        </c:rich>
      </c:tx>
      <c:layout>
        <c:manualLayout>
          <c:xMode val="edge"/>
          <c:yMode val="edge"/>
          <c:x val="0.14555555555555555"/>
          <c:y val="1.3698630136986301E-2"/>
        </c:manualLayout>
      </c:layout>
      <c:overlay val="0"/>
    </c:title>
    <c:autoTitleDeleted val="0"/>
    <c:view3D>
      <c:rotX val="10"/>
      <c:rotY val="0"/>
      <c:rAngAx val="0"/>
      <c:perspective val="60"/>
    </c:view3D>
    <c:floor>
      <c:thickness val="0"/>
    </c:floor>
    <c:sideWall>
      <c:thickness val="0"/>
      <c:spPr>
        <a:ln>
          <a:solidFill>
            <a:schemeClr val="bg1">
              <a:lumMod val="65000"/>
            </a:schemeClr>
          </a:solidFill>
        </a:ln>
      </c:spPr>
    </c:sideWall>
    <c:backWall>
      <c:thickness val="0"/>
      <c:spPr>
        <a:ln>
          <a:solidFill>
            <a:schemeClr val="bg1">
              <a:lumMod val="65000"/>
            </a:schemeClr>
          </a:solidFill>
        </a:ln>
      </c:spPr>
    </c:backWall>
    <c:plotArea>
      <c:layout>
        <c:manualLayout>
          <c:layoutTarget val="inner"/>
          <c:xMode val="edge"/>
          <c:yMode val="edge"/>
          <c:x val="0.18475397471867738"/>
          <c:y val="8.2659907237622704E-2"/>
          <c:w val="0.78078438471053158"/>
          <c:h val="0.8346801855247545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'10.1'!$A$389</c:f>
              <c:strCache>
                <c:ptCount val="1"/>
                <c:pt idx="0">
                  <c:v>Empirical Average</c:v>
                </c:pt>
              </c:strCache>
            </c:strRef>
          </c:tx>
          <c:invertIfNegative val="0"/>
          <c:cat>
            <c:strRef>
              <c:f>'10.1'!$B$388:$C$388</c:f>
              <c:strCache>
                <c:ptCount val="2"/>
                <c:pt idx="0">
                  <c:v>Risk Prem</c:v>
                </c:pt>
                <c:pt idx="1">
                  <c:v>Intercept</c:v>
                </c:pt>
              </c:strCache>
            </c:strRef>
          </c:cat>
          <c:val>
            <c:numRef>
              <c:f>'10.1'!$B$389:$C$389</c:f>
              <c:numCache>
                <c:formatCode>0.00%</c:formatCode>
                <c:ptCount val="2"/>
              </c:numCache>
            </c:numRef>
          </c:val>
        </c:ser>
        <c:ser>
          <c:idx val="1"/>
          <c:order val="1"/>
          <c:tx>
            <c:strRef>
              <c:f>'10.1'!$A$390</c:f>
              <c:strCache>
                <c:ptCount val="1"/>
                <c:pt idx="0">
                  <c:v>vs. Theoretical Value</c:v>
                </c:pt>
              </c:strCache>
            </c:strRef>
          </c:tx>
          <c:invertIfNegative val="0"/>
          <c:cat>
            <c:strRef>
              <c:f>'10.1'!$B$388:$C$388</c:f>
              <c:strCache>
                <c:ptCount val="2"/>
                <c:pt idx="0">
                  <c:v>Risk Prem</c:v>
                </c:pt>
                <c:pt idx="1">
                  <c:v>Intercept</c:v>
                </c:pt>
              </c:strCache>
            </c:strRef>
          </c:cat>
          <c:val>
            <c:numRef>
              <c:f>'10.1'!$B$390:$C$390</c:f>
              <c:numCache>
                <c:formatCode>0.00%</c:formatCode>
                <c:ptCount val="2"/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1231504"/>
        <c:axId val="761231896"/>
        <c:axId val="0"/>
      </c:bar3DChart>
      <c:catAx>
        <c:axId val="76123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1231896"/>
        <c:crosses val="autoZero"/>
        <c:auto val="1"/>
        <c:lblAlgn val="ctr"/>
        <c:lblOffset val="100"/>
        <c:noMultiLvlLbl val="0"/>
      </c:catAx>
      <c:valAx>
        <c:axId val="761231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6123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849699822005219"/>
          <c:y val="0.84588717506202138"/>
          <c:w val="0.49040033788879933"/>
          <c:h val="0.1449804048466549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$E$4" lockText="1"/>
</file>

<file path=xl/ctrlProps/ctrlProp10.xml><?xml version="1.0" encoding="utf-8"?>
<formControlPr xmlns="http://schemas.microsoft.com/office/spreadsheetml/2009/9/main" objectType="Radio" checked="Checked" lockText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firstButton="1" fmlaLink="$E$5" lockText="1"/>
</file>

<file path=xl/ctrlProps/ctrlProp13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Radio" checked="Checked" lockText="1"/>
</file>

<file path=xl/ctrlProps/ctrlProp15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firstButton="1" fmlaLink="$E$5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checked="Checked" lockText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firstButton="1" fmlaLink="$E$4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1038224</xdr:colOff>
      <xdr:row>552</xdr:row>
      <xdr:rowOff>171449</xdr:rowOff>
    </xdr:from>
    <xdr:to>
      <xdr:col>2</xdr:col>
      <xdr:colOff>343026</xdr:colOff>
      <xdr:row>554</xdr:row>
      <xdr:rowOff>66672</xdr:rowOff>
    </xdr:to>
    <xdr:sp macro="" textlink="">
      <xdr:nvSpPr>
        <xdr:cNvPr id="27" name="Line 15"/>
        <xdr:cNvSpPr>
          <a:spLocks noChangeShapeType="1"/>
        </xdr:cNvSpPr>
      </xdr:nvSpPr>
      <xdr:spPr bwMode="auto">
        <a:xfrm flipH="1" flipV="1">
          <a:off x="2257424" y="90201749"/>
          <a:ext cx="371602" cy="238123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857248</xdr:colOff>
      <xdr:row>482</xdr:row>
      <xdr:rowOff>9525</xdr:rowOff>
    </xdr:from>
    <xdr:to>
      <xdr:col>2</xdr:col>
      <xdr:colOff>285749</xdr:colOff>
      <xdr:row>491</xdr:row>
      <xdr:rowOff>47625</xdr:rowOff>
    </xdr:to>
    <xdr:sp macro="" textlink="">
      <xdr:nvSpPr>
        <xdr:cNvPr id="24" name="Line 15"/>
        <xdr:cNvSpPr>
          <a:spLocks noChangeShapeType="1"/>
        </xdr:cNvSpPr>
      </xdr:nvSpPr>
      <xdr:spPr bwMode="auto">
        <a:xfrm flipH="1">
          <a:off x="2076448" y="78666975"/>
          <a:ext cx="495301" cy="15335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1057274</xdr:colOff>
      <xdr:row>389</xdr:row>
      <xdr:rowOff>114299</xdr:rowOff>
    </xdr:from>
    <xdr:to>
      <xdr:col>3</xdr:col>
      <xdr:colOff>38098</xdr:colOff>
      <xdr:row>397</xdr:row>
      <xdr:rowOff>104772</xdr:rowOff>
    </xdr:to>
    <xdr:sp macro="" textlink="">
      <xdr:nvSpPr>
        <xdr:cNvPr id="15" name="Line 15"/>
        <xdr:cNvSpPr>
          <a:spLocks noChangeShapeType="1"/>
        </xdr:cNvSpPr>
      </xdr:nvSpPr>
      <xdr:spPr bwMode="auto">
        <a:xfrm flipH="1" flipV="1">
          <a:off x="2276474" y="63674624"/>
          <a:ext cx="923924" cy="1285873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</xdr:col>
      <xdr:colOff>142875</xdr:colOff>
      <xdr:row>370</xdr:row>
      <xdr:rowOff>47625</xdr:rowOff>
    </xdr:from>
    <xdr:to>
      <xdr:col>7</xdr:col>
      <xdr:colOff>714375</xdr:colOff>
      <xdr:row>387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733424</xdr:colOff>
      <xdr:row>129</xdr:row>
      <xdr:rowOff>133350</xdr:rowOff>
    </xdr:from>
    <xdr:to>
      <xdr:col>2</xdr:col>
      <xdr:colOff>409575</xdr:colOff>
      <xdr:row>132</xdr:row>
      <xdr:rowOff>66675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952624" y="21593175"/>
          <a:ext cx="457201" cy="419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914399</xdr:colOff>
      <xdr:row>253</xdr:row>
      <xdr:rowOff>142875</xdr:rowOff>
    </xdr:from>
    <xdr:to>
      <xdr:col>4</xdr:col>
      <xdr:colOff>47625</xdr:colOff>
      <xdr:row>258</xdr:row>
      <xdr:rowOff>66675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 flipH="1">
          <a:off x="2133599" y="41681400"/>
          <a:ext cx="1895476" cy="7334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1057275</xdr:colOff>
      <xdr:row>319</xdr:row>
      <xdr:rowOff>133350</xdr:rowOff>
    </xdr:from>
    <xdr:to>
      <xdr:col>3</xdr:col>
      <xdr:colOff>200025</xdr:colOff>
      <xdr:row>320</xdr:row>
      <xdr:rowOff>142875</xdr:rowOff>
    </xdr:to>
    <xdr:sp macro="" textlink="">
      <xdr:nvSpPr>
        <xdr:cNvPr id="7" name="Line 15"/>
        <xdr:cNvSpPr>
          <a:spLocks noChangeShapeType="1"/>
        </xdr:cNvSpPr>
      </xdr:nvSpPr>
      <xdr:spPr bwMode="auto">
        <a:xfrm flipH="1" flipV="1">
          <a:off x="2276475" y="52358925"/>
          <a:ext cx="1085850" cy="1714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971550</xdr:colOff>
      <xdr:row>324</xdr:row>
      <xdr:rowOff>104775</xdr:rowOff>
    </xdr:from>
    <xdr:to>
      <xdr:col>3</xdr:col>
      <xdr:colOff>152400</xdr:colOff>
      <xdr:row>325</xdr:row>
      <xdr:rowOff>38100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flipH="1">
          <a:off x="2190750" y="53139975"/>
          <a:ext cx="1123950" cy="952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38100</xdr:colOff>
      <xdr:row>325</xdr:row>
      <xdr:rowOff>57149</xdr:rowOff>
    </xdr:from>
    <xdr:to>
      <xdr:col>3</xdr:col>
      <xdr:colOff>0</xdr:colOff>
      <xdr:row>326</xdr:row>
      <xdr:rowOff>152400</xdr:rowOff>
    </xdr:to>
    <xdr:sp macro="" textlink="">
      <xdr:nvSpPr>
        <xdr:cNvPr id="11" name="AutoShape 17"/>
        <xdr:cNvSpPr>
          <a:spLocks/>
        </xdr:cNvSpPr>
      </xdr:nvSpPr>
      <xdr:spPr bwMode="auto">
        <a:xfrm rot="16200000">
          <a:off x="2081212" y="52430362"/>
          <a:ext cx="257176" cy="1905000"/>
        </a:xfrm>
        <a:prstGeom prst="rightBrace">
          <a:avLst>
            <a:gd name="adj1" fmla="val 10513"/>
            <a:gd name="adj2" fmla="val 50000"/>
          </a:avLst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1057274</xdr:colOff>
      <xdr:row>388</xdr:row>
      <xdr:rowOff>85724</xdr:rowOff>
    </xdr:from>
    <xdr:to>
      <xdr:col>3</xdr:col>
      <xdr:colOff>28574</xdr:colOff>
      <xdr:row>394</xdr:row>
      <xdr:rowOff>152398</xdr:rowOff>
    </xdr:to>
    <xdr:sp macro="" textlink="">
      <xdr:nvSpPr>
        <xdr:cNvPr id="12" name="Line 15"/>
        <xdr:cNvSpPr>
          <a:spLocks noChangeShapeType="1"/>
        </xdr:cNvSpPr>
      </xdr:nvSpPr>
      <xdr:spPr bwMode="auto">
        <a:xfrm flipH="1" flipV="1">
          <a:off x="2276474" y="63484124"/>
          <a:ext cx="914400" cy="1038224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1038225</xdr:colOff>
      <xdr:row>392</xdr:row>
      <xdr:rowOff>85725</xdr:rowOff>
    </xdr:from>
    <xdr:to>
      <xdr:col>3</xdr:col>
      <xdr:colOff>28573</xdr:colOff>
      <xdr:row>400</xdr:row>
      <xdr:rowOff>19048</xdr:rowOff>
    </xdr:to>
    <xdr:sp macro="" textlink="">
      <xdr:nvSpPr>
        <xdr:cNvPr id="17" name="Line 15"/>
        <xdr:cNvSpPr>
          <a:spLocks noChangeShapeType="1"/>
        </xdr:cNvSpPr>
      </xdr:nvSpPr>
      <xdr:spPr bwMode="auto">
        <a:xfrm flipH="1" flipV="1">
          <a:off x="2257425" y="64131825"/>
          <a:ext cx="933448" cy="1228723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1038224</xdr:colOff>
      <xdr:row>393</xdr:row>
      <xdr:rowOff>133350</xdr:rowOff>
    </xdr:from>
    <xdr:to>
      <xdr:col>3</xdr:col>
      <xdr:colOff>19048</xdr:colOff>
      <xdr:row>403</xdr:row>
      <xdr:rowOff>66674</xdr:rowOff>
    </xdr:to>
    <xdr:sp macro="" textlink="">
      <xdr:nvSpPr>
        <xdr:cNvPr id="19" name="Line 15"/>
        <xdr:cNvSpPr>
          <a:spLocks noChangeShapeType="1"/>
        </xdr:cNvSpPr>
      </xdr:nvSpPr>
      <xdr:spPr bwMode="auto">
        <a:xfrm flipH="1" flipV="1">
          <a:off x="2257424" y="64341375"/>
          <a:ext cx="923924" cy="1552574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962025</xdr:colOff>
      <xdr:row>411</xdr:row>
      <xdr:rowOff>85726</xdr:rowOff>
    </xdr:from>
    <xdr:to>
      <xdr:col>2</xdr:col>
      <xdr:colOff>428625</xdr:colOff>
      <xdr:row>416</xdr:row>
      <xdr:rowOff>57151</xdr:rowOff>
    </xdr:to>
    <xdr:sp macro="" textlink="">
      <xdr:nvSpPr>
        <xdr:cNvPr id="20" name="Line 15"/>
        <xdr:cNvSpPr>
          <a:spLocks noChangeShapeType="1"/>
        </xdr:cNvSpPr>
      </xdr:nvSpPr>
      <xdr:spPr bwMode="auto">
        <a:xfrm flipH="1">
          <a:off x="2181225" y="67208401"/>
          <a:ext cx="533400" cy="8001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1</xdr:col>
      <xdr:colOff>1047749</xdr:colOff>
      <xdr:row>477</xdr:row>
      <xdr:rowOff>161924</xdr:rowOff>
    </xdr:from>
    <xdr:to>
      <xdr:col>2</xdr:col>
      <xdr:colOff>295275</xdr:colOff>
      <xdr:row>479</xdr:row>
      <xdr:rowOff>0</xdr:rowOff>
    </xdr:to>
    <xdr:sp macro="" textlink="">
      <xdr:nvSpPr>
        <xdr:cNvPr id="22" name="Line 15"/>
        <xdr:cNvSpPr>
          <a:spLocks noChangeShapeType="1"/>
        </xdr:cNvSpPr>
      </xdr:nvSpPr>
      <xdr:spPr bwMode="auto">
        <a:xfrm flipH="1" flipV="1">
          <a:off x="2266949" y="77990699"/>
          <a:ext cx="314326" cy="18097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133350</xdr:rowOff>
        </xdr:from>
        <xdr:to>
          <xdr:col>1</xdr:col>
          <xdr:colOff>1057275</xdr:colOff>
          <xdr:row>3</xdr:row>
          <xdr:rowOff>352425</xdr:rowOff>
        </xdr:to>
        <xdr:sp macro="" textlink="">
          <xdr:nvSpPr>
            <xdr:cNvPr id="6145" name="Option 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993366" mc:Ignorable="a14" a14:legacySpreadsheetColorIndex="6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 S&amp;P 500 (SPY)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133350</xdr:rowOff>
        </xdr:from>
        <xdr:to>
          <xdr:col>2</xdr:col>
          <xdr:colOff>800100</xdr:colOff>
          <xdr:row>3</xdr:row>
          <xdr:rowOff>352425</xdr:rowOff>
        </xdr:to>
        <xdr:sp macro="" textlink="">
          <xdr:nvSpPr>
            <xdr:cNvPr id="6146" name="Option 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993366" mc:Ignorable="a14" a14:legacySpreadsheetColorIndex="6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CRSP VWMR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47625</xdr:rowOff>
        </xdr:from>
        <xdr:to>
          <xdr:col>3</xdr:col>
          <xdr:colOff>942975</xdr:colOff>
          <xdr:row>4</xdr:row>
          <xdr:rowOff>0</xdr:rowOff>
        </xdr:to>
        <xdr:sp macro="" textlink="">
          <xdr:nvSpPr>
            <xdr:cNvPr id="6148" name="Group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Market Portfolio Benchmark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133350</xdr:rowOff>
        </xdr:from>
        <xdr:to>
          <xdr:col>1</xdr:col>
          <xdr:colOff>495300</xdr:colOff>
          <xdr:row>4</xdr:row>
          <xdr:rowOff>352425</xdr:rowOff>
        </xdr:to>
        <xdr:sp macro="" textlink="">
          <xdr:nvSpPr>
            <xdr:cNvPr id="6149" name="Option Button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993366" mc:Ignorable="a14" a14:legacySpreadsheetColorIndex="6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4</xdr:row>
          <xdr:rowOff>133350</xdr:rowOff>
        </xdr:from>
        <xdr:to>
          <xdr:col>2</xdr:col>
          <xdr:colOff>152400</xdr:colOff>
          <xdr:row>4</xdr:row>
          <xdr:rowOff>352425</xdr:rowOff>
        </xdr:to>
        <xdr:sp macro="" textlink="">
          <xdr:nvSpPr>
            <xdr:cNvPr id="6150" name="Option Button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993366" mc:Ignorable="a14" a14:legacySpreadsheetColorIndex="6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 FF 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4</xdr:row>
          <xdr:rowOff>133350</xdr:rowOff>
        </xdr:from>
        <xdr:to>
          <xdr:col>3</xdr:col>
          <xdr:colOff>76200</xdr:colOff>
          <xdr:row>4</xdr:row>
          <xdr:rowOff>352425</xdr:rowOff>
        </xdr:to>
        <xdr:sp macro="" textlink="">
          <xdr:nvSpPr>
            <xdr:cNvPr id="6151" name="Option Button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993366" mc:Ignorable="a14" a14:legacySpreadsheetColorIndex="6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Country ETF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47625</xdr:rowOff>
        </xdr:from>
        <xdr:to>
          <xdr:col>3</xdr:col>
          <xdr:colOff>85725</xdr:colOff>
          <xdr:row>5</xdr:row>
          <xdr:rowOff>0</xdr:rowOff>
        </xdr:to>
        <xdr:sp macro="" textlink="">
          <xdr:nvSpPr>
            <xdr:cNvPr id="6152" name="Group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Asset Type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809625</xdr:colOff>
          <xdr:row>3</xdr:row>
          <xdr:rowOff>133350</xdr:rowOff>
        </xdr:from>
        <xdr:to>
          <xdr:col>3</xdr:col>
          <xdr:colOff>933450</xdr:colOff>
          <xdr:row>3</xdr:row>
          <xdr:rowOff>352425</xdr:rowOff>
        </xdr:to>
        <xdr:sp macro="" textlink="">
          <xdr:nvSpPr>
            <xdr:cNvPr id="6154" name="Option Button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993366" mc:Ignorable="a14" a14:legacySpreadsheetColorIndex="6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DJ World (DWG)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333375</xdr:colOff>
      <xdr:row>129</xdr:row>
      <xdr:rowOff>19050</xdr:rowOff>
    </xdr:from>
    <xdr:to>
      <xdr:col>5</xdr:col>
      <xdr:colOff>1023307</xdr:colOff>
      <xdr:row>132</xdr:row>
      <xdr:rowOff>27094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21478875"/>
          <a:ext cx="3718882" cy="493819"/>
        </a:xfrm>
        <a:prstGeom prst="rect">
          <a:avLst/>
        </a:prstGeom>
      </xdr:spPr>
    </xdr:pic>
    <xdr:clientData/>
  </xdr:twoCellAnchor>
  <xdr:twoCellAnchor editAs="oneCell">
    <xdr:from>
      <xdr:col>3</xdr:col>
      <xdr:colOff>1171575</xdr:colOff>
      <xdr:row>253</xdr:row>
      <xdr:rowOff>0</xdr:rowOff>
    </xdr:from>
    <xdr:to>
      <xdr:col>10</xdr:col>
      <xdr:colOff>341508</xdr:colOff>
      <xdr:row>256</xdr:row>
      <xdr:rowOff>154360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33875" y="41538525"/>
          <a:ext cx="5913633" cy="640135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320</xdr:row>
      <xdr:rowOff>28575</xdr:rowOff>
    </xdr:from>
    <xdr:to>
      <xdr:col>6</xdr:col>
      <xdr:colOff>99343</xdr:colOff>
      <xdr:row>323</xdr:row>
      <xdr:rowOff>42715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6125" y="52416075"/>
          <a:ext cx="3261643" cy="49991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324</xdr:row>
      <xdr:rowOff>19050</xdr:rowOff>
    </xdr:from>
    <xdr:to>
      <xdr:col>8</xdr:col>
      <xdr:colOff>46166</xdr:colOff>
      <xdr:row>331</xdr:row>
      <xdr:rowOff>98784</xdr:rowOff>
    </xdr:to>
    <xdr:pic>
      <xdr:nvPicPr>
        <xdr:cNvPr id="6144" name="Picture 61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81350" y="53054250"/>
          <a:ext cx="5151566" cy="1213209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394</xdr:row>
      <xdr:rowOff>19050</xdr:rowOff>
    </xdr:from>
    <xdr:to>
      <xdr:col>6</xdr:col>
      <xdr:colOff>37630</xdr:colOff>
      <xdr:row>397</xdr:row>
      <xdr:rowOff>33190</xdr:rowOff>
    </xdr:to>
    <xdr:pic>
      <xdr:nvPicPr>
        <xdr:cNvPr id="6147" name="Picture 61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14675" y="64389000"/>
          <a:ext cx="3371380" cy="499915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838200</xdr:colOff>
      <xdr:row>396</xdr:row>
      <xdr:rowOff>114300</xdr:rowOff>
    </xdr:from>
    <xdr:to>
      <xdr:col>5</xdr:col>
      <xdr:colOff>510012</xdr:colOff>
      <xdr:row>399</xdr:row>
      <xdr:rowOff>128440</xdr:rowOff>
    </xdr:to>
    <xdr:pic>
      <xdr:nvPicPr>
        <xdr:cNvPr id="6155" name="Picture 615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24200" y="64808100"/>
          <a:ext cx="2700762" cy="499915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838200</xdr:colOff>
      <xdr:row>399</xdr:row>
      <xdr:rowOff>57150</xdr:rowOff>
    </xdr:from>
    <xdr:to>
      <xdr:col>7</xdr:col>
      <xdr:colOff>621842</xdr:colOff>
      <xdr:row>403</xdr:row>
      <xdr:rowOff>19103</xdr:rowOff>
    </xdr:to>
    <xdr:pic>
      <xdr:nvPicPr>
        <xdr:cNvPr id="6156" name="Picture 615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24200" y="65236725"/>
          <a:ext cx="4974767" cy="609653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838200</xdr:colOff>
      <xdr:row>402</xdr:row>
      <xdr:rowOff>114300</xdr:rowOff>
    </xdr:from>
    <xdr:to>
      <xdr:col>7</xdr:col>
      <xdr:colOff>621842</xdr:colOff>
      <xdr:row>406</xdr:row>
      <xdr:rowOff>70156</xdr:rowOff>
    </xdr:to>
    <xdr:pic>
      <xdr:nvPicPr>
        <xdr:cNvPr id="6157" name="Picture 615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24200" y="65779650"/>
          <a:ext cx="4974767" cy="603556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407</xdr:row>
      <xdr:rowOff>57150</xdr:rowOff>
    </xdr:from>
    <xdr:to>
      <xdr:col>7</xdr:col>
      <xdr:colOff>448603</xdr:colOff>
      <xdr:row>412</xdr:row>
      <xdr:rowOff>15688</xdr:rowOff>
    </xdr:to>
    <xdr:pic>
      <xdr:nvPicPr>
        <xdr:cNvPr id="6158" name="Picture 615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09725" y="66532125"/>
          <a:ext cx="6316003" cy="768163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478</xdr:row>
      <xdr:rowOff>47625</xdr:rowOff>
    </xdr:from>
    <xdr:to>
      <xdr:col>5</xdr:col>
      <xdr:colOff>415189</xdr:colOff>
      <xdr:row>481</xdr:row>
      <xdr:rowOff>67862</xdr:rowOff>
    </xdr:to>
    <xdr:pic>
      <xdr:nvPicPr>
        <xdr:cNvPr id="6159" name="Picture 615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05075" y="78057375"/>
          <a:ext cx="3225064" cy="506012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481</xdr:row>
      <xdr:rowOff>9525</xdr:rowOff>
    </xdr:from>
    <xdr:to>
      <xdr:col>8</xdr:col>
      <xdr:colOff>86614</xdr:colOff>
      <xdr:row>486</xdr:row>
      <xdr:rowOff>120476</xdr:rowOff>
    </xdr:to>
    <xdr:pic>
      <xdr:nvPicPr>
        <xdr:cNvPr id="6160" name="Picture 615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14600" y="78505050"/>
          <a:ext cx="5858764" cy="920576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553</xdr:row>
      <xdr:rowOff>104775</xdr:rowOff>
    </xdr:from>
    <xdr:to>
      <xdr:col>6</xdr:col>
      <xdr:colOff>408424</xdr:colOff>
      <xdr:row>556</xdr:row>
      <xdr:rowOff>118915</xdr:rowOff>
    </xdr:to>
    <xdr:pic>
      <xdr:nvPicPr>
        <xdr:cNvPr id="6161" name="Picture 616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52700" y="90316050"/>
          <a:ext cx="4304149" cy="499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564</xdr:row>
      <xdr:rowOff>104774</xdr:rowOff>
    </xdr:from>
    <xdr:to>
      <xdr:col>4</xdr:col>
      <xdr:colOff>466725</xdr:colOff>
      <xdr:row>566</xdr:row>
      <xdr:rowOff>114299</xdr:rowOff>
    </xdr:to>
    <xdr:sp macro="" textlink="">
      <xdr:nvSpPr>
        <xdr:cNvPr id="24" name="Line 15"/>
        <xdr:cNvSpPr>
          <a:spLocks noChangeShapeType="1"/>
        </xdr:cNvSpPr>
      </xdr:nvSpPr>
      <xdr:spPr bwMode="auto">
        <a:xfrm flipH="1" flipV="1">
          <a:off x="3600450" y="92078174"/>
          <a:ext cx="476250" cy="3524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</xdr:col>
      <xdr:colOff>1066800</xdr:colOff>
      <xdr:row>405</xdr:row>
      <xdr:rowOff>133349</xdr:rowOff>
    </xdr:from>
    <xdr:to>
      <xdr:col>4</xdr:col>
      <xdr:colOff>781050</xdr:colOff>
      <xdr:row>411</xdr:row>
      <xdr:rowOff>9524</xdr:rowOff>
    </xdr:to>
    <xdr:sp macro="" textlink="">
      <xdr:nvSpPr>
        <xdr:cNvPr id="14" name="Line 15"/>
        <xdr:cNvSpPr>
          <a:spLocks noChangeShapeType="1"/>
        </xdr:cNvSpPr>
      </xdr:nvSpPr>
      <xdr:spPr bwMode="auto">
        <a:xfrm flipH="1" flipV="1">
          <a:off x="3590925" y="66284474"/>
          <a:ext cx="800100" cy="8477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</xdr:col>
      <xdr:colOff>1057274</xdr:colOff>
      <xdr:row>137</xdr:row>
      <xdr:rowOff>19050</xdr:rowOff>
    </xdr:from>
    <xdr:to>
      <xdr:col>4</xdr:col>
      <xdr:colOff>828675</xdr:colOff>
      <xdr:row>142</xdr:row>
      <xdr:rowOff>85725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3581399" y="22774275"/>
          <a:ext cx="857251" cy="8763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5</xdr:col>
      <xdr:colOff>19050</xdr:colOff>
      <xdr:row>334</xdr:row>
      <xdr:rowOff>123825</xdr:rowOff>
    </xdr:from>
    <xdr:to>
      <xdr:col>5</xdr:col>
      <xdr:colOff>257172</xdr:colOff>
      <xdr:row>338</xdr:row>
      <xdr:rowOff>19048</xdr:rowOff>
    </xdr:to>
    <xdr:sp macro="" textlink="">
      <xdr:nvSpPr>
        <xdr:cNvPr id="6" name="Line 15"/>
        <xdr:cNvSpPr>
          <a:spLocks noChangeShapeType="1"/>
        </xdr:cNvSpPr>
      </xdr:nvSpPr>
      <xdr:spPr bwMode="auto">
        <a:xfrm>
          <a:off x="4572000" y="54778275"/>
          <a:ext cx="238122" cy="542923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</xdr:col>
      <xdr:colOff>314324</xdr:colOff>
      <xdr:row>338</xdr:row>
      <xdr:rowOff>38100</xdr:rowOff>
    </xdr:from>
    <xdr:to>
      <xdr:col>7</xdr:col>
      <xdr:colOff>47624</xdr:colOff>
      <xdr:row>339</xdr:row>
      <xdr:rowOff>133351</xdr:rowOff>
    </xdr:to>
    <xdr:sp macro="" textlink="">
      <xdr:nvSpPr>
        <xdr:cNvPr id="8" name="AutoShape 17"/>
        <xdr:cNvSpPr>
          <a:spLocks/>
        </xdr:cNvSpPr>
      </xdr:nvSpPr>
      <xdr:spPr bwMode="auto">
        <a:xfrm rot="16200000">
          <a:off x="4219574" y="52339875"/>
          <a:ext cx="257176" cy="3019425"/>
        </a:xfrm>
        <a:prstGeom prst="rightBrace">
          <a:avLst>
            <a:gd name="adj1" fmla="val 10513"/>
            <a:gd name="adj2" fmla="val 50000"/>
          </a:avLst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1066800</xdr:colOff>
      <xdr:row>402</xdr:row>
      <xdr:rowOff>133350</xdr:rowOff>
    </xdr:from>
    <xdr:to>
      <xdr:col>5</xdr:col>
      <xdr:colOff>38099</xdr:colOff>
      <xdr:row>408</xdr:row>
      <xdr:rowOff>47624</xdr:rowOff>
    </xdr:to>
    <xdr:sp macro="" textlink="">
      <xdr:nvSpPr>
        <xdr:cNvPr id="10" name="Line 15"/>
        <xdr:cNvSpPr>
          <a:spLocks noChangeShapeType="1"/>
        </xdr:cNvSpPr>
      </xdr:nvSpPr>
      <xdr:spPr bwMode="auto">
        <a:xfrm flipH="1" flipV="1">
          <a:off x="3590925" y="65798700"/>
          <a:ext cx="1000124" cy="885824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2</xdr:col>
      <xdr:colOff>695325</xdr:colOff>
      <xdr:row>422</xdr:row>
      <xdr:rowOff>123825</xdr:rowOff>
    </xdr:from>
    <xdr:to>
      <xdr:col>3</xdr:col>
      <xdr:colOff>571500</xdr:colOff>
      <xdr:row>428</xdr:row>
      <xdr:rowOff>123825</xdr:rowOff>
    </xdr:to>
    <xdr:sp macro="" textlink="">
      <xdr:nvSpPr>
        <xdr:cNvPr id="17" name="Line 15"/>
        <xdr:cNvSpPr>
          <a:spLocks noChangeShapeType="1"/>
        </xdr:cNvSpPr>
      </xdr:nvSpPr>
      <xdr:spPr bwMode="auto">
        <a:xfrm>
          <a:off x="2305050" y="69027675"/>
          <a:ext cx="790575" cy="9906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</xdr:col>
      <xdr:colOff>1066800</xdr:colOff>
      <xdr:row>499</xdr:row>
      <xdr:rowOff>0</xdr:rowOff>
    </xdr:from>
    <xdr:to>
      <xdr:col>4</xdr:col>
      <xdr:colOff>828675</xdr:colOff>
      <xdr:row>503</xdr:row>
      <xdr:rowOff>76200</xdr:rowOff>
    </xdr:to>
    <xdr:sp macro="" textlink="">
      <xdr:nvSpPr>
        <xdr:cNvPr id="19" name="Line 15"/>
        <xdr:cNvSpPr>
          <a:spLocks noChangeShapeType="1"/>
        </xdr:cNvSpPr>
      </xdr:nvSpPr>
      <xdr:spPr bwMode="auto">
        <a:xfrm flipH="1">
          <a:off x="3590925" y="81410175"/>
          <a:ext cx="847725" cy="7620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</xdr:col>
      <xdr:colOff>1066799</xdr:colOff>
      <xdr:row>489</xdr:row>
      <xdr:rowOff>95250</xdr:rowOff>
    </xdr:from>
    <xdr:to>
      <xdr:col>4</xdr:col>
      <xdr:colOff>523875</xdr:colOff>
      <xdr:row>491</xdr:row>
      <xdr:rowOff>19050</xdr:rowOff>
    </xdr:to>
    <xdr:sp macro="" textlink="">
      <xdr:nvSpPr>
        <xdr:cNvPr id="20" name="Line 15"/>
        <xdr:cNvSpPr>
          <a:spLocks noChangeShapeType="1"/>
        </xdr:cNvSpPr>
      </xdr:nvSpPr>
      <xdr:spPr bwMode="auto">
        <a:xfrm flipH="1" flipV="1">
          <a:off x="3590924" y="79867125"/>
          <a:ext cx="542926" cy="2667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</xdr:col>
      <xdr:colOff>685798</xdr:colOff>
      <xdr:row>4</xdr:row>
      <xdr:rowOff>133350</xdr:rowOff>
    </xdr:from>
    <xdr:to>
      <xdr:col>5</xdr:col>
      <xdr:colOff>190499</xdr:colOff>
      <xdr:row>9</xdr:row>
      <xdr:rowOff>95250</xdr:rowOff>
    </xdr:to>
    <xdr:sp macro="" textlink="">
      <xdr:nvSpPr>
        <xdr:cNvPr id="25" name="Line 15"/>
        <xdr:cNvSpPr>
          <a:spLocks noChangeShapeType="1"/>
        </xdr:cNvSpPr>
      </xdr:nvSpPr>
      <xdr:spPr bwMode="auto">
        <a:xfrm flipH="1">
          <a:off x="3209923" y="1152525"/>
          <a:ext cx="1343026" cy="971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133350</xdr:rowOff>
        </xdr:from>
        <xdr:to>
          <xdr:col>2</xdr:col>
          <xdr:colOff>895350</xdr:colOff>
          <xdr:row>3</xdr:row>
          <xdr:rowOff>352425</xdr:rowOff>
        </xdr:to>
        <xdr:sp macro="" textlink="">
          <xdr:nvSpPr>
            <xdr:cNvPr id="7169" name="Option 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993366" mc:Ignorable="a14" a14:legacySpreadsheetColorIndex="6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Fama-French 3 Factors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895350</xdr:colOff>
          <xdr:row>3</xdr:row>
          <xdr:rowOff>133350</xdr:rowOff>
        </xdr:from>
        <xdr:to>
          <xdr:col>3</xdr:col>
          <xdr:colOff>962025</xdr:colOff>
          <xdr:row>3</xdr:row>
          <xdr:rowOff>352425</xdr:rowOff>
        </xdr:to>
        <xdr:sp macro="" textlink="">
          <xdr:nvSpPr>
            <xdr:cNvPr id="7170" name="Option 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993366" mc:Ignorable="a14" a14:legacySpreadsheetColorIndex="6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3 Macro Factors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47625</xdr:rowOff>
        </xdr:from>
        <xdr:to>
          <xdr:col>3</xdr:col>
          <xdr:colOff>971550</xdr:colOff>
          <xdr:row>4</xdr:row>
          <xdr:rowOff>0</xdr:rowOff>
        </xdr:to>
        <xdr:sp macro="" textlink="">
          <xdr:nvSpPr>
            <xdr:cNvPr id="7172" name="Group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APT or ICAPM Factors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133350</xdr:rowOff>
        </xdr:from>
        <xdr:to>
          <xdr:col>2</xdr:col>
          <xdr:colOff>104775</xdr:colOff>
          <xdr:row>4</xdr:row>
          <xdr:rowOff>352425</xdr:rowOff>
        </xdr:to>
        <xdr:sp macro="" textlink="">
          <xdr:nvSpPr>
            <xdr:cNvPr id="7173" name="Option Button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993366" mc:Ignorable="a14" a14:legacySpreadsheetColorIndex="6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Stock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4</xdr:row>
          <xdr:rowOff>133350</xdr:rowOff>
        </xdr:from>
        <xdr:to>
          <xdr:col>2</xdr:col>
          <xdr:colOff>819150</xdr:colOff>
          <xdr:row>4</xdr:row>
          <xdr:rowOff>352425</xdr:rowOff>
        </xdr:to>
        <xdr:sp macro="" textlink="">
          <xdr:nvSpPr>
            <xdr:cNvPr id="7174" name="Option Button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993366" mc:Ignorable="a14" a14:legacySpreadsheetColorIndex="6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 FF 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838200</xdr:colOff>
          <xdr:row>4</xdr:row>
          <xdr:rowOff>133350</xdr:rowOff>
        </xdr:from>
        <xdr:to>
          <xdr:col>3</xdr:col>
          <xdr:colOff>704850</xdr:colOff>
          <xdr:row>4</xdr:row>
          <xdr:rowOff>352425</xdr:rowOff>
        </xdr:to>
        <xdr:sp macro="" textlink="">
          <xdr:nvSpPr>
            <xdr:cNvPr id="7175" name="Option Button 7" descr="Country ETF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993366" mc:Ignorable="a14" a14:legacySpreadsheetColorIndex="6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Country ETF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47625</xdr:rowOff>
        </xdr:from>
        <xdr:to>
          <xdr:col>3</xdr:col>
          <xdr:colOff>714375</xdr:colOff>
          <xdr:row>5</xdr:row>
          <xdr:rowOff>0</xdr:rowOff>
        </xdr:to>
        <xdr:sp macro="" textlink="">
          <xdr:nvSpPr>
            <xdr:cNvPr id="7176" name="Group Box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Asset Type</a:t>
              </a:r>
            </a:p>
          </xdr:txBody>
        </xdr:sp>
        <xdr:clientData/>
      </xdr:twoCellAnchor>
    </mc:Choice>
    <mc:Fallback/>
  </mc:AlternateContent>
  <xdr:twoCellAnchor editAs="oneCell">
    <xdr:from>
      <xdr:col>5</xdr:col>
      <xdr:colOff>114300</xdr:colOff>
      <xdr:row>3</xdr:row>
      <xdr:rowOff>352425</xdr:rowOff>
    </xdr:from>
    <xdr:to>
      <xdr:col>7</xdr:col>
      <xdr:colOff>661652</xdr:colOff>
      <xdr:row>5</xdr:row>
      <xdr:rowOff>122344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1009650"/>
          <a:ext cx="2719052" cy="49381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129</xdr:row>
      <xdr:rowOff>85725</xdr:rowOff>
    </xdr:from>
    <xdr:to>
      <xdr:col>7</xdr:col>
      <xdr:colOff>521828</xdr:colOff>
      <xdr:row>138</xdr:row>
      <xdr:rowOff>119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21545550"/>
          <a:ext cx="7151228" cy="1371719"/>
        </a:xfrm>
        <a:prstGeom prst="rect">
          <a:avLst/>
        </a:prstGeom>
      </xdr:spPr>
    </xdr:pic>
    <xdr:clientData/>
  </xdr:twoCellAnchor>
  <xdr:twoCellAnchor editAs="oneCell">
    <xdr:from>
      <xdr:col>0</xdr:col>
      <xdr:colOff>1162050</xdr:colOff>
      <xdr:row>328</xdr:row>
      <xdr:rowOff>38100</xdr:rowOff>
    </xdr:from>
    <xdr:to>
      <xdr:col>6</xdr:col>
      <xdr:colOff>752937</xdr:colOff>
      <xdr:row>335</xdr:row>
      <xdr:rowOff>123931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50" y="53721000"/>
          <a:ext cx="5334462" cy="1219306"/>
        </a:xfrm>
        <a:prstGeom prst="rect">
          <a:avLst/>
        </a:prstGeom>
      </xdr:spPr>
    </xdr:pic>
    <xdr:clientData/>
  </xdr:twoCellAnchor>
  <xdr:twoCellAnchor editAs="oneCell">
    <xdr:from>
      <xdr:col>4</xdr:col>
      <xdr:colOff>885825</xdr:colOff>
      <xdr:row>407</xdr:row>
      <xdr:rowOff>66675</xdr:rowOff>
    </xdr:from>
    <xdr:to>
      <xdr:col>8</xdr:col>
      <xdr:colOff>443430</xdr:colOff>
      <xdr:row>410</xdr:row>
      <xdr:rowOff>86912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66541650"/>
          <a:ext cx="3767655" cy="506012"/>
        </a:xfrm>
        <a:prstGeom prst="rect">
          <a:avLst/>
        </a:prstGeom>
      </xdr:spPr>
    </xdr:pic>
    <xdr:clientData/>
  </xdr:twoCellAnchor>
  <xdr:twoCellAnchor editAs="oneCell">
    <xdr:from>
      <xdr:col>2</xdr:col>
      <xdr:colOff>885825</xdr:colOff>
      <xdr:row>410</xdr:row>
      <xdr:rowOff>47625</xdr:rowOff>
    </xdr:from>
    <xdr:to>
      <xdr:col>8</xdr:col>
      <xdr:colOff>162401</xdr:colOff>
      <xdr:row>417</xdr:row>
      <xdr:rowOff>139552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5550" y="67008375"/>
          <a:ext cx="5486876" cy="122540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418</xdr:row>
      <xdr:rowOff>19050</xdr:rowOff>
    </xdr:from>
    <xdr:to>
      <xdr:col>6</xdr:col>
      <xdr:colOff>881444</xdr:colOff>
      <xdr:row>423</xdr:row>
      <xdr:rowOff>130001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" y="68275200"/>
          <a:ext cx="6596444" cy="92057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494</xdr:row>
      <xdr:rowOff>0</xdr:rowOff>
    </xdr:from>
    <xdr:to>
      <xdr:col>8</xdr:col>
      <xdr:colOff>267642</xdr:colOff>
      <xdr:row>499</xdr:row>
      <xdr:rowOff>110951</xdr:rowOff>
    </xdr:to>
    <xdr:pic>
      <xdr:nvPicPr>
        <xdr:cNvPr id="7168" name="Picture 71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9250" y="80600550"/>
          <a:ext cx="6468417" cy="92057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491</xdr:row>
      <xdr:rowOff>0</xdr:rowOff>
    </xdr:from>
    <xdr:to>
      <xdr:col>5</xdr:col>
      <xdr:colOff>258213</xdr:colOff>
      <xdr:row>494</xdr:row>
      <xdr:rowOff>20237</xdr:rowOff>
    </xdr:to>
    <xdr:pic>
      <xdr:nvPicPr>
        <xdr:cNvPr id="7171" name="Picture 717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8775" y="80114775"/>
          <a:ext cx="3182388" cy="506012"/>
        </a:xfrm>
        <a:prstGeom prst="rect">
          <a:avLst/>
        </a:prstGeom>
      </xdr:spPr>
    </xdr:pic>
    <xdr:clientData/>
  </xdr:twoCellAnchor>
  <xdr:twoCellAnchor editAs="oneCell">
    <xdr:from>
      <xdr:col>3</xdr:col>
      <xdr:colOff>438150</xdr:colOff>
      <xdr:row>565</xdr:row>
      <xdr:rowOff>142875</xdr:rowOff>
    </xdr:from>
    <xdr:to>
      <xdr:col>7</xdr:col>
      <xdr:colOff>474712</xdr:colOff>
      <xdr:row>569</xdr:row>
      <xdr:rowOff>1187</xdr:rowOff>
    </xdr:to>
    <xdr:pic>
      <xdr:nvPicPr>
        <xdr:cNvPr id="7178" name="Picture 717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62275" y="92297250"/>
          <a:ext cx="4237087" cy="5060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Excel%20Modeling%20in%20Inv%202/EMI2%20Faculty%20Excel%20Files/All%20Chapters%20-%20Bodie%20Version/Completed%20Excel%20Files/Poptdy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J553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564" sqref="G564"/>
    </sheetView>
  </sheetViews>
  <sheetFormatPr defaultRowHeight="12.75" x14ac:dyDescent="0.2"/>
  <cols>
    <col min="1" max="1" width="18.28515625" customWidth="1"/>
    <col min="2" max="2" width="16" customWidth="1"/>
    <col min="3" max="3" width="13.140625" customWidth="1"/>
    <col min="4" max="4" width="18" customWidth="1"/>
    <col min="5" max="5" width="14.28515625" customWidth="1"/>
    <col min="6" max="6" width="17" customWidth="1"/>
    <col min="7" max="7" width="15.42578125" customWidth="1"/>
    <col min="8" max="10" width="12.140625" bestFit="1" customWidth="1"/>
    <col min="11" max="11" width="11" bestFit="1" customWidth="1"/>
    <col min="12" max="13" width="10.85546875" bestFit="1" customWidth="1"/>
    <col min="14" max="14" width="14.5703125" bestFit="1" customWidth="1"/>
    <col min="15" max="15" width="13.5703125" bestFit="1" customWidth="1"/>
    <col min="16" max="17" width="15" bestFit="1" customWidth="1"/>
    <col min="18" max="18" width="13.5703125" bestFit="1" customWidth="1"/>
    <col min="19" max="19" width="15.5703125" bestFit="1" customWidth="1"/>
    <col min="20" max="20" width="16.7109375" bestFit="1" customWidth="1"/>
    <col min="21" max="21" width="12.7109375" bestFit="1" customWidth="1"/>
    <col min="22" max="22" width="15" bestFit="1" customWidth="1"/>
    <col min="23" max="25" width="10.42578125" bestFit="1" customWidth="1"/>
    <col min="26" max="26" width="13.85546875" bestFit="1" customWidth="1"/>
    <col min="27" max="27" width="14.140625" bestFit="1" customWidth="1"/>
    <col min="28" max="28" width="12.5703125" bestFit="1" customWidth="1"/>
    <col min="29" max="29" width="10.85546875" bestFit="1" customWidth="1"/>
    <col min="30" max="30" width="9.140625" customWidth="1"/>
  </cols>
  <sheetData>
    <row r="1" spans="1:36" ht="26.25" x14ac:dyDescent="0.2">
      <c r="A1" s="5" t="s">
        <v>1</v>
      </c>
      <c r="C1" s="6" t="s">
        <v>38</v>
      </c>
    </row>
    <row r="3" spans="1:36" x14ac:dyDescent="0.2">
      <c r="A3" s="1" t="s">
        <v>0</v>
      </c>
    </row>
    <row r="4" spans="1:36" ht="28.5" customHeight="1" x14ac:dyDescent="0.2">
      <c r="A4" s="20" t="s">
        <v>20</v>
      </c>
      <c r="C4" s="12"/>
      <c r="E4" s="2">
        <v>1</v>
      </c>
    </row>
    <row r="5" spans="1:36" ht="28.5" customHeight="1" x14ac:dyDescent="0.2">
      <c r="A5" s="14" t="s">
        <v>16</v>
      </c>
      <c r="C5" s="12"/>
      <c r="E5" s="2">
        <v>3</v>
      </c>
      <c r="N5" s="10"/>
      <c r="O5" s="10"/>
      <c r="P5" s="10"/>
    </row>
    <row r="6" spans="1:36" x14ac:dyDescent="0.2">
      <c r="N6" s="44"/>
      <c r="O6" s="44"/>
      <c r="P6" s="44"/>
      <c r="Q6" s="15"/>
      <c r="R6" s="15"/>
      <c r="S6" s="15"/>
    </row>
    <row r="7" spans="1:36" x14ac:dyDescent="0.2">
      <c r="A7" s="26"/>
      <c r="B7" s="14" t="s">
        <v>11</v>
      </c>
      <c r="C7" s="14" t="s">
        <v>11</v>
      </c>
      <c r="D7" s="14" t="s">
        <v>11</v>
      </c>
      <c r="E7" s="14" t="s">
        <v>11</v>
      </c>
      <c r="F7" s="14" t="s">
        <v>11</v>
      </c>
      <c r="G7" s="14" t="s">
        <v>11</v>
      </c>
      <c r="H7" s="14" t="s">
        <v>58</v>
      </c>
      <c r="I7" s="14" t="s">
        <v>58</v>
      </c>
      <c r="J7" s="14" t="s">
        <v>58</v>
      </c>
      <c r="K7" s="14" t="s">
        <v>58</v>
      </c>
      <c r="L7" s="14" t="s">
        <v>58</v>
      </c>
      <c r="M7" s="14" t="s">
        <v>58</v>
      </c>
      <c r="N7" s="14" t="s">
        <v>57</v>
      </c>
      <c r="O7" s="14" t="s">
        <v>57</v>
      </c>
      <c r="P7" s="14" t="s">
        <v>57</v>
      </c>
      <c r="Q7" s="14" t="s">
        <v>57</v>
      </c>
      <c r="R7" s="14" t="s">
        <v>57</v>
      </c>
      <c r="S7" s="14" t="s">
        <v>57</v>
      </c>
      <c r="T7" s="2" t="s">
        <v>15</v>
      </c>
      <c r="U7" s="12" t="s">
        <v>15</v>
      </c>
      <c r="V7" s="12" t="s">
        <v>15</v>
      </c>
      <c r="W7" s="12" t="s">
        <v>15</v>
      </c>
      <c r="X7" s="12" t="s">
        <v>15</v>
      </c>
      <c r="Y7" s="12" t="s">
        <v>15</v>
      </c>
      <c r="Z7" s="12" t="s">
        <v>15</v>
      </c>
      <c r="AA7" s="10" t="s">
        <v>15</v>
      </c>
      <c r="AB7" s="10" t="s">
        <v>15</v>
      </c>
      <c r="AC7" s="10" t="s">
        <v>2</v>
      </c>
      <c r="AF7" s="10"/>
      <c r="AG7" s="10"/>
      <c r="AH7" s="10"/>
      <c r="AI7" s="10"/>
      <c r="AJ7" s="10"/>
    </row>
    <row r="8" spans="1:36" x14ac:dyDescent="0.2">
      <c r="A8" s="27"/>
      <c r="B8" s="13" t="s">
        <v>67</v>
      </c>
      <c r="C8" s="13" t="s">
        <v>64</v>
      </c>
      <c r="D8" s="13" t="s">
        <v>65</v>
      </c>
      <c r="E8" s="13" t="s">
        <v>69</v>
      </c>
      <c r="F8" s="13" t="s">
        <v>66</v>
      </c>
      <c r="G8" s="13" t="s">
        <v>68</v>
      </c>
      <c r="H8" s="21" t="s">
        <v>3</v>
      </c>
      <c r="I8" s="21" t="s">
        <v>4</v>
      </c>
      <c r="J8" s="21" t="s">
        <v>5</v>
      </c>
      <c r="K8" s="21" t="s">
        <v>6</v>
      </c>
      <c r="L8" s="21" t="s">
        <v>7</v>
      </c>
      <c r="M8" s="21" t="s">
        <v>8</v>
      </c>
      <c r="N8" s="13" t="s">
        <v>59</v>
      </c>
      <c r="O8" t="s">
        <v>60</v>
      </c>
      <c r="P8" t="s">
        <v>61</v>
      </c>
      <c r="Q8" s="15" t="s">
        <v>56</v>
      </c>
      <c r="R8" s="15" t="s">
        <v>63</v>
      </c>
      <c r="S8" t="s">
        <v>62</v>
      </c>
      <c r="T8" s="13" t="s">
        <v>71</v>
      </c>
      <c r="U8" s="12" t="s">
        <v>9</v>
      </c>
      <c r="V8" s="44" t="s">
        <v>70</v>
      </c>
      <c r="W8" s="12" t="s">
        <v>12</v>
      </c>
      <c r="X8" s="12" t="s">
        <v>13</v>
      </c>
      <c r="Y8" s="12" t="s">
        <v>14</v>
      </c>
      <c r="Z8" s="12" t="s">
        <v>17</v>
      </c>
      <c r="AA8" s="10" t="s">
        <v>18</v>
      </c>
      <c r="AB8" s="10" t="s">
        <v>19</v>
      </c>
      <c r="AC8" s="10" t="s">
        <v>2</v>
      </c>
      <c r="AF8" s="10"/>
      <c r="AG8" s="10"/>
      <c r="AH8" s="10"/>
      <c r="AI8" s="10"/>
      <c r="AJ8" s="10"/>
    </row>
    <row r="9" spans="1:36" x14ac:dyDescent="0.2">
      <c r="A9" s="29" t="s">
        <v>37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J9" s="10"/>
    </row>
    <row r="10" spans="1:36" x14ac:dyDescent="0.2">
      <c r="A10" s="17">
        <v>41274</v>
      </c>
      <c r="B10" s="9">
        <v>1.3901E-2</v>
      </c>
      <c r="C10" s="9">
        <v>7.7869999999999997E-3</v>
      </c>
      <c r="D10" s="9">
        <v>0.13854900000000001</v>
      </c>
      <c r="E10" s="9">
        <v>5.7681000000000003E-2</v>
      </c>
      <c r="F10" s="9">
        <v>0.12293999999999999</v>
      </c>
      <c r="G10" s="9">
        <v>0.27968300000000001</v>
      </c>
      <c r="H10" s="9">
        <v>2.5499999999999998E-2</v>
      </c>
      <c r="I10" s="9">
        <v>3.7900000000000003E-2</v>
      </c>
      <c r="J10" s="9">
        <v>4.2999999999999997E-2</v>
      </c>
      <c r="K10" s="9">
        <v>-1.5E-3</v>
      </c>
      <c r="L10" s="9">
        <v>1.1299999999999999E-2</v>
      </c>
      <c r="M10" s="9">
        <v>4.6699999999999998E-2</v>
      </c>
      <c r="N10" s="9">
        <v>4.2668999999999999E-2</v>
      </c>
      <c r="O10" s="9">
        <v>2.3719E-2</v>
      </c>
      <c r="P10" s="9">
        <v>5.0169999999999999E-2</v>
      </c>
      <c r="Q10" s="9">
        <v>3.9910000000000001E-2</v>
      </c>
      <c r="R10" s="9">
        <v>5.1204E-2</v>
      </c>
      <c r="S10" s="9">
        <v>3.7418E-2</v>
      </c>
      <c r="T10" s="9">
        <v>8.9820000000000004E-3</v>
      </c>
      <c r="U10" s="9">
        <v>1.2534E-2</v>
      </c>
      <c r="V10" s="9">
        <v>8.5839999999999996E-3</v>
      </c>
      <c r="W10" s="9">
        <v>1.09E-2</v>
      </c>
      <c r="X10" s="9">
        <v>1.5300000000000001E-2</v>
      </c>
      <c r="Y10" s="9">
        <v>3.56E-2</v>
      </c>
      <c r="Z10" s="45">
        <v>-6.6666666666666656E-5</v>
      </c>
      <c r="AA10" s="45">
        <v>1.3333333333333361E-4</v>
      </c>
      <c r="AB10" s="45">
        <v>-3.083333333333332E-4</v>
      </c>
      <c r="AC10" s="46">
        <v>3.3333333333333335E-5</v>
      </c>
      <c r="AD10" s="46"/>
      <c r="AF10" s="9"/>
      <c r="AG10" s="9"/>
      <c r="AH10" s="9"/>
      <c r="AI10" s="9"/>
      <c r="AJ10" s="10"/>
    </row>
    <row r="11" spans="1:36" x14ac:dyDescent="0.2">
      <c r="A11" s="17">
        <v>41243</v>
      </c>
      <c r="B11" s="9">
        <v>-0.14246900000000001</v>
      </c>
      <c r="C11" s="9">
        <v>-1.8558000000000002E-2</v>
      </c>
      <c r="D11" s="9">
        <v>-4.8099000000000003E-2</v>
      </c>
      <c r="E11" s="9">
        <v>2.5666000000000001E-2</v>
      </c>
      <c r="F11" s="9">
        <v>4.7344999999999998E-2</v>
      </c>
      <c r="G11" s="9">
        <v>3.2284E-2</v>
      </c>
      <c r="H11" s="9">
        <v>7.4999999999999997E-3</v>
      </c>
      <c r="I11" s="9">
        <v>8.199999999999999E-3</v>
      </c>
      <c r="J11" s="9">
        <v>1.0700000000000001E-2</v>
      </c>
      <c r="K11" s="9">
        <v>1.5700000000000002E-2</v>
      </c>
      <c r="L11" s="9">
        <v>0</v>
      </c>
      <c r="M11" s="9">
        <v>-9.300000000000001E-3</v>
      </c>
      <c r="N11" s="9">
        <v>1.5866999999999999E-2</v>
      </c>
      <c r="O11" s="9">
        <v>-1.3337999999999999E-2</v>
      </c>
      <c r="P11" s="9">
        <v>2.5283E-2</v>
      </c>
      <c r="Q11" s="9">
        <v>-1.8703999999999998E-2</v>
      </c>
      <c r="R11" s="9">
        <v>2.64E-2</v>
      </c>
      <c r="S11" s="9">
        <v>1.4243E-2</v>
      </c>
      <c r="T11" s="9">
        <v>5.6950000000000004E-3</v>
      </c>
      <c r="U11" s="9">
        <v>6.1910000000000003E-3</v>
      </c>
      <c r="V11" s="9">
        <v>0.103286</v>
      </c>
      <c r="W11" s="9">
        <v>7.0999999999999995E-3</v>
      </c>
      <c r="X11" s="9">
        <v>5.5000000000000005E-3</v>
      </c>
      <c r="Y11" s="9">
        <v>-1.3999999999999999E-2</v>
      </c>
      <c r="Z11" s="45">
        <v>8.3333333333333236E-6</v>
      </c>
      <c r="AA11" s="45">
        <v>-1.0833333333333289E-4</v>
      </c>
      <c r="AB11" s="45">
        <v>1.8333333333333309E-4</v>
      </c>
      <c r="AC11" s="46">
        <v>9.9999999999999991E-5</v>
      </c>
      <c r="AD11" s="46"/>
      <c r="AF11" s="9"/>
      <c r="AG11" s="9"/>
      <c r="AH11" s="9"/>
      <c r="AI11" s="9"/>
      <c r="AJ11" s="10"/>
    </row>
    <row r="12" spans="1:36" x14ac:dyDescent="0.2">
      <c r="A12" s="17">
        <v>41213</v>
      </c>
      <c r="B12" s="9">
        <v>-3.0172000000000001E-2</v>
      </c>
      <c r="C12" s="9">
        <v>-6.2280000000000002E-2</v>
      </c>
      <c r="D12" s="9">
        <v>3.7842000000000001E-2</v>
      </c>
      <c r="E12" s="9">
        <v>7.5890000000000003E-3</v>
      </c>
      <c r="F12" s="9">
        <v>-3.8706999999999998E-2</v>
      </c>
      <c r="G12" s="9">
        <v>-0.14076900000000001</v>
      </c>
      <c r="H12" s="9">
        <v>-3.8599999999999995E-2</v>
      </c>
      <c r="I12" s="9">
        <v>-1.2800000000000001E-2</v>
      </c>
      <c r="J12" s="9">
        <v>-4.3E-3</v>
      </c>
      <c r="K12" s="9">
        <v>-2.87E-2</v>
      </c>
      <c r="L12" s="9">
        <v>-1.5100000000000001E-2</v>
      </c>
      <c r="M12" s="9">
        <v>2.0299999999999999E-2</v>
      </c>
      <c r="N12" s="9">
        <v>3.3207E-2</v>
      </c>
      <c r="O12" s="9">
        <v>0</v>
      </c>
      <c r="P12" s="9">
        <v>1.6393000000000001E-2</v>
      </c>
      <c r="Q12" s="9">
        <v>2.7101E-2</v>
      </c>
      <c r="R12" s="9">
        <v>2.1410000000000001E-3</v>
      </c>
      <c r="S12" s="9">
        <v>-5.2199999999999998E-3</v>
      </c>
      <c r="T12" s="9">
        <v>-1.8197999999999999E-2</v>
      </c>
      <c r="U12" s="9">
        <v>-1.41E-2</v>
      </c>
      <c r="V12" s="9">
        <v>-5.8563999999999998E-2</v>
      </c>
      <c r="W12" s="9">
        <v>-1.6899999999999998E-2</v>
      </c>
      <c r="X12" s="9">
        <v>-1.3100000000000001E-2</v>
      </c>
      <c r="Y12" s="9">
        <v>3.4300000000000004E-2</v>
      </c>
      <c r="Z12" s="45">
        <v>2.4999999999999998E-5</v>
      </c>
      <c r="AA12" s="45">
        <v>-8.3333333333341503E-6</v>
      </c>
      <c r="AB12" s="45">
        <v>-1.0000000000000026E-4</v>
      </c>
      <c r="AC12" s="46">
        <v>9.1666666666666668E-5</v>
      </c>
      <c r="AD12" s="46"/>
      <c r="AF12" s="9"/>
      <c r="AG12" s="9"/>
      <c r="AH12" s="9"/>
      <c r="AI12" s="9"/>
      <c r="AJ12" s="10"/>
    </row>
    <row r="13" spans="1:36" x14ac:dyDescent="0.2">
      <c r="A13" s="17">
        <v>41182</v>
      </c>
      <c r="B13" s="9">
        <v>8.4112000000000006E-2</v>
      </c>
      <c r="C13" s="9">
        <v>6.4665E-2</v>
      </c>
      <c r="D13" s="9">
        <v>0.159664</v>
      </c>
      <c r="E13" s="9">
        <v>6.2260999999999997E-2</v>
      </c>
      <c r="F13" s="9">
        <v>2.3064000000000001E-2</v>
      </c>
      <c r="G13" s="9">
        <v>3.9169000000000002E-2</v>
      </c>
      <c r="H13" s="9">
        <v>3.2400000000000005E-2</v>
      </c>
      <c r="I13" s="9">
        <v>3.6000000000000004E-2</v>
      </c>
      <c r="J13" s="9">
        <v>3.8699999999999998E-2</v>
      </c>
      <c r="K13" s="9">
        <v>1.7299999999999999E-2</v>
      </c>
      <c r="L13" s="9">
        <v>3.2899999999999999E-2</v>
      </c>
      <c r="M13" s="9">
        <v>4.24E-2</v>
      </c>
      <c r="N13" s="9">
        <v>1.3634E-2</v>
      </c>
      <c r="O13" s="9">
        <v>3.5999999999999997E-2</v>
      </c>
      <c r="P13" s="9">
        <v>6.3618999999999995E-2</v>
      </c>
      <c r="Q13" s="9">
        <v>3.0969999999999999E-3</v>
      </c>
      <c r="R13" s="9">
        <v>6.5331E-2</v>
      </c>
      <c r="S13" s="9">
        <v>2.1325E-2</v>
      </c>
      <c r="T13" s="9">
        <v>2.5427999999999999E-2</v>
      </c>
      <c r="U13" s="9">
        <v>2.6539E-2</v>
      </c>
      <c r="V13" s="9">
        <v>5.9719000000000001E-2</v>
      </c>
      <c r="W13" s="9">
        <v>2.69E-2</v>
      </c>
      <c r="X13" s="9">
        <v>7.1999999999999998E-3</v>
      </c>
      <c r="Y13" s="9">
        <v>1.3600000000000001E-2</v>
      </c>
      <c r="Z13" s="45">
        <v>-8.3333333333333236E-6</v>
      </c>
      <c r="AA13" s="45">
        <v>8.3333333333333913E-5</v>
      </c>
      <c r="AB13" s="45">
        <v>-2.5833333333333264E-4</v>
      </c>
      <c r="AC13" s="46">
        <v>6.666666666666667E-5</v>
      </c>
      <c r="AD13" s="46"/>
      <c r="AF13" s="9"/>
      <c r="AG13" s="9"/>
      <c r="AH13" s="9"/>
      <c r="AI13" s="9"/>
      <c r="AJ13" s="10"/>
    </row>
    <row r="14" spans="1:36" x14ac:dyDescent="0.2">
      <c r="A14" s="17">
        <v>41152</v>
      </c>
      <c r="B14" s="9">
        <v>0.177616</v>
      </c>
      <c r="C14" s="9">
        <v>-1.4289999999999999E-3</v>
      </c>
      <c r="D14" s="9">
        <v>-3.0769000000000001E-2</v>
      </c>
      <c r="E14" s="9">
        <v>0.113236</v>
      </c>
      <c r="F14" s="9">
        <v>8.3370000000000007E-3</v>
      </c>
      <c r="G14" s="9">
        <v>9.6407000000000007E-2</v>
      </c>
      <c r="H14" s="9">
        <v>3.2799999999999996E-2</v>
      </c>
      <c r="I14" s="9">
        <v>3.3700000000000001E-2</v>
      </c>
      <c r="J14" s="9">
        <v>3.5699999999999996E-2</v>
      </c>
      <c r="K14" s="9">
        <v>2.69E-2</v>
      </c>
      <c r="L14" s="9">
        <v>1.78E-2</v>
      </c>
      <c r="M14" s="9">
        <v>3.5799999999999998E-2</v>
      </c>
      <c r="N14" s="9">
        <v>1.2511E-2</v>
      </c>
      <c r="O14" s="9">
        <v>4.6025000000000003E-2</v>
      </c>
      <c r="P14" s="9">
        <v>4.9974999999999999E-2</v>
      </c>
      <c r="Q14" s="9">
        <v>9.0279999999999996E-3</v>
      </c>
      <c r="R14" s="9">
        <v>-1.223E-2</v>
      </c>
      <c r="S14" s="9">
        <v>-7.6099999999999996E-4</v>
      </c>
      <c r="T14" s="9">
        <v>2.5052999999999999E-2</v>
      </c>
      <c r="U14" s="9">
        <v>2.6265E-2</v>
      </c>
      <c r="V14" s="9">
        <v>-6.5360000000000001E-2</v>
      </c>
      <c r="W14" s="9">
        <v>2.58E-2</v>
      </c>
      <c r="X14" s="9">
        <v>5.0000000000000001E-3</v>
      </c>
      <c r="Y14" s="9">
        <v>7.9000000000000008E-3</v>
      </c>
      <c r="Z14" s="45">
        <v>1.6666666666666654E-5</v>
      </c>
      <c r="AA14" s="45">
        <v>1.3333333333333296E-4</v>
      </c>
      <c r="AB14" s="45">
        <v>-3.6666666666666705E-4</v>
      </c>
      <c r="AC14" s="46">
        <v>7.4999999999999993E-5</v>
      </c>
      <c r="AD14" s="46"/>
      <c r="AF14" s="9"/>
      <c r="AG14" s="9"/>
      <c r="AH14" s="9"/>
      <c r="AI14" s="9"/>
      <c r="AJ14" s="10"/>
    </row>
    <row r="15" spans="1:36" x14ac:dyDescent="0.2">
      <c r="A15" s="17">
        <v>41121</v>
      </c>
      <c r="B15" s="9">
        <v>-0.124834</v>
      </c>
      <c r="C15" s="9">
        <v>2.0449999999999999E-3</v>
      </c>
      <c r="D15" s="9">
        <v>-1.1627999999999999E-2</v>
      </c>
      <c r="E15" s="9">
        <v>7.3749999999999996E-3</v>
      </c>
      <c r="F15" s="9">
        <v>6.0987E-2</v>
      </c>
      <c r="G15" s="9">
        <v>-7.6113E-2</v>
      </c>
      <c r="H15" s="9">
        <v>-2.9700000000000001E-2</v>
      </c>
      <c r="I15" s="9">
        <v>-1.0800000000000001E-2</v>
      </c>
      <c r="J15" s="9">
        <v>-1.44E-2</v>
      </c>
      <c r="K15" s="9">
        <v>1.2699999999999999E-2</v>
      </c>
      <c r="L15" s="9">
        <v>1.24E-2</v>
      </c>
      <c r="M15" s="9">
        <v>-2.3E-3</v>
      </c>
      <c r="N15" s="9">
        <v>6.087E-2</v>
      </c>
      <c r="O15" s="9">
        <v>1.7415E-2</v>
      </c>
      <c r="P15" s="9">
        <v>2.0707E-2</v>
      </c>
      <c r="Q15" s="9">
        <v>9.11E-3</v>
      </c>
      <c r="R15" s="9">
        <v>1.1228999999999999E-2</v>
      </c>
      <c r="S15" s="9">
        <v>6.6558000000000006E-2</v>
      </c>
      <c r="T15" s="9">
        <v>1.1792E-2</v>
      </c>
      <c r="U15" s="9">
        <v>1.0266000000000001E-2</v>
      </c>
      <c r="V15" s="9">
        <v>-2.7542000000000001E-2</v>
      </c>
      <c r="W15" s="9">
        <v>8.6E-3</v>
      </c>
      <c r="X15" s="9">
        <v>-2.52E-2</v>
      </c>
      <c r="Y15" s="9">
        <v>-1.7000000000000001E-3</v>
      </c>
      <c r="Z15" s="45">
        <v>1.6666666666666674E-5</v>
      </c>
      <c r="AA15" s="45">
        <v>-9.1666666666666329E-5</v>
      </c>
      <c r="AB15" s="45">
        <v>-3.4166666666666633E-4</v>
      </c>
      <c r="AC15" s="46">
        <v>5.833333333333334E-5</v>
      </c>
      <c r="AD15" s="46"/>
      <c r="AF15" s="9"/>
      <c r="AG15" s="9"/>
      <c r="AH15" s="9"/>
      <c r="AI15" s="9"/>
      <c r="AJ15" s="10"/>
    </row>
    <row r="16" spans="1:36" x14ac:dyDescent="0.2">
      <c r="A16" s="17">
        <v>41090</v>
      </c>
      <c r="B16" s="9">
        <v>-3.8145999999999999E-2</v>
      </c>
      <c r="C16" s="9">
        <v>1.3893000000000001E-2</v>
      </c>
      <c r="D16" s="9">
        <v>0.189362</v>
      </c>
      <c r="E16" s="9">
        <v>1.7797E-2</v>
      </c>
      <c r="F16" s="9">
        <v>0.13112199999999999</v>
      </c>
      <c r="G16" s="9">
        <v>-3.4402000000000002E-2</v>
      </c>
      <c r="H16" s="9">
        <v>5.8799999999999998E-2</v>
      </c>
      <c r="I16" s="9">
        <v>4.24E-2</v>
      </c>
      <c r="J16" s="9">
        <v>4.7699999999999992E-2</v>
      </c>
      <c r="K16" s="9">
        <v>3.0299999999999997E-2</v>
      </c>
      <c r="L16" s="9">
        <v>4.3400000000000001E-2</v>
      </c>
      <c r="M16" s="9">
        <v>5.0599999999999999E-2</v>
      </c>
      <c r="N16" s="9">
        <v>7.4451000000000003E-2</v>
      </c>
      <c r="O16" s="9">
        <v>2.9062999999999999E-2</v>
      </c>
      <c r="P16" s="9">
        <v>4.5740000000000003E-2</v>
      </c>
      <c r="Q16" s="9">
        <v>3.4789E-2</v>
      </c>
      <c r="R16" s="9">
        <v>0.13839599999999999</v>
      </c>
      <c r="S16" s="9">
        <v>7.4340000000000003E-2</v>
      </c>
      <c r="T16" s="9">
        <v>4.0489999999999998E-2</v>
      </c>
      <c r="U16" s="9">
        <v>3.8156000000000002E-2</v>
      </c>
      <c r="V16" s="9">
        <v>2.8322E-2</v>
      </c>
      <c r="W16" s="9">
        <v>3.85E-2</v>
      </c>
      <c r="X16" s="9">
        <v>7.1999999999999998E-3</v>
      </c>
      <c r="Y16" s="9">
        <v>8.0000000000000002E-3</v>
      </c>
      <c r="Z16" s="45">
        <v>-1.6666666666666674E-5</v>
      </c>
      <c r="AA16" s="45">
        <v>-1.6666666666666696E-4</v>
      </c>
      <c r="AB16" s="45">
        <v>3.8333333333333362E-4</v>
      </c>
      <c r="AC16" s="46">
        <v>4.1666666666666665E-5</v>
      </c>
      <c r="AD16" s="46"/>
      <c r="AF16" s="9"/>
      <c r="AG16" s="9"/>
      <c r="AH16" s="9"/>
      <c r="AI16" s="9"/>
      <c r="AJ16" s="10"/>
    </row>
    <row r="17" spans="1:36" x14ac:dyDescent="0.2">
      <c r="A17" s="17">
        <v>41060</v>
      </c>
      <c r="B17" s="9">
        <v>-2.8938999999999999E-2</v>
      </c>
      <c r="C17" s="9">
        <v>-6.4370999999999998E-2</v>
      </c>
      <c r="D17" s="9">
        <v>-1.0526000000000001E-2</v>
      </c>
      <c r="E17" s="9">
        <v>-0.110585</v>
      </c>
      <c r="F17" s="9">
        <v>-0.12984899999999999</v>
      </c>
      <c r="G17" s="9">
        <v>-0.12277100000000001</v>
      </c>
      <c r="H17" s="9">
        <v>-6.5700000000000008E-2</v>
      </c>
      <c r="I17" s="9">
        <v>-6.4199999999999993E-2</v>
      </c>
      <c r="J17" s="9">
        <v>-5.79E-2</v>
      </c>
      <c r="K17" s="9">
        <v>-5.8799999999999998E-2</v>
      </c>
      <c r="L17" s="9">
        <v>-6.1600000000000002E-2</v>
      </c>
      <c r="M17" s="9">
        <v>-6.4600000000000005E-2</v>
      </c>
      <c r="N17" s="9">
        <v>-0.129195</v>
      </c>
      <c r="O17" s="9">
        <v>-0.107193</v>
      </c>
      <c r="P17" s="9">
        <v>-0.13531499999999999</v>
      </c>
      <c r="Q17" s="9">
        <v>-4.3417999999999998E-2</v>
      </c>
      <c r="R17" s="9">
        <v>-0.119017</v>
      </c>
      <c r="S17" s="9">
        <v>-0.103501</v>
      </c>
      <c r="T17" s="9">
        <v>-6.0055999999999998E-2</v>
      </c>
      <c r="U17" s="9">
        <v>-6.5530000000000005E-2</v>
      </c>
      <c r="V17" s="9">
        <v>-5.3387999999999998E-2</v>
      </c>
      <c r="W17" s="9">
        <v>-6.2699999999999992E-2</v>
      </c>
      <c r="X17" s="9">
        <v>-2.5000000000000001E-3</v>
      </c>
      <c r="Y17" s="9">
        <v>-1.9099999999999999E-2</v>
      </c>
      <c r="Z17" s="45">
        <v>0</v>
      </c>
      <c r="AA17" s="45">
        <v>-2.4166666666666651E-4</v>
      </c>
      <c r="AB17" s="45">
        <v>1.4999999999999909E-4</v>
      </c>
      <c r="AC17" s="46">
        <v>5.833333333333334E-5</v>
      </c>
      <c r="AD17" s="46"/>
      <c r="AF17" s="9"/>
      <c r="AG17" s="9"/>
      <c r="AH17" s="9"/>
      <c r="AI17" s="9"/>
      <c r="AJ17" s="10"/>
    </row>
    <row r="18" spans="1:36" x14ac:dyDescent="0.2">
      <c r="A18" s="17">
        <v>41029</v>
      </c>
      <c r="B18" s="9">
        <v>-7.0147000000000001E-2</v>
      </c>
      <c r="C18" s="9">
        <v>-7.5249999999999996E-3</v>
      </c>
      <c r="D18" s="9">
        <v>-2.3637999999999999E-2</v>
      </c>
      <c r="E18" s="9">
        <v>-7.9035999999999995E-2</v>
      </c>
      <c r="F18" s="9">
        <v>4.2220000000000001E-2</v>
      </c>
      <c r="G18" s="9">
        <v>-0.48680000000000001</v>
      </c>
      <c r="H18" s="9">
        <v>-1.23E-2</v>
      </c>
      <c r="I18" s="9">
        <v>-2.06E-2</v>
      </c>
      <c r="J18" s="9">
        <v>-9.7000000000000003E-3</v>
      </c>
      <c r="K18" s="9">
        <v>-5.6999999999999993E-3</v>
      </c>
      <c r="L18" s="9">
        <v>-6.6E-3</v>
      </c>
      <c r="M18" s="9">
        <v>-1.2199999999999999E-2</v>
      </c>
      <c r="N18" s="9">
        <v>1.4037000000000001E-2</v>
      </c>
      <c r="O18" s="9">
        <v>7.0600000000000003E-4</v>
      </c>
      <c r="P18" s="9">
        <v>-3.1787000000000003E-2</v>
      </c>
      <c r="Q18" s="9">
        <v>-6.1640000000000002E-3</v>
      </c>
      <c r="R18" s="9">
        <v>-1.0877E-2</v>
      </c>
      <c r="S18" s="9">
        <v>8.1460000000000005E-3</v>
      </c>
      <c r="T18" s="9">
        <v>-6.6759999999999996E-3</v>
      </c>
      <c r="U18" s="9">
        <v>-6.8009999999999998E-3</v>
      </c>
      <c r="V18" s="9">
        <v>-2.7944E-2</v>
      </c>
      <c r="W18" s="9">
        <v>-7.8000000000000005E-3</v>
      </c>
      <c r="X18" s="9">
        <v>-3.0999999999999999E-3</v>
      </c>
      <c r="Y18" s="9">
        <v>-2.18E-2</v>
      </c>
      <c r="Z18" s="45">
        <v>8.3333333333333439E-6</v>
      </c>
      <c r="AA18" s="45">
        <v>-1.0833333333333311E-4</v>
      </c>
      <c r="AB18" s="45">
        <v>1.4166666666666668E-4</v>
      </c>
      <c r="AC18" s="46">
        <v>5.833333333333334E-5</v>
      </c>
      <c r="AD18" s="46"/>
      <c r="AF18" s="9"/>
      <c r="AG18" s="9"/>
      <c r="AH18" s="9"/>
      <c r="AI18" s="9"/>
      <c r="AJ18" s="10"/>
    </row>
    <row r="19" spans="1:36" x14ac:dyDescent="0.2">
      <c r="A19" s="17">
        <v>40999</v>
      </c>
      <c r="B19" s="9">
        <v>-8.9042999999999997E-2</v>
      </c>
      <c r="C19" s="9">
        <v>6.0590999999999999E-2</v>
      </c>
      <c r="D19" s="9">
        <v>-0.12735399999999999</v>
      </c>
      <c r="E19" s="9">
        <v>1.1332999999999999E-2</v>
      </c>
      <c r="F19" s="9">
        <v>-1.1721000000000001E-2</v>
      </c>
      <c r="G19" s="9">
        <v>8.3111000000000004E-2</v>
      </c>
      <c r="H19" s="9">
        <v>2.6099999999999998E-2</v>
      </c>
      <c r="I19" s="9">
        <v>2.8999999999999998E-2</v>
      </c>
      <c r="J19" s="9">
        <v>2.8300000000000002E-2</v>
      </c>
      <c r="K19" s="9">
        <v>3.9599999999999996E-2</v>
      </c>
      <c r="L19" s="9">
        <v>1.4499999999999999E-2</v>
      </c>
      <c r="M19" s="9">
        <v>3.6000000000000004E-2</v>
      </c>
      <c r="N19" s="9">
        <v>-1.0104999999999999E-2</v>
      </c>
      <c r="O19" s="9">
        <v>-2.3432000000000001E-2</v>
      </c>
      <c r="P19" s="9">
        <v>1.4378999999999999E-2</v>
      </c>
      <c r="Q19" s="9">
        <v>-4.7720000000000002E-3</v>
      </c>
      <c r="R19" s="9">
        <v>5.3588999999999998E-2</v>
      </c>
      <c r="S19" s="9">
        <v>0</v>
      </c>
      <c r="T19" s="9">
        <v>3.2140000000000002E-2</v>
      </c>
      <c r="U19" s="9">
        <v>2.3993E-2</v>
      </c>
      <c r="V19" s="9">
        <v>-1.1834000000000001E-2</v>
      </c>
      <c r="W19" s="9">
        <v>2.9600000000000001E-2</v>
      </c>
      <c r="X19" s="9">
        <v>-5.0000000000000001E-3</v>
      </c>
      <c r="Y19" s="9">
        <v>2E-3</v>
      </c>
      <c r="Z19" s="45">
        <v>0</v>
      </c>
      <c r="AA19" s="45">
        <v>1.5833333333333324E-4</v>
      </c>
      <c r="AB19" s="45">
        <v>-2.3333333333333279E-4</v>
      </c>
      <c r="AC19" s="46">
        <v>4.9999999999999996E-5</v>
      </c>
      <c r="AD19" s="46"/>
      <c r="AF19" s="9"/>
      <c r="AG19" s="9"/>
      <c r="AH19" s="9"/>
      <c r="AI19" s="9"/>
      <c r="AJ19" s="10"/>
    </row>
    <row r="20" spans="1:36" x14ac:dyDescent="0.2">
      <c r="A20" s="17">
        <v>40968</v>
      </c>
      <c r="B20" s="9">
        <v>-2.8015000000000002E-2</v>
      </c>
      <c r="C20" s="9">
        <v>2.5336999999999998E-2</v>
      </c>
      <c r="D20" s="9">
        <v>-9.5701999999999995E-2</v>
      </c>
      <c r="E20" s="9">
        <v>5.7481999999999998E-2</v>
      </c>
      <c r="F20" s="9">
        <v>8.1642999999999993E-2</v>
      </c>
      <c r="G20" s="9">
        <v>-0.25057099999999999</v>
      </c>
      <c r="H20" s="9">
        <v>3.5499999999999997E-2</v>
      </c>
      <c r="I20" s="9">
        <v>2.3900000000000001E-2</v>
      </c>
      <c r="J20" s="9">
        <v>2.86E-2</v>
      </c>
      <c r="K20" s="9">
        <v>4.5400000000000003E-2</v>
      </c>
      <c r="L20" s="9">
        <v>3.8800000000000001E-2</v>
      </c>
      <c r="M20" s="9">
        <v>5.3200000000000004E-2</v>
      </c>
      <c r="N20" s="9">
        <v>1.4090999999999999E-2</v>
      </c>
      <c r="O20" s="9">
        <v>3.2372999999999999E-2</v>
      </c>
      <c r="P20" s="9">
        <v>7.5949000000000003E-2</v>
      </c>
      <c r="Q20" s="9">
        <v>3.9688000000000001E-2</v>
      </c>
      <c r="R20" s="9">
        <v>2.0112999999999999E-2</v>
      </c>
      <c r="S20" s="9">
        <v>4.1195000000000002E-2</v>
      </c>
      <c r="T20" s="9">
        <v>4.3404999999999999E-2</v>
      </c>
      <c r="U20" s="9">
        <v>4.1186E-2</v>
      </c>
      <c r="V20" s="9">
        <v>8.5288000000000003E-2</v>
      </c>
      <c r="W20" s="9">
        <v>4.4600000000000001E-2</v>
      </c>
      <c r="X20" s="9">
        <v>-1.89E-2</v>
      </c>
      <c r="Y20" s="9">
        <v>1.1200000000000002E-2</v>
      </c>
      <c r="Z20" s="45">
        <v>3.3333333333333328E-5</v>
      </c>
      <c r="AA20" s="45">
        <v>8.3333333333328492E-6</v>
      </c>
      <c r="AB20" s="45">
        <v>-5.0000000000000044E-4</v>
      </c>
      <c r="AC20" s="46">
        <v>4.9999999999999996E-5</v>
      </c>
      <c r="AD20" s="46"/>
      <c r="AF20" s="9"/>
      <c r="AG20" s="9"/>
      <c r="AH20" s="9"/>
      <c r="AI20" s="9"/>
      <c r="AJ20" s="10"/>
    </row>
    <row r="21" spans="1:36" x14ac:dyDescent="0.2">
      <c r="A21" s="17">
        <v>40939</v>
      </c>
      <c r="B21" s="9">
        <v>8.8619000000000003E-2</v>
      </c>
      <c r="C21" s="9">
        <v>4.7421999999999999E-2</v>
      </c>
      <c r="D21" s="9">
        <v>0.122951</v>
      </c>
      <c r="E21" s="9">
        <v>2.6908999999999999E-2</v>
      </c>
      <c r="F21" s="9">
        <v>-6.3628000000000004E-2</v>
      </c>
      <c r="G21" s="9">
        <v>9.2270000000000008E-3</v>
      </c>
      <c r="H21" s="9">
        <v>7.9500000000000001E-2</v>
      </c>
      <c r="I21" s="9">
        <v>6.9900000000000004E-2</v>
      </c>
      <c r="J21" s="9">
        <v>5.9800000000000006E-2</v>
      </c>
      <c r="K21" s="9">
        <v>6.0499999999999998E-2</v>
      </c>
      <c r="L21" s="9">
        <v>3.56E-2</v>
      </c>
      <c r="M21" s="9">
        <v>3.7400000000000003E-2</v>
      </c>
      <c r="N21" s="9">
        <v>9.2351000000000003E-2</v>
      </c>
      <c r="O21" s="9">
        <v>5.6766999999999998E-2</v>
      </c>
      <c r="P21" s="9">
        <v>0.109782</v>
      </c>
      <c r="Q21" s="9">
        <v>5.2984999999999997E-2</v>
      </c>
      <c r="R21" s="9">
        <v>8.2031000000000007E-2</v>
      </c>
      <c r="S21" s="9">
        <v>0.143121</v>
      </c>
      <c r="T21" s="9">
        <v>4.6375E-2</v>
      </c>
      <c r="U21" s="9">
        <v>5.4077E-2</v>
      </c>
      <c r="V21" s="9">
        <v>-0.125</v>
      </c>
      <c r="W21" s="9">
        <v>5.0300000000000004E-2</v>
      </c>
      <c r="X21" s="9">
        <v>2.7999999999999997E-2</v>
      </c>
      <c r="Y21" s="9">
        <v>1.4499999999999999E-2</v>
      </c>
      <c r="Z21" s="45">
        <v>1.6666666666666667E-5</v>
      </c>
      <c r="AA21" s="45">
        <v>8.3333333333337166E-6</v>
      </c>
      <c r="AB21" s="45">
        <v>-5.6666666666666584E-4</v>
      </c>
      <c r="AC21" s="46">
        <v>1.6666666666666667E-5</v>
      </c>
      <c r="AD21" s="46"/>
      <c r="AF21" s="9"/>
      <c r="AG21" s="9"/>
      <c r="AH21" s="9"/>
      <c r="AI21" s="9"/>
      <c r="AJ21" s="10"/>
    </row>
    <row r="22" spans="1:36" x14ac:dyDescent="0.2">
      <c r="A22" s="17">
        <v>40908</v>
      </c>
      <c r="B22" s="9">
        <v>-0.144289</v>
      </c>
      <c r="C22" s="9">
        <v>-2.1915E-2</v>
      </c>
      <c r="D22" s="9">
        <v>-1.0810999999999999E-2</v>
      </c>
      <c r="E22" s="9">
        <v>-5.7194000000000002E-2</v>
      </c>
      <c r="F22" s="9">
        <v>1.4451E-2</v>
      </c>
      <c r="G22" s="9">
        <v>-9.4260000000000004E-3</v>
      </c>
      <c r="H22" s="9">
        <v>-2E-3</v>
      </c>
      <c r="I22" s="9">
        <v>7.0999999999999995E-3</v>
      </c>
      <c r="J22" s="9">
        <v>1.09E-2</v>
      </c>
      <c r="K22" s="9">
        <v>-2.5999999999999999E-3</v>
      </c>
      <c r="L22" s="9">
        <v>2.06E-2</v>
      </c>
      <c r="M22" s="9">
        <v>1.5100000000000001E-2</v>
      </c>
      <c r="N22" s="9">
        <v>-5.0213000000000001E-2</v>
      </c>
      <c r="O22" s="9">
        <v>-1.8453000000000001E-2</v>
      </c>
      <c r="P22" s="9">
        <v>-6.8347000000000005E-2</v>
      </c>
      <c r="Q22" s="9">
        <v>-1.3950000000000001E-2</v>
      </c>
      <c r="R22" s="9">
        <v>-1.6778999999999999E-2</v>
      </c>
      <c r="S22" s="9">
        <v>-5.6315999999999998E-2</v>
      </c>
      <c r="T22" s="9">
        <v>1.0241999999999999E-2</v>
      </c>
      <c r="U22" s="9">
        <v>3.702E-3</v>
      </c>
      <c r="V22" s="9">
        <v>8.0644999999999994E-2</v>
      </c>
      <c r="W22" s="9">
        <v>8.6E-3</v>
      </c>
      <c r="X22" s="9">
        <v>-8.0000000000000002E-3</v>
      </c>
      <c r="Y22" s="9">
        <v>9.0000000000000011E-3</v>
      </c>
      <c r="Z22" s="45">
        <v>-8.3333333333333337E-6</v>
      </c>
      <c r="AA22" s="45">
        <v>-3.3333333333333565E-5</v>
      </c>
      <c r="AB22" s="45">
        <v>-7.5000000000001281E-5</v>
      </c>
      <c r="AC22" s="46">
        <v>0</v>
      </c>
      <c r="AD22" s="46"/>
      <c r="AF22" s="9"/>
      <c r="AG22" s="9"/>
      <c r="AH22" s="9"/>
      <c r="AI22" s="9"/>
      <c r="AJ22" s="10"/>
    </row>
    <row r="23" spans="1:36" x14ac:dyDescent="0.2">
      <c r="A23" s="17">
        <v>40877</v>
      </c>
      <c r="B23" s="9">
        <v>7.1313000000000001E-2</v>
      </c>
      <c r="C23" s="9">
        <v>2.2315000000000002E-2</v>
      </c>
      <c r="D23" s="9">
        <v>6.3460000000000001E-3</v>
      </c>
      <c r="E23" s="9">
        <v>-3.3914E-2</v>
      </c>
      <c r="F23" s="9">
        <v>-2.6723E-2</v>
      </c>
      <c r="G23" s="9">
        <v>9.1699000000000003E-2</v>
      </c>
      <c r="H23" s="9">
        <v>-1.4199999999999999E-2</v>
      </c>
      <c r="I23" s="9">
        <v>-3.7000000000000002E-3</v>
      </c>
      <c r="J23" s="9">
        <v>-7.000000000000001E-4</v>
      </c>
      <c r="K23" s="9">
        <v>-1.4000000000000002E-3</v>
      </c>
      <c r="L23" s="9">
        <v>8.8999999999999999E-3</v>
      </c>
      <c r="M23" s="9">
        <v>-1.84E-2</v>
      </c>
      <c r="N23" s="9">
        <v>-2.0219000000000001E-2</v>
      </c>
      <c r="O23" s="9">
        <v>-2.7619999999999999E-2</v>
      </c>
      <c r="P23" s="9">
        <v>-2.6887000000000001E-2</v>
      </c>
      <c r="Q23" s="9">
        <v>1.1527000000000001E-2</v>
      </c>
      <c r="R23" s="9">
        <v>-4.522E-3</v>
      </c>
      <c r="S23" s="9">
        <v>-3.9183999999999997E-2</v>
      </c>
      <c r="T23" s="9">
        <v>-4.0639999999999999E-3</v>
      </c>
      <c r="U23" s="9">
        <v>-6.2259999999999998E-3</v>
      </c>
      <c r="V23" s="9">
        <v>-1.5810000000000001E-2</v>
      </c>
      <c r="W23" s="9">
        <v>-2.8999999999999998E-3</v>
      </c>
      <c r="X23" s="9">
        <v>1.7000000000000001E-3</v>
      </c>
      <c r="Y23" s="9">
        <v>-1.7500000000000002E-2</v>
      </c>
      <c r="Z23" s="45">
        <v>0</v>
      </c>
      <c r="AA23" s="45">
        <v>-1.2499999999999968E-4</v>
      </c>
      <c r="AB23" s="45">
        <v>-2.4999999999999935E-4</v>
      </c>
      <c r="AC23" s="46">
        <v>8.3333333333333337E-6</v>
      </c>
      <c r="AD23" s="46"/>
      <c r="AF23" s="9"/>
      <c r="AG23" s="9"/>
      <c r="AH23" s="9"/>
      <c r="AI23" s="9"/>
      <c r="AJ23" s="10"/>
    </row>
    <row r="24" spans="1:36" x14ac:dyDescent="0.2">
      <c r="A24" s="17">
        <v>40847</v>
      </c>
      <c r="B24" s="9">
        <v>6.1093000000000001E-2</v>
      </c>
      <c r="C24" s="9">
        <v>5.5813000000000001E-2</v>
      </c>
      <c r="D24" s="9">
        <v>0.29764699999999999</v>
      </c>
      <c r="E24" s="9">
        <v>0.16906099999999999</v>
      </c>
      <c r="F24" s="9">
        <v>0.15987000000000001</v>
      </c>
      <c r="G24" s="9">
        <v>-1.7538999999999999E-2</v>
      </c>
      <c r="H24" s="9">
        <v>0.155</v>
      </c>
      <c r="I24" s="9">
        <v>0.15810000000000002</v>
      </c>
      <c r="J24" s="9">
        <v>0.1298</v>
      </c>
      <c r="K24" s="9">
        <v>0.10189999999999999</v>
      </c>
      <c r="L24" s="9">
        <v>0.1244</v>
      </c>
      <c r="M24" s="9">
        <v>0.10920000000000001</v>
      </c>
      <c r="N24" s="9">
        <v>0.18345</v>
      </c>
      <c r="O24" s="9">
        <v>0.10788499999999999</v>
      </c>
      <c r="P24" s="9">
        <v>0.16037199999999999</v>
      </c>
      <c r="Q24" s="9">
        <v>0.13910500000000001</v>
      </c>
      <c r="R24" s="9">
        <v>0.12862399999999999</v>
      </c>
      <c r="S24" s="9">
        <v>0.113636</v>
      </c>
      <c r="T24" s="9">
        <v>0.10914699999999999</v>
      </c>
      <c r="U24" s="9">
        <v>0.113984</v>
      </c>
      <c r="V24" s="9">
        <v>0.102396</v>
      </c>
      <c r="W24" s="9">
        <v>0.1134</v>
      </c>
      <c r="X24" s="9">
        <v>3.5499999999999997E-2</v>
      </c>
      <c r="Y24" s="9">
        <v>3.2300000000000002E-2</v>
      </c>
      <c r="Z24" s="45">
        <v>0</v>
      </c>
      <c r="AA24" s="45">
        <v>3.3333333333333132E-5</v>
      </c>
      <c r="AB24" s="45">
        <v>1.9166666666666724E-4</v>
      </c>
      <c r="AC24" s="46">
        <v>8.3333333333333337E-6</v>
      </c>
      <c r="AD24" s="46"/>
      <c r="AF24" s="9"/>
      <c r="AG24" s="9"/>
      <c r="AH24" s="9"/>
      <c r="AI24" s="9"/>
      <c r="AJ24" s="10"/>
    </row>
    <row r="25" spans="1:36" x14ac:dyDescent="0.2">
      <c r="A25" s="17">
        <v>40816</v>
      </c>
      <c r="B25" s="9">
        <v>-8.0787999999999999E-2</v>
      </c>
      <c r="C25" s="9">
        <v>1.7218000000000001E-2</v>
      </c>
      <c r="D25" s="9">
        <v>-0.191246</v>
      </c>
      <c r="E25" s="9">
        <v>-0.129942</v>
      </c>
      <c r="F25" s="9">
        <v>-0.16560800000000001</v>
      </c>
      <c r="G25" s="9">
        <v>-0.132387</v>
      </c>
      <c r="H25" s="9">
        <v>-0.1099</v>
      </c>
      <c r="I25" s="9">
        <v>-0.114</v>
      </c>
      <c r="J25" s="9">
        <v>-0.11119999999999999</v>
      </c>
      <c r="K25" s="9">
        <v>-6.4199999999999993E-2</v>
      </c>
      <c r="L25" s="9">
        <v>-7.6299999999999993E-2</v>
      </c>
      <c r="M25" s="9">
        <v>-8.4199999999999997E-2</v>
      </c>
      <c r="N25" s="9">
        <v>-0.175842</v>
      </c>
      <c r="O25" s="9">
        <v>-0.147206</v>
      </c>
      <c r="P25" s="9">
        <v>-0.12667300000000001</v>
      </c>
      <c r="Q25" s="9">
        <v>-0.141901</v>
      </c>
      <c r="R25" s="9">
        <v>-0.16672300000000001</v>
      </c>
      <c r="S25" s="9">
        <v>-0.15514600000000001</v>
      </c>
      <c r="T25" s="9">
        <v>-6.9097000000000006E-2</v>
      </c>
      <c r="U25" s="9">
        <v>-8.4873000000000004E-2</v>
      </c>
      <c r="V25" s="9">
        <v>-5.7494999999999997E-2</v>
      </c>
      <c r="W25" s="9">
        <v>-7.5300000000000006E-2</v>
      </c>
      <c r="X25" s="9">
        <v>-2.86E-2</v>
      </c>
      <c r="Y25" s="9">
        <v>-2.0400000000000001E-2</v>
      </c>
      <c r="Z25" s="45">
        <v>-8.3333333333333337E-6</v>
      </c>
      <c r="AA25" s="45">
        <v>-3.3333333333333392E-4</v>
      </c>
      <c r="AB25" s="45">
        <v>5.7499999999999912E-4</v>
      </c>
      <c r="AC25" s="46">
        <v>8.3333333333333337E-6</v>
      </c>
      <c r="AD25" s="46"/>
      <c r="AF25" s="9"/>
      <c r="AG25" s="9"/>
      <c r="AH25" s="9"/>
      <c r="AI25" s="9"/>
      <c r="AJ25" s="10"/>
    </row>
    <row r="26" spans="1:36" x14ac:dyDescent="0.2">
      <c r="A26" s="17">
        <v>40786</v>
      </c>
      <c r="B26" s="9">
        <v>6.9371000000000002E-2</v>
      </c>
      <c r="C26" s="9">
        <v>-5.0535999999999998E-2</v>
      </c>
      <c r="D26" s="9">
        <v>-0.129967</v>
      </c>
      <c r="E26" s="9">
        <v>-0.189253</v>
      </c>
      <c r="F26" s="9">
        <v>-6.7600000000000004E-3</v>
      </c>
      <c r="G26" s="9">
        <v>-7.3760999999999993E-2</v>
      </c>
      <c r="H26" s="9">
        <v>-9.0899999999999995E-2</v>
      </c>
      <c r="I26" s="9">
        <v>-9.1899999999999996E-2</v>
      </c>
      <c r="J26" s="9">
        <v>-9.6600000000000005E-2</v>
      </c>
      <c r="K26" s="9">
        <v>-4.2099999999999999E-2</v>
      </c>
      <c r="L26" s="9">
        <v>-7.0599999999999996E-2</v>
      </c>
      <c r="M26" s="9">
        <v>-6.7599999999999993E-2</v>
      </c>
      <c r="N26" s="9">
        <v>-3.4509999999999999E-2</v>
      </c>
      <c r="O26" s="9">
        <v>-3.3937000000000002E-2</v>
      </c>
      <c r="P26" s="9">
        <v>-0.18662500000000001</v>
      </c>
      <c r="Q26" s="9">
        <v>-5.7730999999999998E-2</v>
      </c>
      <c r="R26" s="9">
        <v>-4.9021000000000002E-2</v>
      </c>
      <c r="S26" s="9">
        <v>-9.4575999999999993E-2</v>
      </c>
      <c r="T26" s="9">
        <v>-5.4975999999999997E-2</v>
      </c>
      <c r="U26" s="9">
        <v>-5.7472000000000002E-2</v>
      </c>
      <c r="V26" s="9">
        <v>-7.2106000000000003E-2</v>
      </c>
      <c r="W26" s="9">
        <v>-5.9500000000000004E-2</v>
      </c>
      <c r="X26" s="9">
        <v>-2.76E-2</v>
      </c>
      <c r="Y26" s="9">
        <v>-2.2700000000000001E-2</v>
      </c>
      <c r="Z26" s="45">
        <v>-1.6666666666666667E-5</v>
      </c>
      <c r="AA26" s="45">
        <v>-5.7499999999999956E-4</v>
      </c>
      <c r="AB26" s="45">
        <v>1.3000000000000008E-3</v>
      </c>
      <c r="AC26" s="46">
        <v>1.6666666666666667E-5</v>
      </c>
      <c r="AD26" s="46"/>
      <c r="AF26" s="9"/>
      <c r="AG26" s="9"/>
      <c r="AH26" s="9"/>
      <c r="AI26" s="9"/>
      <c r="AJ26" s="10"/>
    </row>
    <row r="27" spans="1:36" x14ac:dyDescent="0.2">
      <c r="A27" s="17">
        <v>40755</v>
      </c>
      <c r="B27" s="9">
        <v>5.0341999999999998E-2</v>
      </c>
      <c r="C27" s="9">
        <v>6.0040999999999997E-2</v>
      </c>
      <c r="D27" s="9">
        <v>-8.9676000000000006E-2</v>
      </c>
      <c r="E27" s="9">
        <v>-7.4455999999999994E-2</v>
      </c>
      <c r="F27" s="9">
        <v>-9.7966999999999999E-2</v>
      </c>
      <c r="G27" s="9">
        <v>-5.5050000000000002E-2</v>
      </c>
      <c r="H27" s="9">
        <v>-4.1700000000000001E-2</v>
      </c>
      <c r="I27" s="9">
        <v>-4.1299999999999996E-2</v>
      </c>
      <c r="J27" s="9">
        <v>-3.5099999999999999E-2</v>
      </c>
      <c r="K27" s="9">
        <v>-8.1000000000000013E-3</v>
      </c>
      <c r="L27" s="9">
        <v>-2.9500000000000002E-2</v>
      </c>
      <c r="M27" s="9">
        <v>-3.8699999999999998E-2</v>
      </c>
      <c r="N27" s="9">
        <v>-3.2245999999999997E-2</v>
      </c>
      <c r="O27" s="9">
        <v>-2.3050000000000001E-2</v>
      </c>
      <c r="P27" s="9">
        <v>-4.3511000000000001E-2</v>
      </c>
      <c r="Q27" s="9">
        <v>-1.3743E-2</v>
      </c>
      <c r="R27" s="9">
        <v>-1.1988E-2</v>
      </c>
      <c r="S27" s="9">
        <v>4.7342000000000002E-2</v>
      </c>
      <c r="T27" s="9">
        <v>-2.0004999999999998E-2</v>
      </c>
      <c r="U27" s="9">
        <v>-2.247E-2</v>
      </c>
      <c r="V27" s="9">
        <v>3.9447999999999997E-2</v>
      </c>
      <c r="W27" s="9">
        <v>-2.3E-2</v>
      </c>
      <c r="X27" s="9">
        <v>-1.1699999999999999E-2</v>
      </c>
      <c r="Y27" s="9">
        <v>-1.1599999999999999E-2</v>
      </c>
      <c r="Z27" s="45">
        <v>1.6666666666666667E-5</v>
      </c>
      <c r="AA27" s="45">
        <v>1.6666666666666566E-5</v>
      </c>
      <c r="AB27" s="45">
        <v>-5.0000000000000565E-5</v>
      </c>
      <c r="AC27" s="46">
        <v>3.3333333333333335E-5</v>
      </c>
      <c r="AD27" s="46"/>
      <c r="AF27" s="9"/>
      <c r="AG27" s="9"/>
      <c r="AH27" s="9"/>
      <c r="AI27" s="9"/>
      <c r="AJ27" s="10"/>
    </row>
    <row r="28" spans="1:36" x14ac:dyDescent="0.2">
      <c r="A28" s="17">
        <v>40724</v>
      </c>
      <c r="B28" s="9">
        <v>-5.1716999999999999E-2</v>
      </c>
      <c r="C28" s="9">
        <v>1.5509E-2</v>
      </c>
      <c r="D28" s="9">
        <v>-3.4207000000000001E-2</v>
      </c>
      <c r="E28" s="9">
        <v>2.7493E-2</v>
      </c>
      <c r="F28" s="9">
        <v>5.1894999999999997E-2</v>
      </c>
      <c r="G28" s="9">
        <v>-2.4892000000000001E-2</v>
      </c>
      <c r="H28" s="9">
        <v>-1.6299999999999999E-2</v>
      </c>
      <c r="I28" s="9">
        <v>-0.02</v>
      </c>
      <c r="J28" s="9">
        <v>-1.9199999999999998E-2</v>
      </c>
      <c r="K28" s="9">
        <v>-1.4800000000000001E-2</v>
      </c>
      <c r="L28" s="9">
        <v>-1.7899999999999999E-2</v>
      </c>
      <c r="M28" s="9">
        <v>-2.0299999999999999E-2</v>
      </c>
      <c r="N28" s="9">
        <v>-8.7829999999999991E-3</v>
      </c>
      <c r="O28" s="9">
        <v>-3.1136E-2</v>
      </c>
      <c r="P28" s="9">
        <v>1.5265000000000001E-2</v>
      </c>
      <c r="Q28" s="9">
        <v>2.3418999999999999E-2</v>
      </c>
      <c r="R28" s="9">
        <v>1.0116E-2</v>
      </c>
      <c r="S28" s="9">
        <v>-1.9788E-2</v>
      </c>
      <c r="T28" s="9">
        <v>-1.7066999999999999E-2</v>
      </c>
      <c r="U28" s="9">
        <v>-1.8395000000000002E-2</v>
      </c>
      <c r="V28" s="9">
        <v>7.9520000000000007E-3</v>
      </c>
      <c r="W28" s="9">
        <v>-1.6799999999999999E-2</v>
      </c>
      <c r="X28" s="9">
        <v>-5.6000000000000008E-3</v>
      </c>
      <c r="Y28" s="9">
        <v>-1.01E-2</v>
      </c>
      <c r="Z28" s="45">
        <v>0</v>
      </c>
      <c r="AA28" s="45">
        <v>-8.3333333333332829E-5</v>
      </c>
      <c r="AB28" s="45">
        <v>5.3333333333333358E-4</v>
      </c>
      <c r="AC28" s="46">
        <v>1.6666666666666667E-5</v>
      </c>
      <c r="AD28" s="46"/>
      <c r="AF28" s="9"/>
      <c r="AG28" s="9"/>
      <c r="AH28" s="9"/>
      <c r="AI28" s="9"/>
      <c r="AJ28" s="10"/>
    </row>
    <row r="29" spans="1:36" x14ac:dyDescent="0.2">
      <c r="A29" s="17">
        <v>40694</v>
      </c>
      <c r="B29" s="9">
        <v>-6.1360999999999999E-2</v>
      </c>
      <c r="C29" s="9">
        <v>-5.2760000000000003E-3</v>
      </c>
      <c r="D29" s="9">
        <v>0.13553699999999999</v>
      </c>
      <c r="E29" s="9">
        <v>-8.2841999999999999E-2</v>
      </c>
      <c r="F29" s="9">
        <v>-8.0099999999999998E-3</v>
      </c>
      <c r="G29" s="9">
        <v>8.8755000000000001E-2</v>
      </c>
      <c r="H29" s="9">
        <v>-1.1899999999999999E-2</v>
      </c>
      <c r="I29" s="9">
        <v>-2.29E-2</v>
      </c>
      <c r="J29" s="9">
        <v>-3.3300000000000003E-2</v>
      </c>
      <c r="K29" s="9">
        <v>-5.4000000000000003E-3</v>
      </c>
      <c r="L29" s="9">
        <v>-1.4800000000000001E-2</v>
      </c>
      <c r="M29" s="9">
        <v>-2.8199999999999999E-2</v>
      </c>
      <c r="N29" s="9">
        <v>-5.4828000000000002E-2</v>
      </c>
      <c r="O29" s="9">
        <v>-2.3739E-2</v>
      </c>
      <c r="P29" s="9">
        <v>-5.6637E-2</v>
      </c>
      <c r="Q29" s="9">
        <v>4.6639999999999997E-3</v>
      </c>
      <c r="R29" s="9">
        <v>-3.0322000000000002E-2</v>
      </c>
      <c r="S29" s="9">
        <v>-1.7301E-2</v>
      </c>
      <c r="T29" s="9">
        <v>-1.1214999999999999E-2</v>
      </c>
      <c r="U29" s="9">
        <v>-1.4933E-2</v>
      </c>
      <c r="V29" s="9">
        <v>4.7718000000000003E-2</v>
      </c>
      <c r="W29" s="9">
        <v>-1.2800000000000001E-2</v>
      </c>
      <c r="X29" s="9">
        <v>-5.8999999999999999E-3</v>
      </c>
      <c r="Y29" s="9">
        <v>-6.8999999999999999E-3</v>
      </c>
      <c r="Z29" s="45">
        <v>-8.3333333333333303E-6</v>
      </c>
      <c r="AA29" s="45">
        <v>-2.1666666666666709E-4</v>
      </c>
      <c r="AB29" s="45">
        <v>1.5833333333333324E-4</v>
      </c>
      <c r="AC29" s="46">
        <v>1.6666666666666667E-5</v>
      </c>
      <c r="AD29" s="46"/>
      <c r="AF29" s="9"/>
      <c r="AG29" s="9"/>
      <c r="AH29" s="9"/>
      <c r="AI29" s="9"/>
      <c r="AJ29" s="10"/>
    </row>
    <row r="30" spans="1:36" x14ac:dyDescent="0.2">
      <c r="A30" s="17">
        <v>40663</v>
      </c>
      <c r="B30" s="9">
        <v>-1.7337999999999999E-2</v>
      </c>
      <c r="C30" s="9">
        <v>4.6053999999999998E-2</v>
      </c>
      <c r="D30" s="9">
        <v>-1.1438E-2</v>
      </c>
      <c r="E30" s="9">
        <v>6.2617999999999993E-2</v>
      </c>
      <c r="F30" s="9">
        <v>-3.3021000000000002E-2</v>
      </c>
      <c r="G30" s="9">
        <v>-1.1899E-2</v>
      </c>
      <c r="H30" s="9">
        <v>3.4300000000000004E-2</v>
      </c>
      <c r="I30" s="9">
        <v>2.0099999999999996E-2</v>
      </c>
      <c r="J30" s="9">
        <v>1.3300000000000001E-2</v>
      </c>
      <c r="K30" s="9">
        <v>3.8300000000000001E-2</v>
      </c>
      <c r="L30" s="9">
        <v>2.4500000000000001E-2</v>
      </c>
      <c r="M30" s="9">
        <v>1.44E-2</v>
      </c>
      <c r="N30" s="9">
        <v>6.1983000000000003E-2</v>
      </c>
      <c r="O30" s="9">
        <v>2.6779999999999998E-3</v>
      </c>
      <c r="P30" s="9">
        <v>0.109056</v>
      </c>
      <c r="Q30" s="9">
        <v>1.4874999999999999E-2</v>
      </c>
      <c r="R30" s="9">
        <v>2.3230000000000001E-2</v>
      </c>
      <c r="S30" s="9">
        <v>5.7058999999999999E-2</v>
      </c>
      <c r="T30" s="9">
        <v>2.8961000000000001E-2</v>
      </c>
      <c r="U30" s="9">
        <v>2.8688000000000002E-2</v>
      </c>
      <c r="V30" s="9">
        <v>-4.1750000000000002E-2</v>
      </c>
      <c r="W30" s="9">
        <v>2.9500000000000002E-2</v>
      </c>
      <c r="X30" s="9">
        <v>-7.9000000000000008E-3</v>
      </c>
      <c r="Y30" s="9">
        <v>-1.7000000000000001E-2</v>
      </c>
      <c r="Z30" s="45">
        <v>-2.4999999999999998E-5</v>
      </c>
      <c r="AA30" s="45">
        <v>3.3333333333334433E-5</v>
      </c>
      <c r="AB30" s="45">
        <v>-1.4999999999999996E-4</v>
      </c>
      <c r="AC30" s="46">
        <v>2.4999999999999998E-5</v>
      </c>
      <c r="AD30" s="46"/>
      <c r="AF30" s="9"/>
      <c r="AG30" s="9"/>
      <c r="AH30" s="9"/>
      <c r="AI30" s="9"/>
      <c r="AJ30" s="10"/>
    </row>
    <row r="31" spans="1:36" x14ac:dyDescent="0.2">
      <c r="A31" s="17">
        <v>40633</v>
      </c>
      <c r="B31" s="9">
        <v>-1.7228E-2</v>
      </c>
      <c r="C31" s="9">
        <v>7.3509999999999999E-3</v>
      </c>
      <c r="D31" s="9">
        <v>3.2789999999999998E-3</v>
      </c>
      <c r="E31" s="9">
        <v>2.1571E-2</v>
      </c>
      <c r="F31" s="9">
        <v>3.8526999999999999E-2</v>
      </c>
      <c r="G31" s="9">
        <v>-0.137657</v>
      </c>
      <c r="H31" s="9">
        <v>3.2400000000000005E-2</v>
      </c>
      <c r="I31" s="9">
        <v>2.46E-2</v>
      </c>
      <c r="J31" s="9">
        <v>2.3099999999999999E-2</v>
      </c>
      <c r="K31" s="9">
        <v>8.9999999999999998E-4</v>
      </c>
      <c r="L31" s="9">
        <v>1.49E-2</v>
      </c>
      <c r="M31" s="9">
        <v>-1.43E-2</v>
      </c>
      <c r="N31" s="9">
        <v>1.9532999999999998E-2</v>
      </c>
      <c r="O31" s="9">
        <v>-1.7819999999999999E-3</v>
      </c>
      <c r="P31" s="9">
        <v>-1.923E-3</v>
      </c>
      <c r="Q31" s="9">
        <v>5.1173000000000003E-2</v>
      </c>
      <c r="R31" s="9">
        <v>2.8305E-2</v>
      </c>
      <c r="S31" s="9">
        <v>4.7509999999999997E-2</v>
      </c>
      <c r="T31" s="9">
        <v>-5.0000000000000002E-5</v>
      </c>
      <c r="U31" s="9">
        <v>3.3739999999999998E-3</v>
      </c>
      <c r="V31" s="9">
        <v>5.6723000000000003E-2</v>
      </c>
      <c r="W31" s="9">
        <v>5.6999999999999993E-3</v>
      </c>
      <c r="X31" s="9">
        <v>2.0499999999999997E-2</v>
      </c>
      <c r="Y31" s="9">
        <v>-1.61E-2</v>
      </c>
      <c r="Z31" s="45">
        <v>-4.1666666666666672E-5</v>
      </c>
      <c r="AA31" s="45">
        <v>-8.333333333333413E-5</v>
      </c>
      <c r="AB31" s="45">
        <v>1.4999999999999996E-4</v>
      </c>
      <c r="AC31" s="46">
        <v>4.9999999999999996E-5</v>
      </c>
      <c r="AD31" s="46"/>
      <c r="AF31" s="9"/>
      <c r="AG31" s="9"/>
      <c r="AH31" s="9"/>
      <c r="AI31" s="9"/>
      <c r="AJ31" s="10"/>
    </row>
    <row r="32" spans="1:36" x14ac:dyDescent="0.2">
      <c r="A32" s="17">
        <v>40602</v>
      </c>
      <c r="B32" s="9">
        <v>0.114292</v>
      </c>
      <c r="C32" s="9">
        <v>3.2720000000000002E-3</v>
      </c>
      <c r="D32" s="9">
        <v>-4.1633999999999997E-2</v>
      </c>
      <c r="E32" s="9">
        <v>4.6959000000000001E-2</v>
      </c>
      <c r="F32" s="9">
        <v>-1.8287999999999999E-2</v>
      </c>
      <c r="G32" s="9">
        <v>2.5819000000000002E-2</v>
      </c>
      <c r="H32" s="9">
        <v>4.9599999999999998E-2</v>
      </c>
      <c r="I32" s="9">
        <v>5.16E-2</v>
      </c>
      <c r="J32" s="9">
        <v>6.1500000000000006E-2</v>
      </c>
      <c r="K32" s="9">
        <v>2.5699999999999997E-2</v>
      </c>
      <c r="L32" s="9">
        <v>4.0999999999999995E-2</v>
      </c>
      <c r="M32" s="9">
        <v>4.7199999999999999E-2</v>
      </c>
      <c r="N32" s="9">
        <v>4.9859000000000001E-2</v>
      </c>
      <c r="O32" s="9">
        <v>7.6063000000000006E-2</v>
      </c>
      <c r="P32" s="9">
        <v>3.2975999999999998E-2</v>
      </c>
      <c r="Q32" s="9">
        <v>-9.8519999999999996E-3</v>
      </c>
      <c r="R32" s="9">
        <v>5.9249999999999997E-3</v>
      </c>
      <c r="S32" s="9">
        <v>-5.0217999999999999E-2</v>
      </c>
      <c r="T32" s="9">
        <v>3.4736999999999997E-2</v>
      </c>
      <c r="U32" s="9">
        <v>3.8163999999999997E-2</v>
      </c>
      <c r="V32" s="9">
        <v>-1.0352E-2</v>
      </c>
      <c r="W32" s="9">
        <v>3.49E-2</v>
      </c>
      <c r="X32" s="9">
        <v>1.6399999999999998E-2</v>
      </c>
      <c r="Y32" s="9">
        <v>0</v>
      </c>
      <c r="Z32" s="45">
        <v>-2.5000000000000011E-5</v>
      </c>
      <c r="AA32" s="45">
        <v>1.4166666666666624E-4</v>
      </c>
      <c r="AB32" s="45">
        <v>-3.8333333333333362E-4</v>
      </c>
      <c r="AC32" s="46">
        <v>9.1666666666666668E-5</v>
      </c>
      <c r="AD32" s="46"/>
      <c r="AF32" s="9"/>
      <c r="AG32" s="9"/>
      <c r="AH32" s="9"/>
      <c r="AI32" s="9"/>
      <c r="AJ32" s="10"/>
    </row>
    <row r="33" spans="1:36" x14ac:dyDescent="0.2">
      <c r="A33" s="17">
        <v>40574</v>
      </c>
      <c r="B33" s="9">
        <v>-0.10661900000000001</v>
      </c>
      <c r="C33" s="9">
        <v>0.103843</v>
      </c>
      <c r="D33" s="9">
        <v>-5.7735000000000002E-2</v>
      </c>
      <c r="E33" s="9">
        <v>6.3169000000000003E-2</v>
      </c>
      <c r="F33" s="9">
        <v>-7.2117000000000001E-2</v>
      </c>
      <c r="G33" s="9">
        <v>-3.97E-4</v>
      </c>
      <c r="H33" s="9">
        <v>-4.0000000000000001E-3</v>
      </c>
      <c r="I33" s="9">
        <v>-2.9999999999999997E-4</v>
      </c>
      <c r="J33" s="9">
        <v>4.5000000000000005E-3</v>
      </c>
      <c r="K33" s="9">
        <v>1.9099999999999999E-2</v>
      </c>
      <c r="L33" s="9">
        <v>2.7000000000000003E-2</v>
      </c>
      <c r="M33" s="9">
        <v>2.7799999999999998E-2</v>
      </c>
      <c r="N33" s="9">
        <v>-2.2405999999999999E-2</v>
      </c>
      <c r="O33" s="9">
        <v>9.3550000000000005E-3</v>
      </c>
      <c r="P33" s="9">
        <v>5.1378E-2</v>
      </c>
      <c r="Q33" s="9">
        <v>-1.1821999999999999E-2</v>
      </c>
      <c r="R33" s="9">
        <v>-1.8734000000000001E-2</v>
      </c>
      <c r="S33" s="9">
        <v>-7.9419999999999994E-3</v>
      </c>
      <c r="T33" s="9">
        <v>2.3300000000000001E-2</v>
      </c>
      <c r="U33" s="9">
        <v>1.9158999999999999E-2</v>
      </c>
      <c r="V33" s="9">
        <v>4.5455000000000002E-2</v>
      </c>
      <c r="W33" s="9">
        <v>2.0499999999999997E-2</v>
      </c>
      <c r="X33" s="9">
        <v>-2.0499999999999997E-2</v>
      </c>
      <c r="Y33" s="9">
        <v>6.1999999999999998E-3</v>
      </c>
      <c r="Z33" s="45">
        <v>4.1666666666666686E-5</v>
      </c>
      <c r="AA33" s="45">
        <v>5.0000000000000131E-5</v>
      </c>
      <c r="AB33" s="45">
        <v>-3.583333333333329E-4</v>
      </c>
      <c r="AC33" s="46">
        <v>1.1666666666666668E-4</v>
      </c>
      <c r="AD33" s="46"/>
      <c r="AF33" s="9"/>
      <c r="AG33" s="9"/>
      <c r="AH33" s="9"/>
      <c r="AI33" s="9"/>
      <c r="AJ33" s="10"/>
    </row>
    <row r="34" spans="1:36" x14ac:dyDescent="0.2">
      <c r="A34" s="17">
        <v>40543</v>
      </c>
      <c r="B34" s="9">
        <v>2.9621999999999999E-2</v>
      </c>
      <c r="C34" s="9">
        <v>3.7465999999999999E-2</v>
      </c>
      <c r="D34" s="9">
        <v>0.13434099999999999</v>
      </c>
      <c r="E34" s="9">
        <v>0.131603</v>
      </c>
      <c r="F34" s="9">
        <v>0.112876</v>
      </c>
      <c r="G34" s="9">
        <v>0.28593299999999999</v>
      </c>
      <c r="H34" s="9">
        <v>7.3200000000000001E-2</v>
      </c>
      <c r="I34" s="9">
        <v>8.0700000000000008E-2</v>
      </c>
      <c r="J34" s="9">
        <v>9.6099999999999991E-2</v>
      </c>
      <c r="K34" s="9">
        <v>4.9400000000000006E-2</v>
      </c>
      <c r="L34" s="9">
        <v>7.9199999999999993E-2</v>
      </c>
      <c r="M34" s="9">
        <v>9.8100000000000007E-2</v>
      </c>
      <c r="N34" s="9">
        <v>0.10830099999999999</v>
      </c>
      <c r="O34" s="9">
        <v>6.7780999999999994E-2</v>
      </c>
      <c r="P34" s="9">
        <v>6.2583E-2</v>
      </c>
      <c r="Q34" s="9">
        <v>7.3140999999999998E-2</v>
      </c>
      <c r="R34" s="9">
        <v>5.2843000000000001E-2</v>
      </c>
      <c r="S34" s="9">
        <v>5.9568000000000003E-2</v>
      </c>
      <c r="T34" s="9">
        <v>6.6756999999999997E-2</v>
      </c>
      <c r="U34" s="9">
        <v>6.7152000000000003E-2</v>
      </c>
      <c r="V34" s="9">
        <v>-3.1447000000000003E-2</v>
      </c>
      <c r="W34" s="9">
        <v>6.7699999999999996E-2</v>
      </c>
      <c r="X34" s="9">
        <v>8.199999999999999E-3</v>
      </c>
      <c r="Y34" s="9">
        <v>4.7E-2</v>
      </c>
      <c r="Z34" s="45">
        <v>-3.3333333333333335E-5</v>
      </c>
      <c r="AA34" s="45">
        <v>3.2500000000000064E-4</v>
      </c>
      <c r="AB34" s="45">
        <v>-2.6666666666666679E-4</v>
      </c>
      <c r="AC34" s="46">
        <v>7.4999999999999993E-5</v>
      </c>
      <c r="AD34" s="46"/>
      <c r="AF34" s="9"/>
      <c r="AG34" s="9"/>
      <c r="AH34" s="9"/>
      <c r="AI34" s="9"/>
      <c r="AJ34" s="10"/>
    </row>
    <row r="35" spans="1:36" x14ac:dyDescent="0.2">
      <c r="A35" s="17">
        <v>40512</v>
      </c>
      <c r="B35" s="9">
        <v>7.6522999999999994E-2</v>
      </c>
      <c r="C35" s="9">
        <v>-1.0376E-2</v>
      </c>
      <c r="D35" s="9">
        <v>-9.8409999999999997E-2</v>
      </c>
      <c r="E35" s="9">
        <v>-3.9454000000000003E-2</v>
      </c>
      <c r="F35" s="9">
        <v>3.7862E-2</v>
      </c>
      <c r="G35" s="9">
        <v>1.9927E-2</v>
      </c>
      <c r="H35" s="9">
        <v>3.15E-2</v>
      </c>
      <c r="I35" s="9">
        <v>4.3099999999999999E-2</v>
      </c>
      <c r="J35" s="9">
        <v>3.56E-2</v>
      </c>
      <c r="K35" s="9">
        <v>5.7999999999999996E-3</v>
      </c>
      <c r="L35" s="9">
        <v>3.7000000000000002E-3</v>
      </c>
      <c r="M35" s="9">
        <v>-9.1999999999999998E-3</v>
      </c>
      <c r="N35" s="9">
        <v>-3.8823000000000003E-2</v>
      </c>
      <c r="O35" s="9">
        <v>1.4089000000000001E-2</v>
      </c>
      <c r="P35" s="9">
        <v>-5.4552999999999997E-2</v>
      </c>
      <c r="Q35" s="9">
        <v>-3.1982999999999998E-2</v>
      </c>
      <c r="R35" s="9">
        <v>2.7469E-2</v>
      </c>
      <c r="S35" s="9">
        <v>-2.0528000000000001E-2</v>
      </c>
      <c r="T35" s="9">
        <v>2.0999999999999999E-5</v>
      </c>
      <c r="U35" s="9">
        <v>5.1650000000000003E-3</v>
      </c>
      <c r="V35" s="9">
        <v>4.1304E-2</v>
      </c>
      <c r="W35" s="9">
        <v>6.3E-3</v>
      </c>
      <c r="X35" s="9">
        <v>3.4500000000000003E-2</v>
      </c>
      <c r="Y35" s="9">
        <v>-5.4000000000000003E-3</v>
      </c>
      <c r="Z35" s="45">
        <v>-8.3333333333333507E-6</v>
      </c>
      <c r="AA35" s="45">
        <v>2.5833333333333264E-4</v>
      </c>
      <c r="AB35" s="45">
        <v>-1.1666666666666683E-4</v>
      </c>
      <c r="AC35" s="46">
        <v>1.0833333333333333E-4</v>
      </c>
      <c r="AD35" s="46"/>
      <c r="AF35" s="9"/>
      <c r="AG35" s="9"/>
      <c r="AH35" s="9"/>
      <c r="AI35" s="9"/>
      <c r="AJ35" s="10"/>
    </row>
    <row r="36" spans="1:36" x14ac:dyDescent="0.2">
      <c r="A36" s="17">
        <v>40482</v>
      </c>
      <c r="B36" s="9">
        <v>3.8885000000000003E-2</v>
      </c>
      <c r="C36" s="9">
        <v>7.0523000000000002E-2</v>
      </c>
      <c r="D36" s="9">
        <v>2.1655000000000001E-2</v>
      </c>
      <c r="E36" s="9">
        <v>8.4534999999999999E-2</v>
      </c>
      <c r="F36" s="9">
        <v>0.18657499999999999</v>
      </c>
      <c r="G36" s="9">
        <v>2.18E-2</v>
      </c>
      <c r="H36" s="9">
        <v>4.6600000000000003E-2</v>
      </c>
      <c r="I36" s="9">
        <v>4.0800000000000003E-2</v>
      </c>
      <c r="J36" s="9">
        <v>3.7400000000000003E-2</v>
      </c>
      <c r="K36" s="9">
        <v>4.7300000000000002E-2</v>
      </c>
      <c r="L36" s="9">
        <v>3.5699999999999996E-2</v>
      </c>
      <c r="M36" s="9">
        <v>1.0500000000000001E-2</v>
      </c>
      <c r="N36" s="9">
        <v>3.075E-2</v>
      </c>
      <c r="O36" s="9">
        <v>3.1841000000000001E-2</v>
      </c>
      <c r="P36" s="9">
        <v>8.3182000000000006E-2</v>
      </c>
      <c r="Q36" s="9">
        <v>2.4017E-2</v>
      </c>
      <c r="R36" s="9">
        <v>8.5487999999999995E-2</v>
      </c>
      <c r="S36" s="9">
        <v>3.177E-2</v>
      </c>
      <c r="T36" s="9">
        <v>3.8202E-2</v>
      </c>
      <c r="U36" s="9">
        <v>3.8532999999999998E-2</v>
      </c>
      <c r="V36" s="9">
        <v>1.5452E-2</v>
      </c>
      <c r="W36" s="9">
        <v>4.0199999999999993E-2</v>
      </c>
      <c r="X36" s="9">
        <v>4.0999999999999995E-3</v>
      </c>
      <c r="Y36" s="9">
        <v>-1.46E-2</v>
      </c>
      <c r="Z36" s="45">
        <v>1.6666666666666688E-5</v>
      </c>
      <c r="AA36" s="45">
        <v>2.5000000000000282E-5</v>
      </c>
      <c r="AB36" s="45">
        <v>-3.4166666666666633E-4</v>
      </c>
      <c r="AC36" s="46">
        <v>1.1666666666666668E-4</v>
      </c>
      <c r="AD36" s="46"/>
      <c r="AF36" s="9"/>
      <c r="AG36" s="9"/>
      <c r="AH36" s="9"/>
      <c r="AI36" s="9"/>
      <c r="AJ36" s="10"/>
    </row>
    <row r="37" spans="1:36" x14ac:dyDescent="0.2">
      <c r="A37" s="17">
        <v>40451</v>
      </c>
      <c r="B37" s="9">
        <v>-1.0050999999999999E-2</v>
      </c>
      <c r="C37" s="9">
        <v>8.9417999999999997E-2</v>
      </c>
      <c r="D37" s="9">
        <v>5.0366000000000001E-2</v>
      </c>
      <c r="E37" s="9">
        <v>0.16425500000000001</v>
      </c>
      <c r="F37" s="9">
        <v>2.3255999999999999E-2</v>
      </c>
      <c r="G37" s="9">
        <v>-2.0598000000000002E-2</v>
      </c>
      <c r="H37" s="9">
        <v>0.1404</v>
      </c>
      <c r="I37" s="9">
        <v>0.12560000000000002</v>
      </c>
      <c r="J37" s="9">
        <v>0.11</v>
      </c>
      <c r="K37" s="9">
        <v>0.10060000000000001</v>
      </c>
      <c r="L37" s="9">
        <v>8.9499999999999996E-2</v>
      </c>
      <c r="M37" s="9">
        <v>7.0599999999999996E-2</v>
      </c>
      <c r="N37" s="9">
        <v>0.12725500000000001</v>
      </c>
      <c r="O37" s="9">
        <v>7.3945999999999998E-2</v>
      </c>
      <c r="P37" s="9">
        <v>0.13930600000000001</v>
      </c>
      <c r="Q37" s="9">
        <v>6.5943000000000002E-2</v>
      </c>
      <c r="R37" s="9">
        <v>0.101892</v>
      </c>
      <c r="S37" s="9">
        <v>8.7170999999999998E-2</v>
      </c>
      <c r="T37" s="9">
        <v>8.9469999999999994E-2</v>
      </c>
      <c r="U37" s="9">
        <v>9.1518000000000002E-2</v>
      </c>
      <c r="V37" s="9">
        <v>0.15856799999999999</v>
      </c>
      <c r="W37" s="9">
        <v>9.5600000000000004E-2</v>
      </c>
      <c r="X37" s="9">
        <v>3.5699999999999996E-2</v>
      </c>
      <c r="Y37" s="9">
        <v>-2.6499999999999999E-2</v>
      </c>
      <c r="Z37" s="45">
        <v>-2.5000000000000011E-5</v>
      </c>
      <c r="AA37" s="45">
        <v>-1.6666666666666566E-5</v>
      </c>
      <c r="AB37" s="45">
        <v>-2.8333333333333335E-4</v>
      </c>
      <c r="AC37" s="46">
        <v>9.9999999999999991E-5</v>
      </c>
      <c r="AD37" s="46"/>
      <c r="AF37" s="9"/>
      <c r="AG37" s="9"/>
      <c r="AH37" s="9"/>
      <c r="AI37" s="9"/>
      <c r="AJ37" s="10"/>
    </row>
    <row r="38" spans="1:36" x14ac:dyDescent="0.2">
      <c r="A38" s="17">
        <v>40421</v>
      </c>
      <c r="B38" s="9">
        <v>0.14063300000000001</v>
      </c>
      <c r="C38" s="9">
        <v>-3.5980999999999999E-2</v>
      </c>
      <c r="D38" s="9">
        <v>-0.126331</v>
      </c>
      <c r="E38" s="9">
        <v>-7.0438000000000001E-2</v>
      </c>
      <c r="F38" s="9">
        <v>-2.6842000000000001E-2</v>
      </c>
      <c r="G38" s="9">
        <v>-2.0181999999999999E-2</v>
      </c>
      <c r="H38" s="9">
        <v>-6.9000000000000006E-2</v>
      </c>
      <c r="I38" s="9">
        <v>-7.9500000000000001E-2</v>
      </c>
      <c r="J38" s="9">
        <v>-8.3100000000000007E-2</v>
      </c>
      <c r="K38" s="9">
        <v>-4.1399999999999999E-2</v>
      </c>
      <c r="L38" s="9">
        <v>-4.1900000000000007E-2</v>
      </c>
      <c r="M38" s="9">
        <v>-0.06</v>
      </c>
      <c r="N38" s="9">
        <v>-2.2738000000000001E-2</v>
      </c>
      <c r="O38" s="9">
        <v>-2.1004999999999999E-2</v>
      </c>
      <c r="P38" s="9">
        <v>-6.8948999999999996E-2</v>
      </c>
      <c r="Q38" s="9">
        <v>5.0529999999999999E-2</v>
      </c>
      <c r="R38" s="9">
        <v>-5.6319000000000001E-2</v>
      </c>
      <c r="S38" s="9">
        <v>-1.2185E-2</v>
      </c>
      <c r="T38" s="9">
        <v>-4.4979999999999999E-2</v>
      </c>
      <c r="U38" s="9">
        <v>-4.2818000000000002E-2</v>
      </c>
      <c r="V38" s="9">
        <v>-9.9770999999999999E-2</v>
      </c>
      <c r="W38" s="9">
        <v>-4.8099999999999997E-2</v>
      </c>
      <c r="X38" s="9">
        <v>-2.75E-2</v>
      </c>
      <c r="Y38" s="9">
        <v>-1.66E-2</v>
      </c>
      <c r="Z38" s="45">
        <v>-8.3333333333333371E-6</v>
      </c>
      <c r="AA38" s="45">
        <v>-2.2500000000000037E-4</v>
      </c>
      <c r="AB38" s="45">
        <v>-1.6666666666667433E-5</v>
      </c>
      <c r="AC38" s="46">
        <v>1.25E-4</v>
      </c>
      <c r="AD38" s="46"/>
      <c r="AF38" s="9"/>
      <c r="AG38" s="9"/>
      <c r="AH38" s="9"/>
      <c r="AI38" s="9"/>
      <c r="AJ38" s="10"/>
    </row>
    <row r="39" spans="1:36" x14ac:dyDescent="0.2">
      <c r="A39" s="17">
        <v>40390</v>
      </c>
      <c r="B39" s="9">
        <v>-9.4912999999999997E-2</v>
      </c>
      <c r="C39" s="9">
        <v>3.9843999999999997E-2</v>
      </c>
      <c r="D39" s="9">
        <v>9.3944E-2</v>
      </c>
      <c r="E39" s="9">
        <v>8.7791999999999995E-2</v>
      </c>
      <c r="F39" s="9">
        <v>9.1327000000000005E-2</v>
      </c>
      <c r="G39" s="9">
        <v>4.4205000000000001E-2</v>
      </c>
      <c r="H39" s="9">
        <v>6.83E-2</v>
      </c>
      <c r="I39" s="9">
        <v>6.6100000000000006E-2</v>
      </c>
      <c r="J39" s="9">
        <v>7.690000000000001E-2</v>
      </c>
      <c r="K39" s="9">
        <v>6.8099999999999994E-2</v>
      </c>
      <c r="L39" s="9">
        <v>7.4299999999999991E-2</v>
      </c>
      <c r="M39" s="9">
        <v>6.3899999999999998E-2</v>
      </c>
      <c r="N39" s="9">
        <v>0.135406</v>
      </c>
      <c r="O39" s="9">
        <v>7.1973999999999996E-2</v>
      </c>
      <c r="P39" s="9">
        <v>0.108498</v>
      </c>
      <c r="Q39" s="9">
        <v>7.2553000000000006E-2</v>
      </c>
      <c r="R39" s="9">
        <v>6.4104999999999995E-2</v>
      </c>
      <c r="S39" s="9">
        <v>9.5196000000000003E-2</v>
      </c>
      <c r="T39" s="9">
        <v>6.8301000000000001E-2</v>
      </c>
      <c r="U39" s="9">
        <v>7.0292999999999994E-2</v>
      </c>
      <c r="V39" s="9">
        <v>0.09</v>
      </c>
      <c r="W39" s="9">
        <v>7.2700000000000001E-2</v>
      </c>
      <c r="X39" s="9">
        <v>-4.5000000000000005E-3</v>
      </c>
      <c r="Y39" s="9">
        <v>1.04E-2</v>
      </c>
      <c r="Z39" s="45">
        <v>6.666666666666667E-5</v>
      </c>
      <c r="AA39" s="45">
        <v>-1.9166666666666637E-4</v>
      </c>
      <c r="AB39" s="45">
        <v>-1.9999999999999879E-4</v>
      </c>
      <c r="AC39" s="46">
        <v>1.3333333333333334E-4</v>
      </c>
      <c r="AD39" s="46"/>
      <c r="AF39" s="9"/>
      <c r="AG39" s="9"/>
      <c r="AH39" s="9"/>
      <c r="AI39" s="9"/>
      <c r="AJ39" s="10"/>
    </row>
    <row r="40" spans="1:36" x14ac:dyDescent="0.2">
      <c r="A40" s="17">
        <v>40359</v>
      </c>
      <c r="B40" s="9">
        <v>7.9134999999999997E-2</v>
      </c>
      <c r="C40" s="9">
        <v>-1.421E-2</v>
      </c>
      <c r="D40" s="9">
        <v>-4.4510000000000001E-2</v>
      </c>
      <c r="E40" s="9">
        <v>0</v>
      </c>
      <c r="F40" s="9">
        <v>-6.3475000000000004E-2</v>
      </c>
      <c r="G40" s="9">
        <v>8.6872000000000005E-2</v>
      </c>
      <c r="H40" s="9">
        <v>-6.1100000000000002E-2</v>
      </c>
      <c r="I40" s="9">
        <v>-7.6799999999999993E-2</v>
      </c>
      <c r="J40" s="9">
        <v>-0.10920000000000001</v>
      </c>
      <c r="K40" s="9">
        <v>-4.7100000000000003E-2</v>
      </c>
      <c r="L40" s="9">
        <v>-5.1900000000000002E-2</v>
      </c>
      <c r="M40" s="9">
        <v>-8.43E-2</v>
      </c>
      <c r="N40" s="9">
        <v>-4.6087999999999997E-2</v>
      </c>
      <c r="O40" s="9">
        <v>-4.2778999999999998E-2</v>
      </c>
      <c r="P40" s="9">
        <v>-8.0850000000000002E-3</v>
      </c>
      <c r="Q40" s="9">
        <v>4.1404999999999997E-2</v>
      </c>
      <c r="R40" s="9">
        <v>-1.5615E-2</v>
      </c>
      <c r="S40" s="9">
        <v>3.1557000000000002E-2</v>
      </c>
      <c r="T40" s="9">
        <v>-5.1365000000000001E-2</v>
      </c>
      <c r="U40" s="9">
        <v>-5.0721000000000002E-2</v>
      </c>
      <c r="V40" s="9">
        <v>-0.113082</v>
      </c>
      <c r="W40" s="9">
        <v>-5.67E-2</v>
      </c>
      <c r="X40" s="9">
        <v>-1.9E-2</v>
      </c>
      <c r="Y40" s="9">
        <v>-1.6899999999999998E-2</v>
      </c>
      <c r="Z40" s="45">
        <v>-5.8333333333333333E-5</v>
      </c>
      <c r="AA40" s="45">
        <v>-7.5000000000000414E-5</v>
      </c>
      <c r="AB40" s="45">
        <v>4.3333333333333245E-4</v>
      </c>
      <c r="AC40" s="46">
        <v>6.666666666666667E-5</v>
      </c>
      <c r="AD40" s="46"/>
      <c r="AF40" s="9"/>
      <c r="AG40" s="9"/>
      <c r="AH40" s="9"/>
      <c r="AI40" s="9"/>
      <c r="AJ40" s="10"/>
    </row>
    <row r="41" spans="1:36" x14ac:dyDescent="0.2">
      <c r="A41" s="17">
        <v>40329</v>
      </c>
      <c r="B41" s="9">
        <v>-2.9162E-2</v>
      </c>
      <c r="C41" s="9">
        <v>-2.3952999999999999E-2</v>
      </c>
      <c r="D41" s="9">
        <v>-0.103723</v>
      </c>
      <c r="E41" s="9">
        <v>-8.3059999999999995E-2</v>
      </c>
      <c r="F41" s="9">
        <v>-0.10539</v>
      </c>
      <c r="G41" s="9">
        <v>-0.197849</v>
      </c>
      <c r="H41" s="9">
        <v>-6.5299999999999997E-2</v>
      </c>
      <c r="I41" s="9">
        <v>-7.22E-2</v>
      </c>
      <c r="J41" s="9">
        <v>-0.10460000000000001</v>
      </c>
      <c r="K41" s="9">
        <v>-7.46E-2</v>
      </c>
      <c r="L41" s="9">
        <v>-8.3100000000000007E-2</v>
      </c>
      <c r="M41" s="9">
        <v>-8.1799999999999998E-2</v>
      </c>
      <c r="N41" s="9">
        <v>-0.142065</v>
      </c>
      <c r="O41" s="9">
        <v>-7.2971999999999995E-2</v>
      </c>
      <c r="P41" s="9">
        <v>-0.104722</v>
      </c>
      <c r="Q41" s="9">
        <v>-7.6603000000000004E-2</v>
      </c>
      <c r="R41" s="9">
        <v>-7.7372999999999997E-2</v>
      </c>
      <c r="S41" s="9">
        <v>-8.3264000000000005E-2</v>
      </c>
      <c r="T41" s="9">
        <v>-7.9481999999999997E-2</v>
      </c>
      <c r="U41" s="9">
        <v>-7.9141000000000003E-2</v>
      </c>
      <c r="V41" s="9">
        <v>-0.14783399999999999</v>
      </c>
      <c r="W41" s="9">
        <v>-7.8600000000000003E-2</v>
      </c>
      <c r="X41" s="9">
        <v>3.2000000000000002E-3</v>
      </c>
      <c r="Y41" s="9">
        <v>-1.7899999999999999E-2</v>
      </c>
      <c r="Z41" s="45">
        <v>0</v>
      </c>
      <c r="AA41" s="45">
        <v>-3.4999999999999962E-4</v>
      </c>
      <c r="AB41" s="45">
        <v>7.5833333333333395E-4</v>
      </c>
      <c r="AC41" s="46">
        <v>1.25E-4</v>
      </c>
      <c r="AD41" s="46"/>
      <c r="AF41" s="9"/>
      <c r="AG41" s="9"/>
      <c r="AH41" s="9"/>
      <c r="AI41" s="9"/>
      <c r="AJ41" s="10"/>
    </row>
    <row r="42" spans="1:36" x14ac:dyDescent="0.2">
      <c r="A42" s="17">
        <v>40298</v>
      </c>
      <c r="B42" s="9">
        <v>0.13588900000000001</v>
      </c>
      <c r="C42" s="9">
        <v>5.8479999999999999E-3</v>
      </c>
      <c r="D42" s="9">
        <v>-7.3891999999999999E-2</v>
      </c>
      <c r="E42" s="9">
        <v>-2.3307000000000001E-2</v>
      </c>
      <c r="F42" s="9">
        <v>-1.1417999999999999E-2</v>
      </c>
      <c r="G42" s="9">
        <v>5.8639999999999998E-2</v>
      </c>
      <c r="H42" s="9">
        <v>4.6500000000000007E-2</v>
      </c>
      <c r="I42" s="9">
        <v>6.2600000000000003E-2</v>
      </c>
      <c r="J42" s="9">
        <v>9.4100000000000003E-2</v>
      </c>
      <c r="K42" s="9">
        <v>9.0000000000000011E-3</v>
      </c>
      <c r="L42" s="9">
        <v>2.1600000000000001E-2</v>
      </c>
      <c r="M42" s="9">
        <v>2.4500000000000001E-2</v>
      </c>
      <c r="N42" s="9">
        <v>-2.3740000000000001E-2</v>
      </c>
      <c r="O42" s="9">
        <v>1.1464999999999999E-2</v>
      </c>
      <c r="P42" s="9">
        <v>-2.1947999999999999E-2</v>
      </c>
      <c r="Q42" s="9">
        <v>2.8253E-2</v>
      </c>
      <c r="R42" s="9">
        <v>-7.1199999999999996E-3</v>
      </c>
      <c r="S42" s="9">
        <v>4.4347999999999999E-2</v>
      </c>
      <c r="T42" s="9">
        <v>1.5491E-2</v>
      </c>
      <c r="U42" s="9">
        <v>2.0011000000000001E-2</v>
      </c>
      <c r="V42" s="9">
        <v>6.2E-2</v>
      </c>
      <c r="W42" s="9">
        <v>2.1299999999999999E-2</v>
      </c>
      <c r="X42" s="9">
        <v>4.36E-2</v>
      </c>
      <c r="Y42" s="9">
        <v>2.58E-2</v>
      </c>
      <c r="Z42" s="45">
        <v>2.5000000000000011E-5</v>
      </c>
      <c r="AA42" s="45">
        <v>8.3333333333332829E-6</v>
      </c>
      <c r="AB42" s="45">
        <v>-4.4166666666666746E-4</v>
      </c>
      <c r="AC42" s="46">
        <v>1.25E-4</v>
      </c>
      <c r="AD42" s="46"/>
      <c r="AF42" s="9"/>
      <c r="AG42" s="9"/>
      <c r="AH42" s="9"/>
      <c r="AI42" s="9"/>
      <c r="AJ42" s="10"/>
    </row>
    <row r="43" spans="1:36" x14ac:dyDescent="0.2">
      <c r="A43" s="17">
        <v>40268</v>
      </c>
      <c r="B43" s="9">
        <v>1.8055999999999999E-2</v>
      </c>
      <c r="C43" s="9">
        <v>8.5719999999999998E-3</v>
      </c>
      <c r="D43" s="9">
        <v>6.8199999999999997E-3</v>
      </c>
      <c r="E43" s="9">
        <v>0.158938</v>
      </c>
      <c r="F43" s="9">
        <v>0.138678</v>
      </c>
      <c r="G43" s="9">
        <v>5.9683E-2</v>
      </c>
      <c r="H43" s="9">
        <v>7.3700000000000002E-2</v>
      </c>
      <c r="I43" s="9">
        <v>8.09E-2</v>
      </c>
      <c r="J43" s="9">
        <v>9.0399999999999994E-2</v>
      </c>
      <c r="K43" s="9">
        <v>5.4000000000000006E-2</v>
      </c>
      <c r="L43" s="9">
        <v>6.5799999999999997E-2</v>
      </c>
      <c r="M43" s="9">
        <v>7.7899999999999997E-2</v>
      </c>
      <c r="N43" s="9">
        <v>8.4462999999999996E-2</v>
      </c>
      <c r="O43" s="9">
        <v>7.7189999999999995E-2</v>
      </c>
      <c r="P43" s="9">
        <v>9.0773000000000006E-2</v>
      </c>
      <c r="Q43" s="9">
        <v>9.2609999999999998E-2</v>
      </c>
      <c r="R43" s="9">
        <v>9.7244999999999998E-2</v>
      </c>
      <c r="S43" s="9">
        <v>4.4505000000000003E-2</v>
      </c>
      <c r="T43" s="9">
        <v>6.0866999999999997E-2</v>
      </c>
      <c r="U43" s="9">
        <v>6.3604999999999995E-2</v>
      </c>
      <c r="V43" s="9">
        <v>2.4590000000000001E-2</v>
      </c>
      <c r="W43" s="9">
        <v>6.3E-2</v>
      </c>
      <c r="X43" s="9">
        <v>1.84E-2</v>
      </c>
      <c r="Y43" s="9">
        <v>1.5600000000000001E-2</v>
      </c>
      <c r="Z43" s="45">
        <v>4.9999999999999996E-5</v>
      </c>
      <c r="AA43" s="45">
        <v>-4.1666666666666848E-5</v>
      </c>
      <c r="AB43" s="45">
        <v>-5.0833333333333373E-4</v>
      </c>
      <c r="AC43" s="46">
        <v>9.9999999999999991E-5</v>
      </c>
      <c r="AD43" s="46"/>
      <c r="AF43" s="9"/>
      <c r="AG43" s="9"/>
      <c r="AH43" s="9"/>
      <c r="AI43" s="9"/>
      <c r="AJ43" s="10"/>
    </row>
    <row r="44" spans="1:36" x14ac:dyDescent="0.2">
      <c r="A44" s="17">
        <v>40237</v>
      </c>
      <c r="B44" s="9">
        <v>8.1561999999999996E-2</v>
      </c>
      <c r="C44" s="9">
        <v>4.3468E-2</v>
      </c>
      <c r="D44" s="9">
        <v>-7.3850000000000001E-3</v>
      </c>
      <c r="E44" s="9">
        <v>-3.1982999999999998E-2</v>
      </c>
      <c r="F44" s="9">
        <v>-5.5271000000000001E-2</v>
      </c>
      <c r="G44" s="9">
        <v>-1.6413000000000001E-2</v>
      </c>
      <c r="H44" s="9">
        <v>3.6200000000000003E-2</v>
      </c>
      <c r="I44" s="9">
        <v>4.1299999999999996E-2</v>
      </c>
      <c r="J44" s="9">
        <v>7.5499999999999998E-2</v>
      </c>
      <c r="K44" s="9">
        <v>3.1400000000000004E-2</v>
      </c>
      <c r="L44" s="9">
        <v>3.1699999999999999E-2</v>
      </c>
      <c r="M44" s="9">
        <v>4.6799999999999994E-2</v>
      </c>
      <c r="N44" s="9">
        <v>4.9288999999999999E-2</v>
      </c>
      <c r="O44" s="9">
        <v>6.0146999999999999E-2</v>
      </c>
      <c r="P44" s="9">
        <v>-1.4258E-2</v>
      </c>
      <c r="Q44" s="9">
        <v>1.3270000000000001E-2</v>
      </c>
      <c r="R44" s="9">
        <v>5.7390999999999998E-2</v>
      </c>
      <c r="S44" s="9">
        <v>2.1336000000000001E-2</v>
      </c>
      <c r="T44" s="9">
        <v>3.1195000000000001E-2</v>
      </c>
      <c r="U44" s="9">
        <v>3.4775E-2</v>
      </c>
      <c r="V44" s="9">
        <v>6.1822000000000002E-2</v>
      </c>
      <c r="W44" s="9">
        <v>3.39E-2</v>
      </c>
      <c r="X44" s="9">
        <v>1.15E-2</v>
      </c>
      <c r="Y44" s="9">
        <v>5.6000000000000008E-3</v>
      </c>
      <c r="Z44" s="45">
        <v>3.3333333333333328E-5</v>
      </c>
      <c r="AA44" s="45">
        <v>-4.9999999999999697E-5</v>
      </c>
      <c r="AB44" s="45">
        <v>4.1666666666666675E-4</v>
      </c>
      <c r="AC44" s="47">
        <v>4.9999999999999996E-5</v>
      </c>
      <c r="AD44" s="47"/>
      <c r="AF44" s="9"/>
      <c r="AG44" s="9"/>
      <c r="AH44" s="9"/>
      <c r="AI44" s="9"/>
      <c r="AJ44" s="10"/>
    </row>
    <row r="45" spans="1:36" x14ac:dyDescent="0.2">
      <c r="A45" s="17">
        <v>40209</v>
      </c>
      <c r="B45" s="9">
        <v>-0.115795</v>
      </c>
      <c r="C45" s="9">
        <v>-6.5010999999999999E-2</v>
      </c>
      <c r="D45" s="9">
        <v>0.117607</v>
      </c>
      <c r="E45" s="9">
        <v>-3.777E-3</v>
      </c>
      <c r="F45" s="9">
        <v>-5.8767E-2</v>
      </c>
      <c r="G45" s="9">
        <v>-4.6057000000000001E-2</v>
      </c>
      <c r="H45" s="9">
        <v>-3.7499999999999999E-2</v>
      </c>
      <c r="I45" s="9">
        <v>-2.7300000000000001E-2</v>
      </c>
      <c r="J45" s="9">
        <v>-2.9600000000000001E-2</v>
      </c>
      <c r="K45" s="9">
        <v>-3.9699999999999999E-2</v>
      </c>
      <c r="L45" s="9">
        <v>-2.5000000000000001E-2</v>
      </c>
      <c r="M45" s="9">
        <v>-3.5499999999999997E-2</v>
      </c>
      <c r="N45" s="9">
        <v>-7.6182E-2</v>
      </c>
      <c r="O45" s="9">
        <v>-7.1780999999999998E-2</v>
      </c>
      <c r="P45" s="9">
        <v>-9.3583E-2</v>
      </c>
      <c r="Q45" s="9">
        <v>-6.5909999999999996E-3</v>
      </c>
      <c r="R45" s="9">
        <v>-5.8727000000000001E-2</v>
      </c>
      <c r="S45" s="9">
        <v>-6.1793000000000001E-2</v>
      </c>
      <c r="T45" s="9">
        <v>-3.6341999999999999E-2</v>
      </c>
      <c r="U45" s="9">
        <v>-3.7097999999999999E-2</v>
      </c>
      <c r="V45" s="9">
        <v>-1.7058E-2</v>
      </c>
      <c r="W45" s="9">
        <v>-3.5099999999999999E-2</v>
      </c>
      <c r="X45" s="9">
        <v>4.3E-3</v>
      </c>
      <c r="Y45" s="9">
        <v>3.5099999999999999E-2</v>
      </c>
      <c r="Z45" s="45">
        <v>-8.3333333333333303E-6</v>
      </c>
      <c r="AA45" s="45">
        <v>9.1666666666666546E-5</v>
      </c>
      <c r="AB45" s="45">
        <v>-5.9166666666666656E-4</v>
      </c>
      <c r="AC45" s="47">
        <v>1.6666666666666667E-5</v>
      </c>
      <c r="AD45" s="47"/>
      <c r="AF45" s="9"/>
      <c r="AG45" s="9"/>
      <c r="AH45" s="9"/>
      <c r="AI45" s="9"/>
      <c r="AJ45" s="10"/>
    </row>
    <row r="46" spans="1:36" x14ac:dyDescent="0.2">
      <c r="A46" s="17">
        <v>40178</v>
      </c>
      <c r="B46" s="9">
        <v>-7.7535999999999994E-2</v>
      </c>
      <c r="C46" s="9">
        <v>3.6011000000000001E-2</v>
      </c>
      <c r="D46" s="9">
        <v>5.9767000000000001E-2</v>
      </c>
      <c r="E46" s="9">
        <v>-7.0167999999999994E-2</v>
      </c>
      <c r="F46" s="9">
        <v>3.4596000000000002E-2</v>
      </c>
      <c r="G46" s="9">
        <v>0.173904</v>
      </c>
      <c r="H46" s="9">
        <v>8.4600000000000009E-2</v>
      </c>
      <c r="I46" s="9">
        <v>8.3000000000000004E-2</v>
      </c>
      <c r="J46" s="9">
        <v>8.5699999999999998E-2</v>
      </c>
      <c r="K46" s="9">
        <v>1.9299999999999998E-2</v>
      </c>
      <c r="L46" s="9">
        <v>2.76E-2</v>
      </c>
      <c r="M46" s="9">
        <v>3.27E-2</v>
      </c>
      <c r="N46" s="9">
        <v>5.3740000000000003E-3</v>
      </c>
      <c r="O46" s="9">
        <v>2.5496999999999999E-2</v>
      </c>
      <c r="P46" s="9">
        <v>-2.0509999999999999E-3</v>
      </c>
      <c r="Q46" s="9">
        <v>-9.0019999999999996E-3</v>
      </c>
      <c r="R46" s="9">
        <v>3.0778E-2</v>
      </c>
      <c r="S46" s="9">
        <v>3.4069000000000002E-2</v>
      </c>
      <c r="T46" s="9">
        <v>1.9012000000000001E-2</v>
      </c>
      <c r="U46" s="9">
        <v>2.9165E-2</v>
      </c>
      <c r="V46" s="9">
        <v>0.143902</v>
      </c>
      <c r="W46" s="9">
        <v>2.7999999999999997E-2</v>
      </c>
      <c r="X46" s="9">
        <v>5.7000000000000002E-2</v>
      </c>
      <c r="Y46" s="9">
        <v>-1.6000000000000001E-3</v>
      </c>
      <c r="Z46" s="45">
        <v>-1.6666666666666667E-5</v>
      </c>
      <c r="AA46" s="45">
        <v>1.4999999999999996E-4</v>
      </c>
      <c r="AB46" s="45">
        <v>-5.1666666666666614E-4</v>
      </c>
      <c r="AC46" s="47">
        <v>2.4999999999999998E-5</v>
      </c>
      <c r="AD46" s="47"/>
      <c r="AE46" s="49"/>
      <c r="AF46" s="9"/>
      <c r="AG46" s="9"/>
      <c r="AH46" s="9"/>
      <c r="AI46" s="9"/>
      <c r="AJ46" s="10"/>
    </row>
    <row r="47" spans="1:36" x14ac:dyDescent="0.2">
      <c r="A47" s="17">
        <v>40147</v>
      </c>
      <c r="B47" s="9">
        <v>0.19370999999999999</v>
      </c>
      <c r="C47" s="9">
        <v>5.2151999999999997E-2</v>
      </c>
      <c r="D47" s="9">
        <v>-1.1527000000000001E-2</v>
      </c>
      <c r="E47" s="9">
        <v>9.5533999999999994E-2</v>
      </c>
      <c r="F47" s="9">
        <v>6.25E-2</v>
      </c>
      <c r="G47" s="9">
        <v>2.6963999999999998E-2</v>
      </c>
      <c r="H47" s="9">
        <v>1.7399999999999999E-2</v>
      </c>
      <c r="I47" s="9">
        <v>2.0400000000000001E-2</v>
      </c>
      <c r="J47" s="9">
        <v>4.3200000000000002E-2</v>
      </c>
      <c r="K47" s="9">
        <v>6.7099999999999993E-2</v>
      </c>
      <c r="L47" s="9">
        <v>4.8799999999999996E-2</v>
      </c>
      <c r="M47" s="9">
        <v>4.4699999999999997E-2</v>
      </c>
      <c r="N47" s="9">
        <v>6.3839000000000007E-2</v>
      </c>
      <c r="O47" s="9">
        <v>8.6373000000000005E-2</v>
      </c>
      <c r="P47" s="9">
        <v>7.1429000000000006E-2</v>
      </c>
      <c r="Q47" s="9">
        <v>3.5271999999999998E-2</v>
      </c>
      <c r="R47" s="9">
        <v>9.8852999999999996E-2</v>
      </c>
      <c r="S47" s="9">
        <v>8.3969000000000002E-2</v>
      </c>
      <c r="T47" s="9">
        <v>6.1607000000000002E-2</v>
      </c>
      <c r="U47" s="9">
        <v>5.7381000000000001E-2</v>
      </c>
      <c r="V47" s="9">
        <v>4.1771999999999997E-2</v>
      </c>
      <c r="W47" s="9">
        <v>5.6399999999999999E-2</v>
      </c>
      <c r="X47" s="9">
        <v>-3.1200000000000002E-2</v>
      </c>
      <c r="Y47" s="9">
        <v>-1E-3</v>
      </c>
      <c r="Z47" s="45">
        <v>8.3333333333333303E-6</v>
      </c>
      <c r="AA47" s="45">
        <v>5.8333333333333414E-5</v>
      </c>
      <c r="AB47" s="45">
        <v>-1.6666666666666653E-4</v>
      </c>
      <c r="AC47" s="47">
        <v>4.1666666666666665E-5</v>
      </c>
      <c r="AD47" s="49"/>
      <c r="AE47" s="49"/>
      <c r="AF47" s="9"/>
      <c r="AG47" s="9"/>
      <c r="AH47" s="9"/>
      <c r="AI47" s="9"/>
      <c r="AJ47" s="10"/>
    </row>
    <row r="48" spans="1:36" x14ac:dyDescent="0.2">
      <c r="A48" s="17">
        <v>40116</v>
      </c>
      <c r="B48" s="9">
        <v>-5.1978999999999997E-2</v>
      </c>
      <c r="C48" s="9">
        <v>8.3610000000000004E-3</v>
      </c>
      <c r="D48" s="9">
        <v>-8.9238999999999999E-2</v>
      </c>
      <c r="E48" s="9">
        <v>-3.1627000000000002E-2</v>
      </c>
      <c r="F48" s="9">
        <v>4.1419999999999998E-2</v>
      </c>
      <c r="G48" s="9">
        <v>-6.2989999999999999E-3</v>
      </c>
      <c r="H48" s="9">
        <v>-6.7799999999999999E-2</v>
      </c>
      <c r="I48" s="9">
        <v>-6.4299999999999996E-2</v>
      </c>
      <c r="J48" s="9">
        <v>-9.4200000000000006E-2</v>
      </c>
      <c r="K48" s="9">
        <v>-5.7999999999999996E-3</v>
      </c>
      <c r="L48" s="9">
        <v>-2.7200000000000002E-2</v>
      </c>
      <c r="M48" s="9">
        <v>-6.6799999999999998E-2</v>
      </c>
      <c r="N48" s="9">
        <v>-2.9645999999999999E-2</v>
      </c>
      <c r="O48" s="9">
        <v>-6.3972000000000001E-2</v>
      </c>
      <c r="P48" s="9">
        <v>-5.3628000000000002E-2</v>
      </c>
      <c r="Q48" s="9">
        <v>3.4516999999999999E-2</v>
      </c>
      <c r="R48" s="9">
        <v>-1.8320000000000001E-3</v>
      </c>
      <c r="S48" s="9">
        <v>-2.5115999999999999E-2</v>
      </c>
      <c r="T48" s="9">
        <v>-1.9224999999999999E-2</v>
      </c>
      <c r="U48" s="9">
        <v>-2.8414999999999999E-2</v>
      </c>
      <c r="V48" s="9">
        <v>-0.164905</v>
      </c>
      <c r="W48" s="9">
        <v>-2.4900000000000002E-2</v>
      </c>
      <c r="X48" s="9">
        <v>-4.1399999999999999E-2</v>
      </c>
      <c r="Y48" s="9">
        <v>-1.7000000000000001E-2</v>
      </c>
      <c r="Z48" s="45">
        <v>-1.6666666666666661E-5</v>
      </c>
      <c r="AA48" s="45">
        <v>3.3333333333333565E-5</v>
      </c>
      <c r="AB48" s="45">
        <v>-5.7499999999999912E-4</v>
      </c>
      <c r="AC48" s="47">
        <v>3.3333333333333335E-5</v>
      </c>
      <c r="AD48" s="49"/>
      <c r="AE48" s="49"/>
      <c r="AF48" s="9"/>
      <c r="AG48" s="9"/>
      <c r="AH48" s="9"/>
      <c r="AI48" s="9"/>
      <c r="AJ48" s="10"/>
    </row>
    <row r="49" spans="1:36" x14ac:dyDescent="0.2">
      <c r="A49" s="17">
        <v>40086</v>
      </c>
      <c r="B49" s="9">
        <v>9.2218999999999995E-2</v>
      </c>
      <c r="C49" s="9">
        <v>1.3214999999999999E-2</v>
      </c>
      <c r="D49" s="9">
        <v>0.23400799999999999</v>
      </c>
      <c r="E49" s="9">
        <v>7.0473999999999995E-2</v>
      </c>
      <c r="F49" s="9">
        <v>6.3501000000000002E-2</v>
      </c>
      <c r="G49" s="9">
        <v>-2.4077999999999999E-2</v>
      </c>
      <c r="H49" s="9">
        <v>6.7799999999999999E-2</v>
      </c>
      <c r="I49" s="9">
        <v>5.7300000000000004E-2</v>
      </c>
      <c r="J49" s="9">
        <v>7.8299999999999995E-2</v>
      </c>
      <c r="K49" s="9">
        <v>3.5799999999999998E-2</v>
      </c>
      <c r="L49" s="9">
        <v>4.0300000000000002E-2</v>
      </c>
      <c r="M49" s="9">
        <v>5.33E-2</v>
      </c>
      <c r="N49" s="9">
        <v>0.11494799999999999</v>
      </c>
      <c r="O49" s="9">
        <v>7.1488999999999997E-2</v>
      </c>
      <c r="P49" s="9">
        <v>6.1214999999999999E-2</v>
      </c>
      <c r="Q49" s="9">
        <v>4.7521000000000001E-2</v>
      </c>
      <c r="R49" s="9">
        <v>2.946E-2</v>
      </c>
      <c r="S49" s="9">
        <v>5.0831000000000001E-2</v>
      </c>
      <c r="T49" s="9">
        <v>3.551E-2</v>
      </c>
      <c r="U49" s="9">
        <v>4.5243999999999999E-2</v>
      </c>
      <c r="V49" s="9">
        <v>-6.1508E-2</v>
      </c>
      <c r="W49" s="9">
        <v>4.1500000000000002E-2</v>
      </c>
      <c r="X49" s="9">
        <v>2.86E-2</v>
      </c>
      <c r="Y49" s="9">
        <v>5.7999999999999996E-3</v>
      </c>
      <c r="Z49" s="45">
        <v>-4.9999999999999996E-5</v>
      </c>
      <c r="AA49" s="45">
        <v>-1.0833333333333355E-4</v>
      </c>
      <c r="AB49" s="45">
        <v>-4.3333333333333505E-4</v>
      </c>
      <c r="AC49" s="47">
        <v>4.9999999999999996E-5</v>
      </c>
      <c r="AD49" s="49"/>
      <c r="AE49" s="49"/>
      <c r="AF49" s="9"/>
      <c r="AG49" s="9"/>
      <c r="AH49" s="9"/>
      <c r="AI49" s="9"/>
      <c r="AJ49" s="10"/>
    </row>
    <row r="50" spans="1:36" x14ac:dyDescent="0.2">
      <c r="A50" s="17">
        <v>40056</v>
      </c>
      <c r="B50" s="9">
        <v>-5.731E-3</v>
      </c>
      <c r="C50" s="9">
        <v>5.6810000000000003E-3</v>
      </c>
      <c r="D50" s="9">
        <v>-7.6289999999999997E-2</v>
      </c>
      <c r="E50" s="9">
        <v>9.2602000000000004E-2</v>
      </c>
      <c r="F50" s="9">
        <v>-3.372E-2</v>
      </c>
      <c r="G50" s="9">
        <v>9.9718000000000001E-2</v>
      </c>
      <c r="H50" s="9">
        <v>9.5999999999999992E-3</v>
      </c>
      <c r="I50" s="9">
        <v>3.04E-2</v>
      </c>
      <c r="J50" s="9">
        <v>9.1700000000000004E-2</v>
      </c>
      <c r="K50" s="9">
        <v>1.9299999999999998E-2</v>
      </c>
      <c r="L50" s="9">
        <v>3.9E-2</v>
      </c>
      <c r="M50" s="9">
        <v>8.8800000000000004E-2</v>
      </c>
      <c r="N50" s="9">
        <v>7.0787000000000003E-2</v>
      </c>
      <c r="O50" s="9">
        <v>-1.7354999999999999E-2</v>
      </c>
      <c r="P50" s="9">
        <v>3.8232000000000002E-2</v>
      </c>
      <c r="Q50" s="9">
        <v>-8.1969999999999994E-3</v>
      </c>
      <c r="R50" s="9">
        <v>3.9951E-2</v>
      </c>
      <c r="S50" s="9">
        <v>-2.8490000000000001E-2</v>
      </c>
      <c r="T50" s="9">
        <v>3.6940000000000001E-2</v>
      </c>
      <c r="U50" s="9">
        <v>3.1886999999999999E-2</v>
      </c>
      <c r="V50" s="9">
        <v>0.103712</v>
      </c>
      <c r="W50" s="9">
        <v>3.2300000000000002E-2</v>
      </c>
      <c r="X50" s="9">
        <v>-1.1000000000000001E-2</v>
      </c>
      <c r="Y50" s="9">
        <v>7.3399999999999993E-2</v>
      </c>
      <c r="Z50" s="45">
        <v>-2.5000000000000011E-5</v>
      </c>
      <c r="AA50" s="45">
        <v>-1.6666666666666566E-5</v>
      </c>
      <c r="AB50" s="45">
        <v>-1.083333333333332E-3</v>
      </c>
      <c r="AC50" s="47">
        <v>9.9999999999999991E-5</v>
      </c>
      <c r="AD50" s="49"/>
      <c r="AE50" s="49"/>
      <c r="AF50" s="9"/>
      <c r="AG50" s="9"/>
      <c r="AH50" s="9"/>
      <c r="AI50" s="9"/>
      <c r="AJ50" s="10"/>
    </row>
    <row r="51" spans="1:36" x14ac:dyDescent="0.2">
      <c r="A51" s="17">
        <v>40025</v>
      </c>
      <c r="B51" s="9">
        <v>4.0238999999999997E-2</v>
      </c>
      <c r="C51" s="9">
        <v>0.129381</v>
      </c>
      <c r="D51" s="9">
        <v>0.162609</v>
      </c>
      <c r="E51" s="9">
        <v>0.14872099999999999</v>
      </c>
      <c r="F51" s="9">
        <v>6.4117999999999994E-2</v>
      </c>
      <c r="G51" s="9">
        <v>0.16202900000000001</v>
      </c>
      <c r="H51" s="9">
        <v>6.8499999999999991E-2</v>
      </c>
      <c r="I51" s="9">
        <v>0.1016</v>
      </c>
      <c r="J51" s="9">
        <v>0.14449999999999999</v>
      </c>
      <c r="K51" s="9">
        <v>6.7900000000000002E-2</v>
      </c>
      <c r="L51" s="9">
        <v>8.5199999999999998E-2</v>
      </c>
      <c r="M51" s="9">
        <v>8.6599999999999996E-2</v>
      </c>
      <c r="N51" s="9">
        <v>0.12678600000000001</v>
      </c>
      <c r="O51" s="9">
        <v>0.12978500000000001</v>
      </c>
      <c r="P51" s="9">
        <v>0.120127</v>
      </c>
      <c r="Q51" s="9">
        <v>9.6629000000000007E-2</v>
      </c>
      <c r="R51" s="9">
        <v>0.106891</v>
      </c>
      <c r="S51" s="9">
        <v>0.167406</v>
      </c>
      <c r="T51" s="9">
        <v>7.4606000000000006E-2</v>
      </c>
      <c r="U51" s="9">
        <v>8.2454E-2</v>
      </c>
      <c r="V51" s="9">
        <v>0.14499999999999999</v>
      </c>
      <c r="W51" s="9">
        <v>7.7600000000000002E-2</v>
      </c>
      <c r="X51" s="9">
        <v>2.4300000000000002E-2</v>
      </c>
      <c r="Y51" s="9">
        <v>3.44E-2</v>
      </c>
      <c r="Z51" s="45">
        <v>4.1666666666666672E-5</v>
      </c>
      <c r="AA51" s="45">
        <v>-1.4999999999999996E-4</v>
      </c>
      <c r="AB51" s="45">
        <v>-4.5000000000000075E-4</v>
      </c>
      <c r="AC51" s="47">
        <v>1.25E-4</v>
      </c>
      <c r="AD51" s="49"/>
      <c r="AE51" s="49"/>
      <c r="AF51" s="9"/>
      <c r="AG51" s="9"/>
      <c r="AH51" s="9"/>
      <c r="AI51" s="9"/>
      <c r="AJ51" s="10"/>
    </row>
    <row r="52" spans="1:36" x14ac:dyDescent="0.2">
      <c r="A52" s="17">
        <v>39994</v>
      </c>
      <c r="B52" s="9">
        <v>-0.11896</v>
      </c>
      <c r="C52" s="9">
        <v>-1.7500999999999999E-2</v>
      </c>
      <c r="D52" s="9">
        <v>1.7420000000000001E-3</v>
      </c>
      <c r="E52" s="9">
        <v>-5.7869999999999998E-2</v>
      </c>
      <c r="F52" s="9">
        <v>-4.3869999999999999E-2</v>
      </c>
      <c r="G52" s="9">
        <v>-0.109329</v>
      </c>
      <c r="H52" s="9">
        <v>5.2300000000000006E-2</v>
      </c>
      <c r="I52" s="9">
        <v>1.06E-2</v>
      </c>
      <c r="J52" s="9">
        <v>1.5300000000000001E-2</v>
      </c>
      <c r="K52" s="9">
        <v>1.4800000000000001E-2</v>
      </c>
      <c r="L52" s="9">
        <v>-1.9699999999999999E-2</v>
      </c>
      <c r="M52" s="9">
        <v>3.0000000000000001E-3</v>
      </c>
      <c r="N52" s="9">
        <v>2.2929999999999999E-2</v>
      </c>
      <c r="O52" s="9">
        <v>-6.8848000000000006E-2</v>
      </c>
      <c r="P52" s="9">
        <v>-4.2152000000000002E-2</v>
      </c>
      <c r="Q52" s="9">
        <v>2.0643000000000002E-2</v>
      </c>
      <c r="R52" s="9">
        <v>8.4069999999999995E-3</v>
      </c>
      <c r="S52" s="9">
        <v>-2.5208000000000001E-2</v>
      </c>
      <c r="T52" s="9">
        <v>-6.6799999999999997E-4</v>
      </c>
      <c r="U52" s="9">
        <v>-2.7789999999999998E-3</v>
      </c>
      <c r="V52" s="9">
        <v>-4.7619000000000002E-2</v>
      </c>
      <c r="W52" s="9">
        <v>4.4000000000000003E-3</v>
      </c>
      <c r="X52" s="9">
        <v>2.0400000000000001E-2</v>
      </c>
      <c r="Y52" s="9">
        <v>-4.7500000000000001E-2</v>
      </c>
      <c r="Z52" s="45">
        <v>-3.3333333333333348E-5</v>
      </c>
      <c r="AA52" s="45">
        <v>2.7500000000000007E-4</v>
      </c>
      <c r="AB52" s="45">
        <v>-1.4166666666666668E-3</v>
      </c>
      <c r="AC52" s="47">
        <v>8.3333333333333331E-5</v>
      </c>
      <c r="AD52" s="49"/>
      <c r="AE52" s="49"/>
      <c r="AF52" s="9"/>
      <c r="AG52" s="9"/>
      <c r="AH52" s="9"/>
      <c r="AI52" s="9"/>
      <c r="AJ52" s="10"/>
    </row>
    <row r="53" spans="1:36" x14ac:dyDescent="0.2">
      <c r="A53" s="17">
        <v>39962</v>
      </c>
      <c r="B53" s="9">
        <v>0.31546400000000002</v>
      </c>
      <c r="C53" s="9">
        <v>3.5074000000000001E-2</v>
      </c>
      <c r="D53" s="9">
        <v>7.4906E-2</v>
      </c>
      <c r="E53" s="9">
        <v>9.7266000000000005E-2</v>
      </c>
      <c r="F53" s="9">
        <v>0.19151399999999999</v>
      </c>
      <c r="G53" s="9">
        <v>0.26214100000000001</v>
      </c>
      <c r="H53" s="9">
        <v>3.5400000000000001E-2</v>
      </c>
      <c r="I53" s="9">
        <v>3.1899999999999998E-2</v>
      </c>
      <c r="J53" s="9">
        <v>2.4199999999999999E-2</v>
      </c>
      <c r="K53" s="9">
        <v>4.2199999999999994E-2</v>
      </c>
      <c r="L53" s="9">
        <v>6.4699999999999994E-2</v>
      </c>
      <c r="M53" s="9">
        <v>6.4500000000000002E-2</v>
      </c>
      <c r="N53" s="9">
        <v>0.121171</v>
      </c>
      <c r="O53" s="9">
        <v>0.232657</v>
      </c>
      <c r="P53" s="9">
        <v>0.118508</v>
      </c>
      <c r="Q53" s="9">
        <v>8.4871000000000002E-2</v>
      </c>
      <c r="R53" s="9">
        <v>0.17605599999999999</v>
      </c>
      <c r="S53" s="9">
        <v>0.27322400000000002</v>
      </c>
      <c r="T53" s="9">
        <v>5.8452999999999998E-2</v>
      </c>
      <c r="U53" s="9">
        <v>6.7335999999999993E-2</v>
      </c>
      <c r="V53" s="9">
        <v>-0.157</v>
      </c>
      <c r="W53" s="9">
        <v>5.33E-2</v>
      </c>
      <c r="X53" s="9">
        <v>-1.5300000000000001E-2</v>
      </c>
      <c r="Y53" s="9">
        <v>7.2700000000000001E-2</v>
      </c>
      <c r="Z53" s="45">
        <v>3.3333333333333348E-5</v>
      </c>
      <c r="AA53" s="45">
        <v>2.8333333333333335E-4</v>
      </c>
      <c r="AB53" s="45">
        <v>-2.5749999999999992E-3</v>
      </c>
      <c r="AC53" s="47">
        <v>1.1666666666666668E-4</v>
      </c>
      <c r="AD53" s="49"/>
      <c r="AE53" s="49"/>
      <c r="AF53" s="9"/>
      <c r="AG53" s="9"/>
      <c r="AH53" s="9"/>
      <c r="AI53" s="9"/>
      <c r="AJ53" s="10"/>
    </row>
    <row r="54" spans="1:36" x14ac:dyDescent="0.2">
      <c r="A54" s="17">
        <v>39933</v>
      </c>
      <c r="B54" s="9">
        <v>-0.102406</v>
      </c>
      <c r="C54" s="9">
        <v>6.5228999999999995E-2</v>
      </c>
      <c r="D54" s="9">
        <v>0.167213</v>
      </c>
      <c r="E54" s="9">
        <v>0.17482900000000001</v>
      </c>
      <c r="F54" s="9">
        <v>0.13489699999999999</v>
      </c>
      <c r="G54" s="9">
        <v>0.14528099999999999</v>
      </c>
      <c r="H54" s="9">
        <v>0.16200000000000001</v>
      </c>
      <c r="I54" s="9">
        <v>0.16690000000000002</v>
      </c>
      <c r="J54" s="9">
        <v>0.1812</v>
      </c>
      <c r="K54" s="9">
        <v>7.3399999999999993E-2</v>
      </c>
      <c r="L54" s="9">
        <v>0.11199999999999999</v>
      </c>
      <c r="M54" s="9">
        <v>0.16269999999999998</v>
      </c>
      <c r="N54" s="9">
        <v>9.7087000000000007E-2</v>
      </c>
      <c r="O54" s="9">
        <v>0.138518</v>
      </c>
      <c r="P54" s="9">
        <v>0.154977</v>
      </c>
      <c r="Q54" s="9">
        <v>0.16309000000000001</v>
      </c>
      <c r="R54" s="9">
        <v>0.143485</v>
      </c>
      <c r="S54" s="9">
        <v>0.16190499999999999</v>
      </c>
      <c r="T54" s="9">
        <v>9.9346000000000004E-2</v>
      </c>
      <c r="U54" s="9">
        <v>0.110553</v>
      </c>
      <c r="V54" s="9">
        <v>-5.9639999999999997E-3</v>
      </c>
      <c r="W54" s="9">
        <v>0.1017</v>
      </c>
      <c r="X54" s="9">
        <v>0.10640000000000001</v>
      </c>
      <c r="Y54" s="9">
        <v>0.19719999999999999</v>
      </c>
      <c r="Z54" s="45">
        <v>0</v>
      </c>
      <c r="AA54" s="45">
        <v>4.9999999999999697E-5</v>
      </c>
      <c r="AB54" s="45">
        <v>-1.8666666666666675E-3</v>
      </c>
      <c r="AC54" s="47">
        <v>8.3333333333333331E-5</v>
      </c>
      <c r="AD54" s="49"/>
      <c r="AE54" s="49"/>
      <c r="AF54" s="9"/>
      <c r="AG54" s="9"/>
      <c r="AH54" s="9"/>
      <c r="AI54" s="9"/>
      <c r="AJ54" s="10"/>
    </row>
    <row r="55" spans="1:36" x14ac:dyDescent="0.2">
      <c r="A55" s="17">
        <v>39903</v>
      </c>
      <c r="B55" s="9">
        <v>7.3510000000000006E-2</v>
      </c>
      <c r="C55" s="9">
        <v>5.2809000000000002E-2</v>
      </c>
      <c r="D55" s="9">
        <v>0.199214</v>
      </c>
      <c r="E55" s="9">
        <v>0.125445</v>
      </c>
      <c r="F55" s="9">
        <v>0.12078899999999999</v>
      </c>
      <c r="G55" s="9">
        <v>-0.141379</v>
      </c>
      <c r="H55" s="9">
        <v>9.1300000000000006E-2</v>
      </c>
      <c r="I55" s="9">
        <v>0.1012</v>
      </c>
      <c r="J55" s="9">
        <v>0.1142</v>
      </c>
      <c r="K55" s="9">
        <v>8.09E-2</v>
      </c>
      <c r="L55" s="9">
        <v>9.4100000000000003E-2</v>
      </c>
      <c r="M55" s="9">
        <v>0.1099</v>
      </c>
      <c r="N55" s="9">
        <v>0.19340499999999999</v>
      </c>
      <c r="O55" s="9">
        <v>9.0788999999999995E-2</v>
      </c>
      <c r="P55" s="9">
        <v>0.109711</v>
      </c>
      <c r="Q55" s="9">
        <v>0</v>
      </c>
      <c r="R55" s="9">
        <v>0.14405399999999999</v>
      </c>
      <c r="S55" s="9">
        <v>9.7560999999999995E-2</v>
      </c>
      <c r="T55" s="9">
        <v>8.3206000000000002E-2</v>
      </c>
      <c r="U55" s="9">
        <v>8.7697999999999998E-2</v>
      </c>
      <c r="V55" s="9">
        <v>0.113687</v>
      </c>
      <c r="W55" s="9">
        <v>8.8300000000000003E-2</v>
      </c>
      <c r="X55" s="9">
        <v>9.1999999999999998E-3</v>
      </c>
      <c r="Y55" s="9">
        <v>5.0700000000000002E-2</v>
      </c>
      <c r="Z55" s="45">
        <v>-1E-4</v>
      </c>
      <c r="AA55" s="45">
        <v>5.8333333333333414E-5</v>
      </c>
      <c r="AB55" s="45">
        <v>1.0833333333333337E-3</v>
      </c>
      <c r="AC55" s="47">
        <v>8.3333333333333331E-5</v>
      </c>
      <c r="AD55" s="49"/>
      <c r="AE55" s="49"/>
      <c r="AF55" s="9"/>
      <c r="AG55" s="9"/>
      <c r="AH55" s="9"/>
      <c r="AI55" s="9"/>
      <c r="AJ55" s="10"/>
    </row>
    <row r="56" spans="1:36" x14ac:dyDescent="0.2">
      <c r="A56" s="17">
        <v>39871</v>
      </c>
      <c r="B56" s="9">
        <v>-0.19445200000000001</v>
      </c>
      <c r="C56" s="9">
        <v>9.6019999999999994E-3</v>
      </c>
      <c r="D56" s="9">
        <v>-0.23239399999999999</v>
      </c>
      <c r="E56" s="9">
        <v>-9.7039E-2</v>
      </c>
      <c r="F56" s="9">
        <v>-0.13009299999999999</v>
      </c>
      <c r="G56" s="9">
        <v>-0.33333299999999999</v>
      </c>
      <c r="H56" s="9">
        <v>-9.820000000000001E-2</v>
      </c>
      <c r="I56" s="9">
        <v>-0.1139</v>
      </c>
      <c r="J56" s="9">
        <v>-0.15359999999999999</v>
      </c>
      <c r="K56" s="9">
        <v>-7.2700000000000001E-2</v>
      </c>
      <c r="L56" s="9">
        <v>-0.12720000000000001</v>
      </c>
      <c r="M56" s="9">
        <v>-0.15529999999999999</v>
      </c>
      <c r="N56" s="9">
        <v>-3.3591999999999997E-2</v>
      </c>
      <c r="O56" s="9">
        <v>-9.6407000000000007E-2</v>
      </c>
      <c r="P56" s="9">
        <v>-0.12967699999999999</v>
      </c>
      <c r="Q56" s="9">
        <v>-2.8530000000000001E-3</v>
      </c>
      <c r="R56" s="9">
        <v>-0.137595</v>
      </c>
      <c r="S56" s="9">
        <v>-0.110078</v>
      </c>
      <c r="T56" s="9">
        <v>-0.107449</v>
      </c>
      <c r="U56" s="9">
        <v>-0.100963</v>
      </c>
      <c r="V56" s="9">
        <v>-0.10119</v>
      </c>
      <c r="W56" s="9">
        <v>-9.9299999999999999E-2</v>
      </c>
      <c r="X56" s="9">
        <v>-8.3000000000000001E-3</v>
      </c>
      <c r="Y56" s="9">
        <v>-8.2699999999999996E-2</v>
      </c>
      <c r="Z56" s="45">
        <v>1.4166666666666668E-4</v>
      </c>
      <c r="AA56" s="45">
        <v>1.6666666666666696E-4</v>
      </c>
      <c r="AB56" s="45">
        <v>-1.5833333333333324E-4</v>
      </c>
      <c r="AC56" s="47">
        <v>1.8333333333333334E-4</v>
      </c>
      <c r="AD56" s="49"/>
      <c r="AE56" s="49"/>
      <c r="AF56" s="9"/>
      <c r="AG56" s="9"/>
      <c r="AH56" s="9"/>
      <c r="AI56" s="9"/>
      <c r="AJ56" s="10"/>
    </row>
    <row r="57" spans="1:36" x14ac:dyDescent="0.2">
      <c r="A57" s="17">
        <v>39843</v>
      </c>
      <c r="B57" s="9">
        <v>1.9581000000000001E-2</v>
      </c>
      <c r="C57" s="9">
        <v>8.8997000000000007E-2</v>
      </c>
      <c r="D57" s="9">
        <v>-0.143842</v>
      </c>
      <c r="E57" s="9">
        <v>-0.232101</v>
      </c>
      <c r="F57" s="9">
        <v>-6.3588000000000006E-2</v>
      </c>
      <c r="G57" s="9">
        <v>-5.4348E-2</v>
      </c>
      <c r="H57" s="9">
        <v>-7.5199999999999989E-2</v>
      </c>
      <c r="I57" s="9">
        <v>-0.105</v>
      </c>
      <c r="J57" s="9">
        <v>-0.15939999999999999</v>
      </c>
      <c r="K57" s="9">
        <v>-4.5700000000000005E-2</v>
      </c>
      <c r="L57" s="9">
        <v>-0.10580000000000001</v>
      </c>
      <c r="M57" s="9">
        <v>-0.15859999999999999</v>
      </c>
      <c r="N57" s="9">
        <v>-0.17130600000000001</v>
      </c>
      <c r="O57" s="9">
        <v>-4.1882000000000003E-2</v>
      </c>
      <c r="P57" s="9">
        <v>-0.193548</v>
      </c>
      <c r="Q57" s="9">
        <v>-3.8408999999999999E-2</v>
      </c>
      <c r="R57" s="9">
        <v>-0.141927</v>
      </c>
      <c r="S57" s="9">
        <v>-8.5106000000000001E-2</v>
      </c>
      <c r="T57" s="9">
        <v>-8.2114000000000006E-2</v>
      </c>
      <c r="U57" s="9">
        <v>-7.7443999999999999E-2</v>
      </c>
      <c r="V57" s="9">
        <v>2.0243000000000001E-2</v>
      </c>
      <c r="W57" s="9">
        <v>-7.9299999999999995E-2</v>
      </c>
      <c r="X57" s="9">
        <v>9.1000000000000004E-3</v>
      </c>
      <c r="Y57" s="9">
        <v>-5.4299999999999994E-2</v>
      </c>
      <c r="Z57" s="45">
        <v>1.6666666666666667E-5</v>
      </c>
      <c r="AA57" s="45">
        <v>2.1666666666666622E-4</v>
      </c>
      <c r="AB57" s="45">
        <v>-2.9833333333333326E-3</v>
      </c>
      <c r="AC57" s="47">
        <v>4.1666666666666665E-5</v>
      </c>
      <c r="AD57" s="49"/>
      <c r="AE57" s="49"/>
      <c r="AF57" s="9"/>
      <c r="AG57" s="9"/>
      <c r="AH57" s="9"/>
      <c r="AI57" s="9"/>
      <c r="AJ57" s="10"/>
    </row>
    <row r="58" spans="1:36" x14ac:dyDescent="0.2">
      <c r="A58" s="17">
        <v>39813</v>
      </c>
      <c r="B58" s="9">
        <v>0.24813299999999999</v>
      </c>
      <c r="C58" s="9">
        <v>3.1372999999999998E-2</v>
      </c>
      <c r="D58" s="9">
        <v>0.248387</v>
      </c>
      <c r="E58" s="9">
        <v>0.26884400000000003</v>
      </c>
      <c r="F58" s="9">
        <v>5.3839999999999999E-3</v>
      </c>
      <c r="G58" s="9">
        <v>-3.8261000000000003E-2</v>
      </c>
      <c r="H58" s="9">
        <v>5.5300000000000002E-2</v>
      </c>
      <c r="I58" s="9">
        <v>4.0199999999999993E-2</v>
      </c>
      <c r="J58" s="9">
        <v>5.3699999999999998E-2</v>
      </c>
      <c r="K58" s="9">
        <v>2.2099999999999998E-2</v>
      </c>
      <c r="L58" s="9">
        <v>8.3999999999999995E-3</v>
      </c>
      <c r="M58" s="9">
        <v>-2.9999999999999997E-4</v>
      </c>
      <c r="N58" s="9">
        <v>9.0794E-2</v>
      </c>
      <c r="O58" s="9">
        <v>3.7817999999999997E-2</v>
      </c>
      <c r="P58" s="9">
        <v>0.162943</v>
      </c>
      <c r="Q58" s="9">
        <v>6.0729999999999999E-2</v>
      </c>
      <c r="R58" s="9">
        <v>0.112382</v>
      </c>
      <c r="S58" s="9">
        <v>7.9156000000000004E-2</v>
      </c>
      <c r="T58" s="9">
        <v>9.6500000000000006E-3</v>
      </c>
      <c r="U58" s="9">
        <v>2.1471000000000001E-2</v>
      </c>
      <c r="V58" s="9">
        <v>0.228856</v>
      </c>
      <c r="W58" s="9">
        <v>1.7500000000000002E-2</v>
      </c>
      <c r="X58" s="9">
        <v>2.8799999999999999E-2</v>
      </c>
      <c r="Y58" s="9">
        <v>-5.9999999999999995E-4</v>
      </c>
      <c r="Z58" s="45">
        <v>-4.9999999999999996E-5</v>
      </c>
      <c r="AA58" s="45">
        <v>-8.5833333333333291E-4</v>
      </c>
      <c r="AB58" s="45">
        <v>1.958333333333331E-3</v>
      </c>
      <c r="AC58" s="47">
        <v>2.4999999999999998E-5</v>
      </c>
      <c r="AD58" s="49"/>
      <c r="AE58" s="49"/>
      <c r="AF58" s="9"/>
      <c r="AG58" s="9"/>
      <c r="AH58" s="9"/>
      <c r="AI58" s="9"/>
      <c r="AJ58" s="10"/>
    </row>
    <row r="59" spans="1:36" x14ac:dyDescent="0.2">
      <c r="A59" s="17">
        <v>39780</v>
      </c>
      <c r="B59" s="9">
        <v>0.30431000000000002</v>
      </c>
      <c r="C59" s="9">
        <v>-0.116919</v>
      </c>
      <c r="D59" s="9">
        <v>-6.0606E-2</v>
      </c>
      <c r="E59" s="9">
        <v>-7.4809999999999998E-3</v>
      </c>
      <c r="F59" s="9">
        <v>-0.15855</v>
      </c>
      <c r="G59" s="9">
        <v>8.2320000000000004E-2</v>
      </c>
      <c r="H59" s="9">
        <v>-0.11990000000000001</v>
      </c>
      <c r="I59" s="9">
        <v>-0.111</v>
      </c>
      <c r="J59" s="9">
        <v>-0.14429999999999998</v>
      </c>
      <c r="K59" s="9">
        <v>-6.2800000000000009E-2</v>
      </c>
      <c r="L59" s="9">
        <v>-6.6600000000000006E-2</v>
      </c>
      <c r="M59" s="9">
        <v>-0.13699999999999998</v>
      </c>
      <c r="N59" s="9">
        <v>-8.8725999999999999E-2</v>
      </c>
      <c r="O59" s="9">
        <v>-0.10792499999999999</v>
      </c>
      <c r="P59" s="9">
        <v>-0.102273</v>
      </c>
      <c r="Q59" s="9">
        <v>-1.5384999999999999E-2</v>
      </c>
      <c r="R59" s="9">
        <v>-4.8867000000000001E-2</v>
      </c>
      <c r="S59" s="9">
        <v>-3.2717000000000003E-2</v>
      </c>
      <c r="T59" s="9">
        <v>-6.9607000000000002E-2</v>
      </c>
      <c r="U59" s="9">
        <v>-8.5200999999999999E-2</v>
      </c>
      <c r="V59" s="9">
        <v>0.11464100000000001</v>
      </c>
      <c r="W59" s="9">
        <v>-7.7699999999999991E-2</v>
      </c>
      <c r="X59" s="9">
        <v>-4.2699999999999995E-2</v>
      </c>
      <c r="Y59" s="9">
        <v>-5.7300000000000004E-2</v>
      </c>
      <c r="Z59" s="45">
        <v>-1.6666666666666663E-4</v>
      </c>
      <c r="AA59" s="45">
        <v>1.6666666666666132E-5</v>
      </c>
      <c r="AB59" s="45">
        <v>2.5166666666666688E-3</v>
      </c>
      <c r="AC59" s="47">
        <v>7.4999999999999993E-5</v>
      </c>
      <c r="AD59" s="49"/>
      <c r="AE59" s="49"/>
      <c r="AF59" s="9"/>
      <c r="AG59" s="9"/>
      <c r="AH59" s="9"/>
      <c r="AI59" s="9"/>
      <c r="AJ59" s="10"/>
    </row>
    <row r="60" spans="1:36" x14ac:dyDescent="0.2">
      <c r="A60" s="17">
        <v>39752</v>
      </c>
      <c r="B60" s="9">
        <v>-0.38105600000000001</v>
      </c>
      <c r="C60" s="9">
        <v>-0.20511299999999999</v>
      </c>
      <c r="D60" s="9">
        <v>-0.20096900000000001</v>
      </c>
      <c r="E60" s="9">
        <v>-0.35935699999999998</v>
      </c>
      <c r="F60" s="9">
        <v>-0.19250100000000001</v>
      </c>
      <c r="G60" s="9">
        <v>-5.0795E-2</v>
      </c>
      <c r="H60" s="9">
        <v>-0.21829999999999999</v>
      </c>
      <c r="I60" s="9">
        <v>-0.19350000000000001</v>
      </c>
      <c r="J60" s="9">
        <v>-0.20329999999999998</v>
      </c>
      <c r="K60" s="9">
        <v>-0.15049999999999999</v>
      </c>
      <c r="L60" s="9">
        <v>-0.17079999999999998</v>
      </c>
      <c r="M60" s="9">
        <v>-0.22539999999999999</v>
      </c>
      <c r="N60" s="9">
        <v>-0.27020499999999997</v>
      </c>
      <c r="O60" s="9">
        <v>-0.27183000000000002</v>
      </c>
      <c r="P60" s="9">
        <v>-0.22677800000000001</v>
      </c>
      <c r="Q60" s="9">
        <v>-0.17436499999999999</v>
      </c>
      <c r="R60" s="9">
        <v>-0.33790399999999998</v>
      </c>
      <c r="S60" s="9">
        <v>-0.27823399999999998</v>
      </c>
      <c r="T60" s="9">
        <v>-0.165187</v>
      </c>
      <c r="U60" s="9">
        <v>-0.184721</v>
      </c>
      <c r="V60" s="9">
        <v>-0.31178699999999998</v>
      </c>
      <c r="W60" s="9">
        <v>-0.17149999999999999</v>
      </c>
      <c r="X60" s="9">
        <v>-2.87E-2</v>
      </c>
      <c r="Y60" s="9">
        <v>-7.5300000000000006E-2</v>
      </c>
      <c r="Z60" s="45">
        <v>-5.0000000000000001E-4</v>
      </c>
      <c r="AA60" s="45">
        <v>6.0833333333333312E-4</v>
      </c>
      <c r="AB60" s="45">
        <v>4.7916666666666663E-3</v>
      </c>
      <c r="AC60" s="47">
        <v>2.4166666666666664E-4</v>
      </c>
      <c r="AD60" s="49"/>
      <c r="AE60" s="49"/>
      <c r="AF60" s="9"/>
      <c r="AG60" s="9"/>
      <c r="AH60" s="9"/>
      <c r="AI60" s="9"/>
      <c r="AJ60" s="10"/>
    </row>
    <row r="61" spans="1:36" x14ac:dyDescent="0.2">
      <c r="A61" s="17">
        <v>39721</v>
      </c>
      <c r="B61" s="9">
        <v>5.7875000000000003E-2</v>
      </c>
      <c r="C61" s="9">
        <v>-3.9184999999999998E-2</v>
      </c>
      <c r="D61" s="9">
        <v>-0.17674400000000001</v>
      </c>
      <c r="E61" s="9">
        <v>-0.13704</v>
      </c>
      <c r="F61" s="9">
        <v>-5.6514000000000002E-2</v>
      </c>
      <c r="G61" s="9">
        <v>4.5630000000000002E-3</v>
      </c>
      <c r="H61" s="9">
        <v>-0.10869999999999999</v>
      </c>
      <c r="I61" s="9">
        <v>-7.0000000000000007E-2</v>
      </c>
      <c r="J61" s="9">
        <v>-7.1300000000000002E-2</v>
      </c>
      <c r="K61" s="9">
        <v>-9.6199999999999994E-2</v>
      </c>
      <c r="L61" s="9">
        <v>-9.7899999999999987E-2</v>
      </c>
      <c r="M61" s="9">
        <v>-4.5599999999999995E-2</v>
      </c>
      <c r="N61" s="9">
        <v>-0.13769899999999999</v>
      </c>
      <c r="O61" s="9">
        <v>-0.13298199999999999</v>
      </c>
      <c r="P61" s="9">
        <v>-0.12773699999999999</v>
      </c>
      <c r="Q61" s="9">
        <v>-6.9817000000000004E-2</v>
      </c>
      <c r="R61" s="9">
        <v>-0.10611</v>
      </c>
      <c r="S61" s="9">
        <v>-0.13422200000000001</v>
      </c>
      <c r="T61" s="9">
        <v>-9.4021999999999994E-2</v>
      </c>
      <c r="U61" s="9">
        <v>-9.8059999999999994E-2</v>
      </c>
      <c r="V61" s="9">
        <v>-8.4047999999999998E-2</v>
      </c>
      <c r="W61" s="9">
        <v>-9.5700000000000007E-2</v>
      </c>
      <c r="X61" s="9">
        <v>2E-3</v>
      </c>
      <c r="Y61" s="9">
        <v>3.2599999999999997E-2</v>
      </c>
      <c r="Z61" s="45">
        <v>-6.5833333333333336E-4</v>
      </c>
      <c r="AA61" s="45">
        <v>4.8333333333333388E-4</v>
      </c>
      <c r="AB61" s="45">
        <v>8.2500000000000021E-4</v>
      </c>
      <c r="AC61" s="47">
        <v>7.4166666666666662E-4</v>
      </c>
      <c r="AD61" s="49"/>
      <c r="AE61" s="49"/>
      <c r="AF61" s="9"/>
      <c r="AG61" s="9"/>
      <c r="AH61" s="9"/>
      <c r="AI61" s="9"/>
      <c r="AJ61" s="10"/>
    </row>
    <row r="62" spans="1:36" x14ac:dyDescent="0.2">
      <c r="A62" s="17">
        <v>39689</v>
      </c>
      <c r="B62" s="9">
        <v>-0.17992900000000001</v>
      </c>
      <c r="C62" s="9">
        <v>-4.4928999999999997E-2</v>
      </c>
      <c r="D62" s="9">
        <v>-5.6425999999999997E-2</v>
      </c>
      <c r="E62" s="9">
        <v>-0.103641</v>
      </c>
      <c r="F62" s="9">
        <v>3.0679999999999999E-2</v>
      </c>
      <c r="G62" s="9">
        <v>9.6329999999999992E-3</v>
      </c>
      <c r="H62" s="9">
        <v>3.0699999999999998E-2</v>
      </c>
      <c r="I62" s="9">
        <v>4.1700000000000001E-2</v>
      </c>
      <c r="J62" s="9">
        <v>7.0099999999999996E-2</v>
      </c>
      <c r="K62" s="9">
        <v>1.5700000000000002E-2</v>
      </c>
      <c r="L62" s="9">
        <v>8.3999999999999995E-3</v>
      </c>
      <c r="M62" s="9">
        <v>5.8999999999999999E-3</v>
      </c>
      <c r="N62" s="9">
        <v>-4.2604000000000003E-2</v>
      </c>
      <c r="O62" s="9">
        <v>-3.0941E-2</v>
      </c>
      <c r="P62" s="9">
        <v>-6.1001E-2</v>
      </c>
      <c r="Q62" s="9">
        <v>-8.9930999999999997E-2</v>
      </c>
      <c r="R62" s="9">
        <v>-3.4935000000000001E-2</v>
      </c>
      <c r="S62" s="9">
        <v>-8.7591000000000002E-2</v>
      </c>
      <c r="T62" s="9">
        <v>1.5454000000000001E-2</v>
      </c>
      <c r="U62" s="9">
        <v>1.1044E-2</v>
      </c>
      <c r="V62" s="9">
        <v>5.4248999999999999E-2</v>
      </c>
      <c r="W62" s="9">
        <v>1.5300000000000001E-2</v>
      </c>
      <c r="X62" s="9">
        <v>3.2899999999999999E-2</v>
      </c>
      <c r="Y62" s="9">
        <v>2.2799999999999997E-2</v>
      </c>
      <c r="Z62" s="45">
        <v>6.6666666666666697E-5</v>
      </c>
      <c r="AA62" s="45">
        <v>-1.4166666666666668E-4</v>
      </c>
      <c r="AB62" s="45">
        <v>3.7499999999999947E-4</v>
      </c>
      <c r="AC62" s="47">
        <v>1.4E-3</v>
      </c>
      <c r="AD62" s="49"/>
      <c r="AE62" s="49"/>
      <c r="AF62" s="9"/>
      <c r="AG62" s="9"/>
      <c r="AH62" s="9"/>
      <c r="AI62" s="9"/>
      <c r="AJ62" s="10"/>
    </row>
    <row r="63" spans="1:36" x14ac:dyDescent="0.2">
      <c r="A63" s="17">
        <v>39660</v>
      </c>
      <c r="B63" s="9">
        <v>-6.9231000000000001E-2</v>
      </c>
      <c r="C63" s="9">
        <v>7.9727000000000006E-2</v>
      </c>
      <c r="D63" s="9">
        <v>9.7728999999999996E-2</v>
      </c>
      <c r="E63" s="9">
        <v>0.10215200000000001</v>
      </c>
      <c r="F63" s="9">
        <v>-4.7841000000000002E-2</v>
      </c>
      <c r="G63" s="9">
        <v>1.8879999999999999E-3</v>
      </c>
      <c r="H63" s="9">
        <v>2.75E-2</v>
      </c>
      <c r="I63" s="9">
        <v>2.58E-2</v>
      </c>
      <c r="J63" s="9">
        <v>5.4900000000000004E-2</v>
      </c>
      <c r="K63" s="9">
        <v>-8.1000000000000013E-3</v>
      </c>
      <c r="L63" s="9">
        <v>-2.92E-2</v>
      </c>
      <c r="M63" s="9">
        <v>3.8199999999999998E-2</v>
      </c>
      <c r="N63" s="9">
        <v>-6.0068000000000003E-2</v>
      </c>
      <c r="O63" s="9">
        <v>-5.4584000000000001E-2</v>
      </c>
      <c r="P63" s="9">
        <v>-8.8319999999999996E-3</v>
      </c>
      <c r="Q63" s="9">
        <v>-1.6345999999999999E-2</v>
      </c>
      <c r="R63" s="9">
        <v>-4.9876999999999998E-2</v>
      </c>
      <c r="S63" s="9">
        <v>-6.4460000000000003E-3</v>
      </c>
      <c r="T63" s="9">
        <v>-8.9859999999999992E-3</v>
      </c>
      <c r="U63" s="9">
        <v>-1.3157E-2</v>
      </c>
      <c r="V63" s="9">
        <v>-0.135937</v>
      </c>
      <c r="W63" s="9">
        <v>-7.1999999999999998E-3</v>
      </c>
      <c r="X63" s="9">
        <v>2.4900000000000002E-2</v>
      </c>
      <c r="Y63" s="9">
        <v>6.1900000000000004E-2</v>
      </c>
      <c r="Z63" s="45">
        <v>-1.0000000000000005E-4</v>
      </c>
      <c r="AA63" s="45">
        <v>0</v>
      </c>
      <c r="AB63" s="45">
        <v>8.4999999999999919E-4</v>
      </c>
      <c r="AC63" s="47">
        <v>1.3333333333333333E-3</v>
      </c>
      <c r="AD63" s="49"/>
      <c r="AE63" s="49"/>
      <c r="AF63" s="9"/>
      <c r="AG63" s="9"/>
      <c r="AH63" s="9"/>
      <c r="AI63" s="9"/>
      <c r="AJ63" s="10"/>
    </row>
    <row r="64" spans="1:36" x14ac:dyDescent="0.2">
      <c r="A64" s="17">
        <v>39629</v>
      </c>
      <c r="B64" s="9">
        <v>0.12931200000000001</v>
      </c>
      <c r="C64" s="9">
        <v>-8.4214999999999998E-2</v>
      </c>
      <c r="D64" s="9">
        <v>-0.100866</v>
      </c>
      <c r="E64" s="9">
        <v>-3.2164999999999999E-2</v>
      </c>
      <c r="F64" s="9">
        <v>-9.8473000000000005E-2</v>
      </c>
      <c r="G64" s="9">
        <v>1.261E-3</v>
      </c>
      <c r="H64" s="9">
        <v>-7.5700000000000003E-2</v>
      </c>
      <c r="I64" s="9">
        <v>-7.7499999999999999E-2</v>
      </c>
      <c r="J64" s="9">
        <v>-7.7600000000000002E-2</v>
      </c>
      <c r="K64" s="9">
        <v>-7.3200000000000001E-2</v>
      </c>
      <c r="L64" s="9">
        <v>-9.8000000000000004E-2</v>
      </c>
      <c r="M64" s="9">
        <v>-9.1600000000000001E-2</v>
      </c>
      <c r="N64" s="9">
        <v>-9.5660999999999996E-2</v>
      </c>
      <c r="O64" s="9">
        <v>-4.9513000000000001E-2</v>
      </c>
      <c r="P64" s="9">
        <v>-8.7702000000000002E-2</v>
      </c>
      <c r="Q64" s="9">
        <v>-8.8338E-2</v>
      </c>
      <c r="R64" s="9">
        <v>-8.7164000000000005E-2</v>
      </c>
      <c r="S64" s="9">
        <v>-8.7096999999999994E-2</v>
      </c>
      <c r="T64" s="9">
        <v>-8.3368999999999999E-2</v>
      </c>
      <c r="U64" s="9">
        <v>-7.8627000000000002E-2</v>
      </c>
      <c r="V64" s="9">
        <v>-0.12925200000000001</v>
      </c>
      <c r="W64" s="9">
        <v>-8.3800000000000013E-2</v>
      </c>
      <c r="X64" s="9">
        <v>-8.9999999999999998E-4</v>
      </c>
      <c r="Y64" s="9">
        <v>-8.7499999999999994E-2</v>
      </c>
      <c r="Z64" s="45">
        <v>-3.3333333333333348E-5</v>
      </c>
      <c r="AA64" s="45">
        <v>1.5000000000000039E-4</v>
      </c>
      <c r="AB64" s="45">
        <v>3.3333333333333999E-5</v>
      </c>
      <c r="AC64" s="47">
        <v>1.4333333333333333E-3</v>
      </c>
      <c r="AD64" s="49"/>
      <c r="AE64" s="49"/>
      <c r="AF64" s="9"/>
      <c r="AG64" s="9"/>
      <c r="AH64" s="9"/>
      <c r="AI64" s="9"/>
      <c r="AJ64" s="10"/>
    </row>
    <row r="65" spans="1:36" x14ac:dyDescent="0.2">
      <c r="A65" s="17">
        <v>39598</v>
      </c>
      <c r="B65" s="9">
        <v>4.8420999999999999E-2</v>
      </c>
      <c r="C65" s="9">
        <v>7.6470999999999997E-2</v>
      </c>
      <c r="D65" s="9">
        <v>-1.6433E-2</v>
      </c>
      <c r="E65" s="9">
        <v>-3.9341000000000001E-2</v>
      </c>
      <c r="F65" s="9">
        <v>7.6280000000000001E-2</v>
      </c>
      <c r="G65" s="9">
        <v>0.13283500000000001</v>
      </c>
      <c r="H65" s="9">
        <v>5.0799999999999998E-2</v>
      </c>
      <c r="I65" s="9">
        <v>5.4699999999999999E-2</v>
      </c>
      <c r="J65" s="9">
        <v>3.5699999999999996E-2</v>
      </c>
      <c r="K65" s="9">
        <v>2.2599999999999999E-2</v>
      </c>
      <c r="L65" s="9">
        <v>-1.7000000000000001E-3</v>
      </c>
      <c r="M65" s="9">
        <v>3.1E-2</v>
      </c>
      <c r="N65" s="9">
        <v>5.3636000000000003E-2</v>
      </c>
      <c r="O65" s="9">
        <v>7.8558000000000003E-2</v>
      </c>
      <c r="P65" s="9">
        <v>2.6009999999999998E-2</v>
      </c>
      <c r="Q65" s="9">
        <v>-2.5963E-2</v>
      </c>
      <c r="R65" s="9">
        <v>7.7870999999999996E-2</v>
      </c>
      <c r="S65" s="9">
        <v>1.2534999999999999E-2</v>
      </c>
      <c r="T65" s="9">
        <v>1.5117E-2</v>
      </c>
      <c r="U65" s="9">
        <v>2.3824999999999999E-2</v>
      </c>
      <c r="V65" s="9">
        <v>7.6812000000000005E-2</v>
      </c>
      <c r="W65" s="9">
        <v>1.8799999999999997E-2</v>
      </c>
      <c r="X65" s="9">
        <v>3.2300000000000002E-2</v>
      </c>
      <c r="Y65" s="9">
        <v>-4.2500000000000003E-2</v>
      </c>
      <c r="Z65" s="45">
        <v>5.7499999999999988E-4</v>
      </c>
      <c r="AA65" s="45">
        <v>-4.416666666666666E-4</v>
      </c>
      <c r="AB65" s="45">
        <v>-5.8333333333333327E-4</v>
      </c>
      <c r="AC65" s="47">
        <v>1.4666666666666667E-3</v>
      </c>
      <c r="AD65" s="49"/>
      <c r="AE65" s="49"/>
      <c r="AF65" s="9"/>
      <c r="AG65" s="9"/>
      <c r="AH65" s="9"/>
      <c r="AI65" s="9"/>
      <c r="AJ65" s="10"/>
    </row>
    <row r="66" spans="1:36" x14ac:dyDescent="0.2">
      <c r="A66" s="17">
        <v>39568</v>
      </c>
      <c r="B66" s="9">
        <v>-0.111162</v>
      </c>
      <c r="C66" s="9">
        <v>4.8288999999999999E-2</v>
      </c>
      <c r="D66" s="9">
        <v>9.2420000000000002E-2</v>
      </c>
      <c r="E66" s="9">
        <v>8.7295999999999999E-2</v>
      </c>
      <c r="F66" s="9">
        <v>1.8152000000000001E-2</v>
      </c>
      <c r="G66" s="9">
        <v>-1.8220000000000001E-3</v>
      </c>
      <c r="H66" s="9">
        <v>4.8499999999999995E-2</v>
      </c>
      <c r="I66" s="9">
        <v>2.9100000000000001E-2</v>
      </c>
      <c r="J66" s="9">
        <v>2.9399999999999999E-2</v>
      </c>
      <c r="K66" s="9">
        <v>3.9800000000000002E-2</v>
      </c>
      <c r="L66" s="9">
        <v>5.3499999999999999E-2</v>
      </c>
      <c r="M66" s="9">
        <v>5.8299999999999998E-2</v>
      </c>
      <c r="N66" s="9">
        <v>7.8416E-2</v>
      </c>
      <c r="O66" s="9">
        <v>7.0933999999999997E-2</v>
      </c>
      <c r="P66" s="9">
        <v>3.7130999999999997E-2</v>
      </c>
      <c r="Q66" s="9">
        <v>7.5950000000000002E-3</v>
      </c>
      <c r="R66" s="9">
        <v>-1.1337E-2</v>
      </c>
      <c r="S66" s="9">
        <v>6.2639E-2</v>
      </c>
      <c r="T66" s="9">
        <v>4.7662000000000003E-2</v>
      </c>
      <c r="U66" s="9">
        <v>5.1152000000000003E-2</v>
      </c>
      <c r="V66" s="9">
        <v>9.5238000000000003E-2</v>
      </c>
      <c r="W66" s="9">
        <v>4.6399999999999997E-2</v>
      </c>
      <c r="X66" s="9">
        <v>-2.4500000000000001E-2</v>
      </c>
      <c r="Y66" s="9">
        <v>-3.5999999999999999E-3</v>
      </c>
      <c r="Z66" s="45">
        <v>-2.3333333333333333E-4</v>
      </c>
      <c r="AA66" s="45">
        <v>2.9999999999999992E-4</v>
      </c>
      <c r="AB66" s="45">
        <v>-5.7499999999999999E-4</v>
      </c>
      <c r="AC66" s="47">
        <v>8.916666666666668E-4</v>
      </c>
      <c r="AD66" s="49"/>
      <c r="AE66" s="49"/>
      <c r="AF66" s="9"/>
      <c r="AG66" s="9"/>
      <c r="AH66" s="9"/>
      <c r="AI66" s="9"/>
      <c r="AJ66" s="10"/>
    </row>
    <row r="67" spans="1:36" x14ac:dyDescent="0.2">
      <c r="A67" s="17">
        <v>39538</v>
      </c>
      <c r="B67" s="9">
        <v>-0.16361899999999999</v>
      </c>
      <c r="C67" s="9">
        <v>1.1242E-2</v>
      </c>
      <c r="D67" s="9">
        <v>-0.131138</v>
      </c>
      <c r="E67" s="9">
        <v>-0.14663999999999999</v>
      </c>
      <c r="F67" s="9">
        <v>0.10181800000000001</v>
      </c>
      <c r="G67" s="9">
        <v>0.104403</v>
      </c>
      <c r="H67" s="9">
        <v>-1.38E-2</v>
      </c>
      <c r="I67" s="9">
        <v>1.0500000000000001E-2</v>
      </c>
      <c r="J67" s="9">
        <v>5.0000000000000001E-4</v>
      </c>
      <c r="K67" s="9">
        <v>5.1000000000000004E-3</v>
      </c>
      <c r="L67" s="9">
        <v>-2.92E-2</v>
      </c>
      <c r="M67" s="9">
        <v>-3.7000000000000002E-3</v>
      </c>
      <c r="N67" s="9">
        <v>-2.9389999999999999E-2</v>
      </c>
      <c r="O67" s="9">
        <v>-5.3108000000000002E-2</v>
      </c>
      <c r="P67" s="9">
        <v>1.7108000000000002E-2</v>
      </c>
      <c r="Q67" s="9">
        <v>-5.4269999999999999E-2</v>
      </c>
      <c r="R67" s="9">
        <v>6.3331999999999999E-2</v>
      </c>
      <c r="S67" s="9">
        <v>5.1028999999999998E-2</v>
      </c>
      <c r="T67" s="9">
        <v>-9.0270000000000003E-3</v>
      </c>
      <c r="U67" s="9">
        <v>-1.0470999999999999E-2</v>
      </c>
      <c r="V67" s="9">
        <v>-0.26012200000000002</v>
      </c>
      <c r="W67" s="9">
        <v>-9.1000000000000004E-3</v>
      </c>
      <c r="X67" s="9">
        <v>7.4999999999999997E-3</v>
      </c>
      <c r="Y67" s="9">
        <v>-1.1200000000000002E-2</v>
      </c>
      <c r="Z67" s="45">
        <v>-7.6666666666666658E-4</v>
      </c>
      <c r="AA67" s="45">
        <v>6.5833333333333325E-4</v>
      </c>
      <c r="AB67" s="45">
        <v>6.9166666666666682E-4</v>
      </c>
      <c r="AC67" s="47">
        <v>1.1250000000000001E-3</v>
      </c>
      <c r="AD67" s="47"/>
      <c r="AE67" s="49"/>
      <c r="AF67" s="9"/>
      <c r="AG67" s="9"/>
      <c r="AH67" s="9"/>
      <c r="AI67" s="9"/>
      <c r="AJ67" s="10"/>
    </row>
    <row r="68" spans="1:36" x14ac:dyDescent="0.2">
      <c r="A68" s="17">
        <v>39507</v>
      </c>
      <c r="B68" s="9">
        <v>9.9150000000000002E-3</v>
      </c>
      <c r="C68" s="9">
        <v>6.6753999999999994E-2</v>
      </c>
      <c r="D68" s="9">
        <v>-0.14008899999999999</v>
      </c>
      <c r="E68" s="9">
        <v>-1.8377999999999999E-2</v>
      </c>
      <c r="F68" s="9">
        <v>-1.1235999999999999E-2</v>
      </c>
      <c r="G68" s="9">
        <v>0.136015</v>
      </c>
      <c r="H68" s="9">
        <v>-4.1100000000000005E-2</v>
      </c>
      <c r="I68" s="9">
        <v>-2.9500000000000002E-2</v>
      </c>
      <c r="J68" s="9">
        <v>-3.6900000000000002E-2</v>
      </c>
      <c r="K68" s="9">
        <v>-2.3700000000000002E-2</v>
      </c>
      <c r="L68" s="9">
        <v>-3.8800000000000001E-2</v>
      </c>
      <c r="M68" s="9">
        <v>-2.86E-2</v>
      </c>
      <c r="N68" s="9">
        <v>-1.2649000000000001E-2</v>
      </c>
      <c r="O68" s="9">
        <v>5.7133000000000003E-2</v>
      </c>
      <c r="P68" s="9">
        <v>-7.051E-3</v>
      </c>
      <c r="Q68" s="9">
        <v>-4.1315999999999999E-2</v>
      </c>
      <c r="R68" s="9">
        <v>1.983E-3</v>
      </c>
      <c r="S68" s="9">
        <v>-2.4629999999999999E-3</v>
      </c>
      <c r="T68" s="9">
        <v>-2.5843000000000001E-2</v>
      </c>
      <c r="U68" s="9">
        <v>-2.2040000000000001E-2</v>
      </c>
      <c r="V68" s="9">
        <v>-7.3015999999999998E-2</v>
      </c>
      <c r="W68" s="9">
        <v>-3.1600000000000003E-2</v>
      </c>
      <c r="X68" s="9">
        <v>7.000000000000001E-4</v>
      </c>
      <c r="Y68" s="9">
        <v>-4.2699999999999995E-2</v>
      </c>
      <c r="Z68" s="45">
        <v>-3.9166666666666668E-4</v>
      </c>
      <c r="AA68" s="45">
        <v>5.0833333333333373E-4</v>
      </c>
      <c r="AB68" s="45">
        <v>3.7500000000000033E-4</v>
      </c>
      <c r="AC68" s="47">
        <v>1.8916666666666667E-3</v>
      </c>
      <c r="AD68" s="47"/>
      <c r="AE68" s="49"/>
      <c r="AF68" s="9"/>
      <c r="AG68" s="9"/>
      <c r="AH68" s="9"/>
      <c r="AI68" s="9"/>
      <c r="AJ68" s="10"/>
    </row>
    <row r="69" spans="1:36" x14ac:dyDescent="0.2">
      <c r="A69" s="17">
        <v>39478</v>
      </c>
      <c r="B69" s="9">
        <v>0.223306</v>
      </c>
      <c r="C69" s="9">
        <v>-9.1579999999999995E-3</v>
      </c>
      <c r="D69" s="9">
        <v>-3.4532E-2</v>
      </c>
      <c r="E69" s="9">
        <v>-0.158634</v>
      </c>
      <c r="F69" s="9">
        <v>-6.3946000000000003E-2</v>
      </c>
      <c r="G69" s="9">
        <v>-0.11958100000000001</v>
      </c>
      <c r="H69" s="9">
        <v>-8.1699999999999995E-2</v>
      </c>
      <c r="I69" s="9">
        <v>-5.8400000000000001E-2</v>
      </c>
      <c r="J69" s="9">
        <v>-4.6500000000000007E-2</v>
      </c>
      <c r="K69" s="9">
        <v>-7.2599999999999998E-2</v>
      </c>
      <c r="L69" s="9">
        <v>-4.4000000000000004E-2</v>
      </c>
      <c r="M69" s="9">
        <v>-4.6799999999999994E-2</v>
      </c>
      <c r="N69" s="9">
        <v>-6.7313999999999999E-2</v>
      </c>
      <c r="O69" s="9">
        <v>-5.7285000000000003E-2</v>
      </c>
      <c r="P69" s="9">
        <v>-0.119639</v>
      </c>
      <c r="Q69" s="9">
        <v>2.6709E-2</v>
      </c>
      <c r="R69" s="9">
        <v>-9.4640000000000002E-3</v>
      </c>
      <c r="S69" s="9">
        <v>-0.11675099999999999</v>
      </c>
      <c r="T69" s="9">
        <v>-6.0461000000000001E-2</v>
      </c>
      <c r="U69" s="9">
        <v>-6.2306E-2</v>
      </c>
      <c r="V69" s="9">
        <v>8.2474000000000006E-2</v>
      </c>
      <c r="W69" s="9">
        <v>-6.3299999999999995E-2</v>
      </c>
      <c r="X69" s="9">
        <v>-1.29E-2</v>
      </c>
      <c r="Y69" s="9">
        <v>8.1799999999999998E-2</v>
      </c>
      <c r="Z69" s="45">
        <v>-9.9999999999999829E-5</v>
      </c>
      <c r="AA69" s="45">
        <v>-8.3333333333333913E-5</v>
      </c>
      <c r="AB69" s="45">
        <v>9.2499999999999961E-4</v>
      </c>
      <c r="AC69" s="47">
        <v>2.2833333333333334E-3</v>
      </c>
      <c r="AD69" s="47"/>
      <c r="AE69" s="49"/>
      <c r="AF69" s="9"/>
      <c r="AG69" s="9"/>
      <c r="AH69" s="9"/>
      <c r="AI69" s="9"/>
      <c r="AJ69" s="10"/>
    </row>
    <row r="70" spans="1:36" x14ac:dyDescent="0.2">
      <c r="A70" s="17">
        <v>39447</v>
      </c>
      <c r="B70" s="9">
        <v>3.8015E-2</v>
      </c>
      <c r="C70" s="9">
        <v>2.7761999999999998E-2</v>
      </c>
      <c r="D70" s="9">
        <v>6.9880000000000003E-3</v>
      </c>
      <c r="E70" s="9">
        <v>3.6831999999999997E-2</v>
      </c>
      <c r="F70" s="9">
        <v>-1.6549000000000001E-2</v>
      </c>
      <c r="G70" s="9">
        <v>0.100482</v>
      </c>
      <c r="H70" s="9">
        <v>2.5999999999999999E-3</v>
      </c>
      <c r="I70" s="9">
        <v>-8.3999999999999995E-3</v>
      </c>
      <c r="J70" s="9">
        <v>-7.4000000000000003E-3</v>
      </c>
      <c r="K70" s="9">
        <v>-4.4000000000000003E-3</v>
      </c>
      <c r="L70" s="9">
        <v>-1.55E-2</v>
      </c>
      <c r="M70" s="9">
        <v>5.1999999999999998E-3</v>
      </c>
      <c r="N70" s="9">
        <v>-4.8757000000000002E-2</v>
      </c>
      <c r="O70" s="9">
        <v>1.8785E-2</v>
      </c>
      <c r="P70" s="9">
        <v>9.7710000000000002E-3</v>
      </c>
      <c r="Q70" s="9">
        <v>5.0847999999999997E-2</v>
      </c>
      <c r="R70" s="9">
        <v>-1.6959999999999999E-2</v>
      </c>
      <c r="S70" s="9">
        <v>-5.6030000000000003E-3</v>
      </c>
      <c r="T70" s="9">
        <v>-1.1265000000000001E-2</v>
      </c>
      <c r="U70" s="9">
        <v>-4.3429999999999996E-3</v>
      </c>
      <c r="V70" s="9">
        <v>3.3135999999999999E-2</v>
      </c>
      <c r="W70" s="9">
        <v>-8.3999999999999995E-3</v>
      </c>
      <c r="X70" s="9">
        <v>6.0999999999999995E-3</v>
      </c>
      <c r="Y70" s="9">
        <v>-3.1300000000000001E-2</v>
      </c>
      <c r="Z70" s="45">
        <v>-6.8333333333333354E-4</v>
      </c>
      <c r="AA70" s="45">
        <v>6.9166666666666736E-4</v>
      </c>
      <c r="AB70" s="45">
        <v>3.1666666666666735E-4</v>
      </c>
      <c r="AC70" s="47">
        <v>2.3833333333333332E-3</v>
      </c>
      <c r="AD70" s="47"/>
      <c r="AE70" s="49"/>
      <c r="AF70" s="9"/>
      <c r="AG70" s="9"/>
      <c r="AH70" s="9"/>
      <c r="AI70" s="9"/>
      <c r="AJ70" s="10"/>
    </row>
    <row r="71" spans="1:36" x14ac:dyDescent="0.2">
      <c r="A71" s="17">
        <v>39416</v>
      </c>
      <c r="B71" s="9">
        <v>-7.8631000000000006E-2</v>
      </c>
      <c r="C71" s="9">
        <v>-9.0768000000000001E-2</v>
      </c>
      <c r="D71" s="9">
        <v>-5.2583999999999999E-2</v>
      </c>
      <c r="E71" s="9">
        <v>0.112928</v>
      </c>
      <c r="F71" s="9">
        <v>-2.7363999999999999E-2</v>
      </c>
      <c r="G71" s="9">
        <v>-0.11466700000000001</v>
      </c>
      <c r="H71" s="9">
        <v>-6.7500000000000004E-2</v>
      </c>
      <c r="I71" s="9">
        <v>-6.9900000000000004E-2</v>
      </c>
      <c r="J71" s="9">
        <v>-7.7300000000000008E-2</v>
      </c>
      <c r="K71" s="9">
        <v>-3.44E-2</v>
      </c>
      <c r="L71" s="9">
        <v>-5.0700000000000002E-2</v>
      </c>
      <c r="M71" s="9">
        <v>-4.6399999999999997E-2</v>
      </c>
      <c r="N71" s="9">
        <v>-8.8446999999999998E-2</v>
      </c>
      <c r="O71" s="9">
        <v>-0.115577</v>
      </c>
      <c r="P71" s="9">
        <v>-1.8467000000000001E-2</v>
      </c>
      <c r="Q71" s="9">
        <v>-4.6529000000000001E-2</v>
      </c>
      <c r="R71" s="9">
        <v>-6.2217000000000001E-2</v>
      </c>
      <c r="S71" s="9">
        <v>-8.6403999999999995E-2</v>
      </c>
      <c r="T71" s="9">
        <v>-3.8732999999999997E-2</v>
      </c>
      <c r="U71" s="9">
        <v>-4.9279000000000003E-2</v>
      </c>
      <c r="V71" s="9">
        <v>-0.24579999999999999</v>
      </c>
      <c r="W71" s="9">
        <v>-4.9200000000000001E-2</v>
      </c>
      <c r="X71" s="9">
        <v>-2.4700000000000003E-2</v>
      </c>
      <c r="Y71" s="9">
        <v>-1.77E-2</v>
      </c>
      <c r="Z71" s="45">
        <v>-1.0833333333333355E-4</v>
      </c>
      <c r="AA71" s="45">
        <v>-1.1666666666666715E-4</v>
      </c>
      <c r="AB71" s="45">
        <v>9.5833333333333231E-4</v>
      </c>
      <c r="AC71" s="47">
        <v>3.0666666666666668E-3</v>
      </c>
      <c r="AD71" s="47"/>
      <c r="AE71" s="49"/>
      <c r="AF71" s="9"/>
      <c r="AG71" s="9"/>
      <c r="AH71" s="9"/>
      <c r="AI71" s="9"/>
      <c r="AJ71" s="10"/>
    </row>
    <row r="72" spans="1:36" x14ac:dyDescent="0.2">
      <c r="A72" s="17">
        <v>39386</v>
      </c>
      <c r="B72" s="9">
        <v>9.5580999999999999E-2</v>
      </c>
      <c r="C72" s="9">
        <v>-1.4260999999999999E-2</v>
      </c>
      <c r="D72" s="9">
        <v>-3.8877000000000002E-2</v>
      </c>
      <c r="E72" s="9">
        <v>-6.4120000000000002E-3</v>
      </c>
      <c r="F72" s="9">
        <v>2.8133999999999999E-2</v>
      </c>
      <c r="G72" s="9">
        <v>0.141454</v>
      </c>
      <c r="H72" s="9">
        <v>3.6299999999999999E-2</v>
      </c>
      <c r="I72" s="9">
        <v>1.6799999999999999E-2</v>
      </c>
      <c r="J72" s="9">
        <v>9.1999999999999998E-3</v>
      </c>
      <c r="K72" s="9">
        <v>2.98E-2</v>
      </c>
      <c r="L72" s="9">
        <v>8.6999999999999994E-3</v>
      </c>
      <c r="M72" s="9">
        <v>1.7500000000000002E-2</v>
      </c>
      <c r="N72" s="9">
        <v>9.2004000000000002E-2</v>
      </c>
      <c r="O72" s="9">
        <v>0.102353</v>
      </c>
      <c r="P72" s="9">
        <v>4.9161000000000003E-2</v>
      </c>
      <c r="Q72" s="9">
        <v>0.102607</v>
      </c>
      <c r="R72" s="9">
        <v>5.2560000000000003E-2</v>
      </c>
      <c r="S72" s="9">
        <v>6.2078000000000001E-2</v>
      </c>
      <c r="T72" s="9">
        <v>1.3566999999999999E-2</v>
      </c>
      <c r="U72" s="9">
        <v>2.5839000000000001E-2</v>
      </c>
      <c r="V72" s="9">
        <v>-7.9740000000000005E-2</v>
      </c>
      <c r="W72" s="9">
        <v>1.7299999999999999E-2</v>
      </c>
      <c r="X72" s="9">
        <v>4.0999999999999995E-3</v>
      </c>
      <c r="Y72" s="9">
        <v>-4.7100000000000003E-2</v>
      </c>
      <c r="Z72" s="45">
        <v>2.5000000000000282E-5</v>
      </c>
      <c r="AA72" s="45">
        <v>-3.3333333333333132E-5</v>
      </c>
      <c r="AB72" s="45">
        <v>-2.1666666666666622E-4</v>
      </c>
      <c r="AC72" s="47">
        <v>3.1750000000000003E-3</v>
      </c>
      <c r="AD72" s="47"/>
      <c r="AE72" s="49"/>
      <c r="AF72" s="9"/>
      <c r="AG72" s="9"/>
      <c r="AH72" s="9"/>
      <c r="AI72" s="9"/>
      <c r="AJ72" s="10"/>
    </row>
    <row r="73" spans="1:36" x14ac:dyDescent="0.2">
      <c r="A73" s="17">
        <v>39353</v>
      </c>
      <c r="B73" s="9">
        <v>0.238622</v>
      </c>
      <c r="C73" s="9">
        <v>9.5119999999999996E-3</v>
      </c>
      <c r="D73" s="9">
        <v>2.7518999999999998E-2</v>
      </c>
      <c r="E73" s="9">
        <v>9.5370999999999997E-2</v>
      </c>
      <c r="F73" s="9">
        <v>-7.2525000000000006E-2</v>
      </c>
      <c r="G73" s="9">
        <v>-2.7569E-2</v>
      </c>
      <c r="H73" s="9">
        <v>2.6600000000000002E-2</v>
      </c>
      <c r="I73" s="9">
        <v>8.5000000000000006E-3</v>
      </c>
      <c r="J73" s="9">
        <v>-2.8000000000000004E-3</v>
      </c>
      <c r="K73" s="9">
        <v>4.5599999999999995E-2</v>
      </c>
      <c r="L73" s="9">
        <v>2.8300000000000002E-2</v>
      </c>
      <c r="M73" s="9">
        <v>3.2400000000000005E-2</v>
      </c>
      <c r="N73" s="9">
        <v>0.13763800000000001</v>
      </c>
      <c r="O73" s="9">
        <v>9.4648999999999997E-2</v>
      </c>
      <c r="P73" s="9">
        <v>7.2248000000000007E-2</v>
      </c>
      <c r="Q73" s="9">
        <v>7.3105000000000003E-2</v>
      </c>
      <c r="R73" s="9">
        <v>5.8170000000000001E-3</v>
      </c>
      <c r="S73" s="9">
        <v>0.114286</v>
      </c>
      <c r="T73" s="9">
        <v>3.8679999999999999E-2</v>
      </c>
      <c r="U73" s="9">
        <v>4.0903000000000002E-2</v>
      </c>
      <c r="V73" s="9">
        <v>-0.16903299999999999</v>
      </c>
      <c r="W73" s="9">
        <v>3.1699999999999999E-2</v>
      </c>
      <c r="X73" s="9">
        <v>-2.2400000000000003E-2</v>
      </c>
      <c r="Y73" s="9">
        <v>-3.2899999999999999E-2</v>
      </c>
      <c r="Z73" s="45">
        <v>-3.5000000000000005E-4</v>
      </c>
      <c r="AA73" s="45">
        <v>2.1666666666666655E-4</v>
      </c>
      <c r="AB73" s="45">
        <v>9.1666666666666979E-5</v>
      </c>
      <c r="AC73" s="47">
        <v>3.15E-3</v>
      </c>
      <c r="AD73" s="47"/>
      <c r="AE73" s="49"/>
      <c r="AF73" s="9"/>
      <c r="AG73" s="9"/>
      <c r="AH73" s="9"/>
      <c r="AI73" s="9"/>
      <c r="AJ73" s="10"/>
    </row>
    <row r="74" spans="1:36" x14ac:dyDescent="0.2">
      <c r="A74" s="17">
        <v>39325</v>
      </c>
      <c r="B74" s="9">
        <v>-1.155E-2</v>
      </c>
      <c r="C74" s="9">
        <v>5.8201999999999997E-2</v>
      </c>
      <c r="D74" s="9">
        <v>-5.0569000000000003E-2</v>
      </c>
      <c r="E74" s="9">
        <v>-1.0503E-2</v>
      </c>
      <c r="F74" s="9">
        <v>3.2079000000000003E-2</v>
      </c>
      <c r="G74" s="9">
        <v>-8.7582999999999994E-2</v>
      </c>
      <c r="H74" s="9">
        <v>1.72E-2</v>
      </c>
      <c r="I74" s="9">
        <v>2.1600000000000001E-2</v>
      </c>
      <c r="J74" s="9">
        <v>-8.6999999999999994E-3</v>
      </c>
      <c r="K74" s="9">
        <v>1.6299999999999999E-2</v>
      </c>
      <c r="L74" s="9">
        <v>2.3099999999999999E-2</v>
      </c>
      <c r="M74" s="9">
        <v>-5.1000000000000004E-3</v>
      </c>
      <c r="N74" s="9">
        <v>-3.5660000000000002E-3</v>
      </c>
      <c r="O74" s="9">
        <v>3.3500000000000001E-4</v>
      </c>
      <c r="P74" s="9">
        <v>1.1289E-2</v>
      </c>
      <c r="Q74" s="9">
        <v>-5.1369999999999999E-2</v>
      </c>
      <c r="R74" s="9">
        <v>-5.7829999999999999E-3</v>
      </c>
      <c r="S74" s="9">
        <v>-1.6999E-2</v>
      </c>
      <c r="T74" s="9">
        <v>1.2833000000000001E-2</v>
      </c>
      <c r="U74" s="9">
        <v>1.1624000000000001E-2</v>
      </c>
      <c r="V74" s="9">
        <v>2.2696000000000001E-2</v>
      </c>
      <c r="W74" s="9">
        <v>8.199999999999999E-3</v>
      </c>
      <c r="X74" s="9">
        <v>-1.6000000000000001E-3</v>
      </c>
      <c r="Y74" s="9">
        <v>-1.5900000000000001E-2</v>
      </c>
      <c r="Z74" s="45">
        <v>-5.1666666666666658E-4</v>
      </c>
      <c r="AA74" s="45">
        <v>3.5833333333333317E-4</v>
      </c>
      <c r="AB74" s="45">
        <v>7.999999999999995E-4</v>
      </c>
      <c r="AC74" s="47">
        <v>3.5000000000000001E-3</v>
      </c>
      <c r="AD74" s="47"/>
      <c r="AE74" s="49"/>
      <c r="AF74" s="9"/>
      <c r="AG74" s="9"/>
      <c r="AH74" s="9"/>
      <c r="AI74" s="9"/>
      <c r="AJ74" s="10"/>
    </row>
    <row r="75" spans="1:36" x14ac:dyDescent="0.2">
      <c r="A75" s="17">
        <v>39294</v>
      </c>
      <c r="B75" s="9">
        <v>0.13175100000000001</v>
      </c>
      <c r="C75" s="9">
        <v>5.1305999999999997E-2</v>
      </c>
      <c r="D75" s="9">
        <v>8.3561999999999997E-2</v>
      </c>
      <c r="E75" s="9">
        <v>-0.114847</v>
      </c>
      <c r="F75" s="9">
        <v>-8.5475999999999996E-2</v>
      </c>
      <c r="G75" s="9">
        <v>-3.2522000000000002E-2</v>
      </c>
      <c r="H75" s="9">
        <v>-4.8899999999999999E-2</v>
      </c>
      <c r="I75" s="9">
        <v>-5.8099999999999999E-2</v>
      </c>
      <c r="J75" s="9">
        <v>-7.8200000000000006E-2</v>
      </c>
      <c r="K75" s="9">
        <v>-1.5900000000000001E-2</v>
      </c>
      <c r="L75" s="9">
        <v>-4.2800000000000005E-2</v>
      </c>
      <c r="M75" s="9">
        <v>-4.6399999999999997E-2</v>
      </c>
      <c r="N75" s="9">
        <v>-1.5103999999999999E-2</v>
      </c>
      <c r="O75" s="9">
        <v>1.005E-3</v>
      </c>
      <c r="P75" s="9">
        <v>-3.7425E-2</v>
      </c>
      <c r="Q75" s="9">
        <v>-1.0168999999999999E-2</v>
      </c>
      <c r="R75" s="9">
        <v>-4.6391000000000002E-2</v>
      </c>
      <c r="S75" s="9">
        <v>-8.0649999999999993E-3</v>
      </c>
      <c r="T75" s="9">
        <v>-3.1309999999999998E-2</v>
      </c>
      <c r="U75" s="9">
        <v>-3.1753000000000003E-2</v>
      </c>
      <c r="V75" s="9">
        <v>-8.3806000000000005E-2</v>
      </c>
      <c r="W75" s="9">
        <v>-3.7499999999999999E-2</v>
      </c>
      <c r="X75" s="9">
        <v>-2.6200000000000001E-2</v>
      </c>
      <c r="Y75" s="9">
        <v>-4.3899999999999995E-2</v>
      </c>
      <c r="Z75" s="45">
        <v>2.5000000000000022E-4</v>
      </c>
      <c r="AA75" s="45">
        <v>-3.3333333333333365E-4</v>
      </c>
      <c r="AB75" s="45">
        <v>6.1666666666666684E-4</v>
      </c>
      <c r="AC75" s="47">
        <v>4.0166666666666666E-3</v>
      </c>
      <c r="AD75" s="47"/>
      <c r="AE75" s="49"/>
      <c r="AF75" s="9"/>
      <c r="AG75" s="9"/>
      <c r="AH75" s="9"/>
      <c r="AI75" s="9"/>
      <c r="AJ75" s="10"/>
    </row>
    <row r="76" spans="1:36" x14ac:dyDescent="0.2">
      <c r="A76" s="17">
        <v>39262</v>
      </c>
      <c r="B76" s="9">
        <v>-2.0600000000000002E-3</v>
      </c>
      <c r="C76" s="9">
        <v>-1.2664E-2</v>
      </c>
      <c r="D76" s="9">
        <v>2.7469999999999999E-3</v>
      </c>
      <c r="E76" s="9">
        <v>8.3788000000000001E-2</v>
      </c>
      <c r="F76" s="9">
        <v>-4.0653000000000002E-2</v>
      </c>
      <c r="G76" s="9">
        <v>6.3279000000000002E-2</v>
      </c>
      <c r="H76" s="9">
        <v>-6.8999999999999999E-3</v>
      </c>
      <c r="I76" s="9">
        <v>-9.0000000000000011E-3</v>
      </c>
      <c r="J76" s="9">
        <v>-1.66E-2</v>
      </c>
      <c r="K76" s="9">
        <v>-1.2E-2</v>
      </c>
      <c r="L76" s="9">
        <v>-1.9799999999999998E-2</v>
      </c>
      <c r="M76" s="9">
        <v>-2.3399999999999997E-2</v>
      </c>
      <c r="N76" s="9">
        <v>2.043E-2</v>
      </c>
      <c r="O76" s="9">
        <v>-7.9729999999999992E-3</v>
      </c>
      <c r="P76" s="9">
        <v>1.8109999999999999E-3</v>
      </c>
      <c r="Q76" s="9">
        <v>-1.1724999999999999E-2</v>
      </c>
      <c r="R76" s="9">
        <v>-1.9248999999999999E-2</v>
      </c>
      <c r="S76" s="9">
        <v>-3.6519999999999999E-3</v>
      </c>
      <c r="T76" s="9">
        <v>-1.4574E-2</v>
      </c>
      <c r="U76" s="9">
        <v>-1.4759E-2</v>
      </c>
      <c r="V76" s="9">
        <v>-3.3495999999999998E-2</v>
      </c>
      <c r="W76" s="9">
        <v>-1.9599999999999999E-2</v>
      </c>
      <c r="X76" s="9">
        <v>7.6E-3</v>
      </c>
      <c r="Y76" s="9">
        <v>-1.5300000000000001E-2</v>
      </c>
      <c r="Z76" s="45">
        <v>-2.5000000000000022E-4</v>
      </c>
      <c r="AA76" s="45">
        <v>5.083333333333334E-4</v>
      </c>
      <c r="AB76" s="45">
        <v>3.3333333333333132E-5</v>
      </c>
      <c r="AC76" s="47">
        <v>3.7666666666666664E-3</v>
      </c>
      <c r="AD76" s="47"/>
      <c r="AE76" s="49"/>
      <c r="AF76" s="9"/>
      <c r="AG76" s="9"/>
      <c r="AH76" s="9"/>
      <c r="AI76" s="9"/>
      <c r="AJ76" s="10"/>
    </row>
    <row r="77" spans="1:36" x14ac:dyDescent="0.2">
      <c r="A77" s="17">
        <v>39233</v>
      </c>
      <c r="B77" s="9">
        <v>4.1621999999999999E-2</v>
      </c>
      <c r="C77" s="9">
        <v>4.6864000000000003E-2</v>
      </c>
      <c r="D77" s="9">
        <v>5.6092999999999997E-2</v>
      </c>
      <c r="E77" s="9">
        <v>9.1179999999999997E-2</v>
      </c>
      <c r="F77" s="9">
        <v>5.0048000000000002E-2</v>
      </c>
      <c r="G77" s="9">
        <v>3.3040000000000001E-3</v>
      </c>
      <c r="H77" s="9">
        <v>4.1399999999999999E-2</v>
      </c>
      <c r="I77" s="9">
        <v>4.0800000000000003E-2</v>
      </c>
      <c r="J77" s="9">
        <v>2.7799999999999998E-2</v>
      </c>
      <c r="K77" s="9">
        <v>2.98E-2</v>
      </c>
      <c r="L77" s="9">
        <v>4.0399999999999998E-2</v>
      </c>
      <c r="M77" s="9">
        <v>4.0899999999999999E-2</v>
      </c>
      <c r="N77" s="9">
        <v>2.9899999999999999E-2</v>
      </c>
      <c r="O77" s="9">
        <v>9.1766E-2</v>
      </c>
      <c r="P77" s="9">
        <v>5.3185000000000003E-2</v>
      </c>
      <c r="Q77" s="9">
        <v>4.8287999999999998E-2</v>
      </c>
      <c r="R77" s="9">
        <v>0.13588700000000001</v>
      </c>
      <c r="S77" s="9">
        <v>7.5412000000000007E-2</v>
      </c>
      <c r="T77" s="9">
        <v>3.3919999999999999E-2</v>
      </c>
      <c r="U77" s="9">
        <v>3.8898000000000002E-2</v>
      </c>
      <c r="V77" s="9">
        <v>-6.7796999999999996E-2</v>
      </c>
      <c r="W77" s="9">
        <v>3.2300000000000002E-2</v>
      </c>
      <c r="X77" s="9">
        <v>1.1000000000000001E-3</v>
      </c>
      <c r="Y77" s="9">
        <v>-4.0000000000000002E-4</v>
      </c>
      <c r="Z77" s="45">
        <v>-1.4166666666666668E-4</v>
      </c>
      <c r="AA77" s="45">
        <v>1.6666666666666682E-4</v>
      </c>
      <c r="AB77" s="45">
        <v>-1.4166666666666668E-4</v>
      </c>
      <c r="AC77" s="47">
        <v>4.0166666666666666E-3</v>
      </c>
      <c r="AD77" s="47"/>
      <c r="AE77" s="49"/>
      <c r="AF77" s="9"/>
      <c r="AG77" s="9"/>
      <c r="AH77" s="9"/>
      <c r="AI77" s="9"/>
      <c r="AJ77" s="10"/>
    </row>
    <row r="78" spans="1:36" x14ac:dyDescent="0.2">
      <c r="A78" s="17">
        <v>39202</v>
      </c>
      <c r="B78" s="9">
        <v>-1.5412E-2</v>
      </c>
      <c r="C78" s="9">
        <v>8.4340999999999999E-2</v>
      </c>
      <c r="D78" s="9">
        <v>3.4000000000000002E-2</v>
      </c>
      <c r="E78" s="9">
        <v>0.12845200000000001</v>
      </c>
      <c r="F78" s="9">
        <v>-5.8724999999999999E-2</v>
      </c>
      <c r="G78" s="9">
        <v>4.2659999999999998E-3</v>
      </c>
      <c r="H78" s="9">
        <v>2.3199999999999998E-2</v>
      </c>
      <c r="I78" s="9">
        <v>1.9299999999999998E-2</v>
      </c>
      <c r="J78" s="9">
        <v>1.7399999999999999E-2</v>
      </c>
      <c r="K78" s="9">
        <v>4.8799999999999996E-2</v>
      </c>
      <c r="L78" s="9">
        <v>3.8599999999999995E-2</v>
      </c>
      <c r="M78" s="9">
        <v>3.5299999999999998E-2</v>
      </c>
      <c r="N78" s="9">
        <v>4.3930999999999998E-2</v>
      </c>
      <c r="O78" s="9">
        <v>5.4302000000000003E-2</v>
      </c>
      <c r="P78" s="9">
        <v>8.9143E-2</v>
      </c>
      <c r="Q78" s="9">
        <v>5.1707999999999997E-2</v>
      </c>
      <c r="R78" s="9">
        <v>1.8027999999999999E-2</v>
      </c>
      <c r="S78" s="9">
        <v>2.9103E-2</v>
      </c>
      <c r="T78" s="9">
        <v>4.4296000000000002E-2</v>
      </c>
      <c r="U78" s="9">
        <v>3.9891000000000003E-2</v>
      </c>
      <c r="V78" s="9">
        <v>-5.4991999999999999E-2</v>
      </c>
      <c r="W78" s="9">
        <v>3.5400000000000001E-2</v>
      </c>
      <c r="X78" s="9">
        <v>-2.07E-2</v>
      </c>
      <c r="Y78" s="9">
        <v>-7.0999999999999995E-3</v>
      </c>
      <c r="Z78" s="45">
        <v>-1.8333333333333309E-4</v>
      </c>
      <c r="AA78" s="45">
        <v>3.0000000000000052E-4</v>
      </c>
      <c r="AB78" s="45">
        <v>-9.9999999999999829E-5</v>
      </c>
      <c r="AC78" s="47">
        <v>4.1583333333333333E-3</v>
      </c>
      <c r="AD78" s="47"/>
      <c r="AE78" s="49"/>
      <c r="AF78" s="9"/>
      <c r="AG78" s="9"/>
      <c r="AH78" s="9"/>
      <c r="AI78" s="9"/>
      <c r="AJ78" s="10"/>
    </row>
    <row r="79" spans="1:36" x14ac:dyDescent="0.2">
      <c r="A79" s="17">
        <v>39171</v>
      </c>
      <c r="B79" s="9">
        <v>-4.4192000000000002E-2</v>
      </c>
      <c r="C79" s="9">
        <v>1.4203E-2</v>
      </c>
      <c r="D79" s="9">
        <v>-4.9430000000000002E-2</v>
      </c>
      <c r="E79" s="9">
        <v>1.4767000000000001E-2</v>
      </c>
      <c r="F79" s="9">
        <v>9.1975000000000001E-2</v>
      </c>
      <c r="G79" s="9">
        <v>8.0789999999999994E-3</v>
      </c>
      <c r="H79" s="9">
        <v>1.3100000000000001E-2</v>
      </c>
      <c r="I79" s="9">
        <v>1.37E-2</v>
      </c>
      <c r="J79" s="9">
        <v>6.0000000000000001E-3</v>
      </c>
      <c r="K79" s="9">
        <v>6.0999999999999995E-3</v>
      </c>
      <c r="L79" s="9">
        <v>1.3500000000000002E-2</v>
      </c>
      <c r="M79" s="9">
        <v>2.1000000000000001E-2</v>
      </c>
      <c r="N79" s="9">
        <v>5.4878000000000003E-2</v>
      </c>
      <c r="O79" s="9">
        <v>2.5892999999999999E-2</v>
      </c>
      <c r="P79" s="9">
        <v>4.4565E-2</v>
      </c>
      <c r="Q79" s="9">
        <v>7.5471999999999997E-2</v>
      </c>
      <c r="R79" s="9">
        <v>7.6862E-2</v>
      </c>
      <c r="S79" s="9">
        <v>5.8168999999999998E-2</v>
      </c>
      <c r="T79" s="9">
        <v>1.1504E-2</v>
      </c>
      <c r="U79" s="9">
        <v>1.2947E-2</v>
      </c>
      <c r="V79" s="9">
        <v>-4.0471E-2</v>
      </c>
      <c r="W79" s="9">
        <v>6.7000000000000002E-3</v>
      </c>
      <c r="X79" s="9">
        <v>-7.000000000000001E-4</v>
      </c>
      <c r="Y79" s="9">
        <v>-6.4000000000000003E-3</v>
      </c>
      <c r="Z79" s="45">
        <v>2.4999999999999849E-5</v>
      </c>
      <c r="AA79" s="45">
        <v>-1.2500000000000014E-4</v>
      </c>
      <c r="AB79" s="45">
        <v>1.9999999999999966E-4</v>
      </c>
      <c r="AC79" s="47">
        <v>4.3416666666666664E-3</v>
      </c>
      <c r="AD79" s="47"/>
      <c r="AE79" s="49"/>
      <c r="AF79" s="9"/>
      <c r="AG79" s="9"/>
      <c r="AH79" s="9"/>
      <c r="AI79" s="9"/>
      <c r="AJ79" s="10"/>
    </row>
    <row r="80" spans="1:36" x14ac:dyDescent="0.2">
      <c r="A80" s="17">
        <v>39141</v>
      </c>
      <c r="B80" s="9">
        <v>8.4399999999999996E-3</v>
      </c>
      <c r="C80" s="9">
        <v>-5.9607E-2</v>
      </c>
      <c r="D80" s="9">
        <v>-8.0017000000000005E-2</v>
      </c>
      <c r="E80" s="9">
        <v>-4.5968000000000002E-2</v>
      </c>
      <c r="F80" s="9">
        <v>-7.3659000000000002E-2</v>
      </c>
      <c r="G80" s="9">
        <v>-9.1719999999999996E-2</v>
      </c>
      <c r="H80" s="9">
        <v>-2.0999999999999999E-3</v>
      </c>
      <c r="I80" s="9">
        <v>-3.7000000000000002E-3</v>
      </c>
      <c r="J80" s="9">
        <v>-3.0999999999999999E-3</v>
      </c>
      <c r="K80" s="9">
        <v>-0.02</v>
      </c>
      <c r="L80" s="9">
        <v>-1.5900000000000001E-2</v>
      </c>
      <c r="M80" s="9">
        <v>-1.43E-2</v>
      </c>
      <c r="N80" s="9">
        <v>2.8427999999999998E-2</v>
      </c>
      <c r="O80" s="9">
        <v>5.9189999999999998E-3</v>
      </c>
      <c r="P80" s="9">
        <v>1.451E-3</v>
      </c>
      <c r="Q80" s="9">
        <v>-1.0806E-2</v>
      </c>
      <c r="R80" s="9">
        <v>-3.4798999999999997E-2</v>
      </c>
      <c r="S80" s="9">
        <v>-2.5600000000000002E-3</v>
      </c>
      <c r="T80" s="9">
        <v>-1.9616999999999999E-2</v>
      </c>
      <c r="U80" s="9">
        <v>-1.3998999999999999E-2</v>
      </c>
      <c r="V80" s="9">
        <v>-7.7213000000000004E-2</v>
      </c>
      <c r="W80" s="9">
        <v>-1.9E-2</v>
      </c>
      <c r="X80" s="9">
        <v>1.1000000000000001E-2</v>
      </c>
      <c r="Y80" s="9">
        <v>6.8999999999999999E-3</v>
      </c>
      <c r="Z80" s="45">
        <v>1.9999999999999966E-4</v>
      </c>
      <c r="AA80" s="45">
        <v>-2.1666666666666649E-4</v>
      </c>
      <c r="AB80" s="45">
        <v>-1.1666666666666639E-4</v>
      </c>
      <c r="AC80" s="47">
        <v>4.3166666666666666E-3</v>
      </c>
      <c r="AD80" s="47"/>
      <c r="AE80" s="49"/>
      <c r="AF80" s="9"/>
      <c r="AG80" s="9"/>
      <c r="AH80" s="9"/>
      <c r="AI80" s="9"/>
      <c r="AJ80" s="10"/>
    </row>
    <row r="81" spans="1:36" x14ac:dyDescent="0.2">
      <c r="A81" s="17">
        <v>39113</v>
      </c>
      <c r="B81" s="9">
        <v>-3.5179000000000002E-2</v>
      </c>
      <c r="C81" s="9">
        <v>2.0587000000000001E-2</v>
      </c>
      <c r="D81" s="9">
        <v>7.045E-3</v>
      </c>
      <c r="E81" s="9">
        <v>0.14254600000000001</v>
      </c>
      <c r="F81" s="9">
        <v>9.0706999999999996E-2</v>
      </c>
      <c r="G81" s="9">
        <v>5.0049999999999999E-3</v>
      </c>
      <c r="H81" s="9">
        <v>2.1899999999999999E-2</v>
      </c>
      <c r="I81" s="9">
        <v>0.01</v>
      </c>
      <c r="J81" s="9">
        <v>2.46E-2</v>
      </c>
      <c r="K81" s="9">
        <v>2.2799999999999997E-2</v>
      </c>
      <c r="L81" s="9">
        <v>1.1399999999999999E-2</v>
      </c>
      <c r="M81" s="9">
        <v>1.9599999999999999E-2</v>
      </c>
      <c r="N81" s="9">
        <v>1.7871999999999999E-2</v>
      </c>
      <c r="O81" s="9">
        <v>7.9000000000000001E-4</v>
      </c>
      <c r="P81" s="9">
        <v>2.4535000000000001E-2</v>
      </c>
      <c r="Q81" s="9">
        <v>0.11868099999999999</v>
      </c>
      <c r="R81" s="9">
        <v>2.0487999999999999E-2</v>
      </c>
      <c r="S81" s="9">
        <v>4.6428999999999998E-2</v>
      </c>
      <c r="T81" s="9">
        <v>1.504E-2</v>
      </c>
      <c r="U81" s="9">
        <v>1.9439000000000001E-2</v>
      </c>
      <c r="V81" s="9">
        <v>-2.2998999999999999E-2</v>
      </c>
      <c r="W81" s="9">
        <v>1.44E-2</v>
      </c>
      <c r="X81" s="9">
        <v>-3.5999999999999999E-3</v>
      </c>
      <c r="Y81" s="9">
        <v>-4.3E-3</v>
      </c>
      <c r="Z81" s="45">
        <v>5.8333333333333848E-5</v>
      </c>
      <c r="AA81" s="45">
        <v>8.3333333333332829E-5</v>
      </c>
      <c r="AB81" s="45">
        <v>-2.0000000000000009E-4</v>
      </c>
      <c r="AC81" s="47">
        <v>4.1166666666666669E-3</v>
      </c>
      <c r="AD81" s="47"/>
      <c r="AE81" s="49"/>
      <c r="AF81" s="9"/>
      <c r="AG81" s="9"/>
      <c r="AH81" s="9"/>
      <c r="AI81" s="9"/>
      <c r="AJ81" s="10"/>
    </row>
    <row r="82" spans="1:36" x14ac:dyDescent="0.2">
      <c r="A82" s="17">
        <v>39080</v>
      </c>
      <c r="B82" s="9">
        <v>-2.3536999999999999E-2</v>
      </c>
      <c r="C82" s="9">
        <v>5.6897000000000003E-2</v>
      </c>
      <c r="D82" s="9">
        <v>8.1823000000000007E-2</v>
      </c>
      <c r="E82" s="9">
        <v>3.2478E-2</v>
      </c>
      <c r="F82" s="9">
        <v>2.7778000000000001E-2</v>
      </c>
      <c r="G82" s="9">
        <v>-9.502E-3</v>
      </c>
      <c r="H82" s="9">
        <v>-5.6999999999999993E-3</v>
      </c>
      <c r="I82" s="9">
        <v>8.0000000000000002E-3</v>
      </c>
      <c r="J82" s="9">
        <v>2.1400000000000002E-2</v>
      </c>
      <c r="K82" s="9">
        <v>4.3E-3</v>
      </c>
      <c r="L82" s="9">
        <v>1.8500000000000003E-2</v>
      </c>
      <c r="M82" s="9">
        <v>2.75E-2</v>
      </c>
      <c r="N82" s="9">
        <v>2.4133999999999999E-2</v>
      </c>
      <c r="O82" s="9">
        <v>-6.4209999999999996E-3</v>
      </c>
      <c r="P82" s="9">
        <v>5.824E-2</v>
      </c>
      <c r="Q82" s="9">
        <v>2.7115E-2</v>
      </c>
      <c r="R82" s="9">
        <v>8.1036999999999998E-2</v>
      </c>
      <c r="S82" s="9">
        <v>4.9140999999999997E-2</v>
      </c>
      <c r="T82" s="9">
        <v>1.3396999999999999E-2</v>
      </c>
      <c r="U82" s="9">
        <v>1.0822E-2</v>
      </c>
      <c r="V82" s="9">
        <v>6.3654000000000002E-2</v>
      </c>
      <c r="W82" s="9">
        <v>8.5000000000000006E-3</v>
      </c>
      <c r="X82" s="9">
        <v>-9.3999999999999986E-3</v>
      </c>
      <c r="Y82" s="9">
        <v>1.6500000000000001E-2</v>
      </c>
      <c r="Z82" s="45">
        <v>-2.8333333333333335E-4</v>
      </c>
      <c r="AA82" s="45">
        <v>2.8333333333333335E-4</v>
      </c>
      <c r="AB82" s="45">
        <v>-1.1666666666666683E-4</v>
      </c>
      <c r="AC82" s="47">
        <v>4.0583333333333331E-3</v>
      </c>
      <c r="AD82" s="47"/>
      <c r="AE82" s="49"/>
      <c r="AF82" s="9"/>
      <c r="AG82" s="9"/>
      <c r="AH82" s="9"/>
      <c r="AI82" s="9"/>
      <c r="AJ82" s="10"/>
    </row>
    <row r="83" spans="1:36" x14ac:dyDescent="0.2">
      <c r="A83" s="17">
        <v>39051</v>
      </c>
      <c r="B83" s="9">
        <v>1.7742000000000001E-2</v>
      </c>
      <c r="C83" s="9">
        <v>-1.191E-3</v>
      </c>
      <c r="D83" s="9">
        <v>8.6451E-2</v>
      </c>
      <c r="E83" s="9">
        <v>6.2798999999999994E-2</v>
      </c>
      <c r="F83" s="9">
        <v>6.4829999999999999E-2</v>
      </c>
      <c r="G83" s="9">
        <v>3.4844E-2</v>
      </c>
      <c r="H83" s="9">
        <v>2.64E-2</v>
      </c>
      <c r="I83" s="9">
        <v>2.6800000000000001E-2</v>
      </c>
      <c r="J83" s="9">
        <v>3.1200000000000002E-2</v>
      </c>
      <c r="K83" s="9">
        <v>1.44E-2</v>
      </c>
      <c r="L83" s="9">
        <v>2.76E-2</v>
      </c>
      <c r="M83" s="9">
        <v>1.9199999999999998E-2</v>
      </c>
      <c r="N83" s="9">
        <v>4.3531E-2</v>
      </c>
      <c r="O83" s="9">
        <v>2.5059999999999999E-2</v>
      </c>
      <c r="P83" s="9">
        <v>4.8489999999999998E-2</v>
      </c>
      <c r="Q83" s="9">
        <v>0.11866500000000001</v>
      </c>
      <c r="R83" s="9">
        <v>3.8303999999999998E-2</v>
      </c>
      <c r="S83" s="9">
        <v>8.2921999999999996E-2</v>
      </c>
      <c r="T83" s="9">
        <v>1.9885E-2</v>
      </c>
      <c r="U83" s="9">
        <v>2.3716999999999998E-2</v>
      </c>
      <c r="V83" s="9">
        <v>0.129579</v>
      </c>
      <c r="W83" s="9">
        <v>1.7399999999999999E-2</v>
      </c>
      <c r="X83" s="9">
        <v>5.6000000000000008E-3</v>
      </c>
      <c r="Y83" s="9">
        <v>9.7000000000000003E-3</v>
      </c>
      <c r="Z83" s="45">
        <v>2.0000000000000052E-4</v>
      </c>
      <c r="AA83" s="45">
        <v>-3.3333333333333419E-4</v>
      </c>
      <c r="AB83" s="45">
        <v>-9.1666666666666546E-5</v>
      </c>
      <c r="AC83" s="47">
        <v>4.3416666666666664E-3</v>
      </c>
      <c r="AD83" s="47"/>
      <c r="AE83" s="49"/>
      <c r="AF83" s="9"/>
      <c r="AG83" s="9"/>
      <c r="AH83" s="9"/>
      <c r="AI83" s="9"/>
      <c r="AJ83" s="10"/>
    </row>
    <row r="84" spans="1:36" x14ac:dyDescent="0.2">
      <c r="A84" s="17">
        <v>39021</v>
      </c>
      <c r="B84" s="9">
        <v>9.1149999999999998E-3</v>
      </c>
      <c r="C84" s="9">
        <v>0.1268</v>
      </c>
      <c r="D84" s="9">
        <v>1.1764999999999999E-2</v>
      </c>
      <c r="E84" s="9">
        <v>3.1113999999999999E-2</v>
      </c>
      <c r="F84" s="9">
        <v>0.16086500000000001</v>
      </c>
      <c r="G84" s="9">
        <v>7.0236000000000007E-2</v>
      </c>
      <c r="H84" s="9">
        <v>5.91E-2</v>
      </c>
      <c r="I84" s="9">
        <v>5.0099999999999999E-2</v>
      </c>
      <c r="J84" s="9">
        <v>5.1100000000000007E-2</v>
      </c>
      <c r="K84" s="9">
        <v>3.1400000000000004E-2</v>
      </c>
      <c r="L84" s="9">
        <v>3.0600000000000002E-2</v>
      </c>
      <c r="M84" s="9">
        <v>4.9000000000000002E-2</v>
      </c>
      <c r="N84" s="9">
        <v>8.5754999999999998E-2</v>
      </c>
      <c r="O84" s="9">
        <v>4.7500000000000001E-2</v>
      </c>
      <c r="P84" s="9">
        <v>4.7024999999999997E-2</v>
      </c>
      <c r="Q84" s="9">
        <v>5.6135999999999998E-2</v>
      </c>
      <c r="R84" s="9">
        <v>7.5445999999999999E-2</v>
      </c>
      <c r="S84" s="9">
        <v>8.5745000000000002E-2</v>
      </c>
      <c r="T84" s="9">
        <v>3.1517000000000003E-2</v>
      </c>
      <c r="U84" s="9">
        <v>3.7086000000000001E-2</v>
      </c>
      <c r="V84" s="9">
        <v>0.10247100000000001</v>
      </c>
      <c r="W84" s="9">
        <v>3.1600000000000003E-2</v>
      </c>
      <c r="X84" s="9">
        <v>2.0499999999999997E-2</v>
      </c>
      <c r="Y84" s="9">
        <v>1.4000000000000002E-3</v>
      </c>
      <c r="Z84" s="45">
        <v>1.6666666666666653E-4</v>
      </c>
      <c r="AA84" s="45">
        <v>-1.5833333333333267E-4</v>
      </c>
      <c r="AB84" s="45">
        <v>-1.4999999999999996E-4</v>
      </c>
      <c r="AC84" s="47">
        <v>4.1416666666666659E-3</v>
      </c>
      <c r="AD84" s="47"/>
      <c r="AE84" s="49"/>
      <c r="AF84" s="9"/>
      <c r="AG84" s="9"/>
      <c r="AH84" s="9"/>
      <c r="AI84" s="9"/>
      <c r="AJ84" s="10"/>
    </row>
    <row r="85" spans="1:36" x14ac:dyDescent="0.2">
      <c r="A85" s="17">
        <v>38989</v>
      </c>
      <c r="B85" s="9">
        <v>-8.2436999999999996E-2</v>
      </c>
      <c r="C85" s="9">
        <v>1.1979999999999999E-2</v>
      </c>
      <c r="D85" s="9">
        <v>6.6940000000000003E-3</v>
      </c>
      <c r="E85" s="9">
        <v>2.4102999999999999E-2</v>
      </c>
      <c r="F85" s="9">
        <v>0.11659700000000001</v>
      </c>
      <c r="G85" s="9">
        <v>-3.8283999999999999E-2</v>
      </c>
      <c r="H85" s="9">
        <v>9.7000000000000003E-3</v>
      </c>
      <c r="I85" s="9">
        <v>1.1899999999999999E-2</v>
      </c>
      <c r="J85" s="9">
        <v>9.300000000000001E-3</v>
      </c>
      <c r="K85" s="9">
        <v>2.69E-2</v>
      </c>
      <c r="L85" s="9">
        <v>2.2200000000000001E-2</v>
      </c>
      <c r="M85" s="9">
        <v>1.89E-2</v>
      </c>
      <c r="N85" s="9">
        <v>-1.5785E-2</v>
      </c>
      <c r="O85" s="9">
        <v>-3.0303E-2</v>
      </c>
      <c r="P85" s="9">
        <v>1.1364000000000001E-2</v>
      </c>
      <c r="Q85" s="9">
        <v>-6.4850000000000003E-3</v>
      </c>
      <c r="R85" s="9">
        <v>4.4477000000000003E-2</v>
      </c>
      <c r="S85" s="9">
        <v>2.8666000000000001E-2</v>
      </c>
      <c r="T85" s="9">
        <v>2.6939000000000001E-2</v>
      </c>
      <c r="U85" s="9">
        <v>1.9452000000000001E-2</v>
      </c>
      <c r="V85" s="9">
        <v>3.8172999999999999E-2</v>
      </c>
      <c r="W85" s="9">
        <v>1.8600000000000002E-2</v>
      </c>
      <c r="X85" s="9">
        <v>-1.4999999999999999E-2</v>
      </c>
      <c r="Y85" s="9">
        <v>-2.2000000000000001E-3</v>
      </c>
      <c r="Z85" s="45">
        <v>-3.2500000000000064E-4</v>
      </c>
      <c r="AA85" s="45">
        <v>2.0000000000000052E-4</v>
      </c>
      <c r="AB85" s="45">
        <v>8.3333333333332829E-6</v>
      </c>
      <c r="AC85" s="47">
        <v>3.9749999999999994E-3</v>
      </c>
      <c r="AD85" s="47"/>
      <c r="AE85" s="49"/>
      <c r="AF85" s="9"/>
      <c r="AG85" s="9"/>
      <c r="AH85" s="9"/>
      <c r="AI85" s="9"/>
      <c r="AJ85" s="10"/>
    </row>
    <row r="86" spans="1:36" x14ac:dyDescent="0.2">
      <c r="A86" s="17">
        <v>38960</v>
      </c>
      <c r="B86" s="9">
        <v>8.7012999999999993E-2</v>
      </c>
      <c r="C86" s="9">
        <v>4.9863999999999999E-2</v>
      </c>
      <c r="D86" s="9">
        <v>1.4629E-2</v>
      </c>
      <c r="E86" s="9">
        <v>5.3511999999999997E-2</v>
      </c>
      <c r="F86" s="9">
        <v>2.8077999999999999E-2</v>
      </c>
      <c r="G86" s="9">
        <v>1.9973000000000001E-2</v>
      </c>
      <c r="H86" s="9">
        <v>3.2400000000000005E-2</v>
      </c>
      <c r="I86" s="9">
        <v>2.6800000000000001E-2</v>
      </c>
      <c r="J86" s="9">
        <v>2.4399999999999998E-2</v>
      </c>
      <c r="K86" s="9">
        <v>3.4700000000000002E-2</v>
      </c>
      <c r="L86" s="9">
        <v>1.6500000000000001E-2</v>
      </c>
      <c r="M86" s="9">
        <v>7.6E-3</v>
      </c>
      <c r="N86" s="9">
        <v>2.7671999999999999E-2</v>
      </c>
      <c r="O86" s="9">
        <v>4.0791000000000001E-2</v>
      </c>
      <c r="P86" s="9">
        <v>3.7102000000000003E-2</v>
      </c>
      <c r="Q86" s="9">
        <v>2.3904000000000002E-2</v>
      </c>
      <c r="R86" s="9">
        <v>3.8663999999999997E-2</v>
      </c>
      <c r="S86" s="9">
        <v>2.9512E-2</v>
      </c>
      <c r="T86" s="9">
        <v>2.1822000000000001E-2</v>
      </c>
      <c r="U86" s="9">
        <v>2.5083000000000001E-2</v>
      </c>
      <c r="V86" s="9">
        <v>5.1047000000000002E-2</v>
      </c>
      <c r="W86" s="9">
        <v>2.0299999999999999E-2</v>
      </c>
      <c r="X86" s="9">
        <v>7.0999999999999995E-3</v>
      </c>
      <c r="Y86" s="9">
        <v>-5.1000000000000004E-3</v>
      </c>
      <c r="Z86" s="45">
        <v>2.1666666666666622E-4</v>
      </c>
      <c r="AA86" s="45">
        <v>-3.5833333333333323E-4</v>
      </c>
      <c r="AB86" s="45">
        <v>4.1666666666666848E-5</v>
      </c>
      <c r="AC86" s="47">
        <v>4.3E-3</v>
      </c>
      <c r="AD86" s="47"/>
      <c r="AE86" s="49"/>
      <c r="AF86" s="9"/>
      <c r="AG86" s="9"/>
      <c r="AH86" s="9"/>
      <c r="AI86" s="9"/>
      <c r="AJ86" s="10"/>
    </row>
    <row r="87" spans="1:36" x14ac:dyDescent="0.2">
      <c r="A87" s="17">
        <v>38929</v>
      </c>
      <c r="B87" s="9">
        <v>4.0541000000000001E-2</v>
      </c>
      <c r="C87" s="9">
        <v>7.6800000000000002E-3</v>
      </c>
      <c r="D87" s="9">
        <v>9.4940000000000007E-3</v>
      </c>
      <c r="E87" s="9">
        <v>-7.0144999999999999E-2</v>
      </c>
      <c r="F87" s="9">
        <v>-4.0911000000000003E-2</v>
      </c>
      <c r="G87" s="9">
        <v>9.9973000000000006E-2</v>
      </c>
      <c r="H87" s="9">
        <v>-5.8200000000000002E-2</v>
      </c>
      <c r="I87" s="9">
        <v>-2.7900000000000001E-2</v>
      </c>
      <c r="J87" s="9">
        <v>-1.8600000000000002E-2</v>
      </c>
      <c r="K87" s="9">
        <v>-1.21E-2</v>
      </c>
      <c r="L87" s="9">
        <v>1.34E-2</v>
      </c>
      <c r="M87" s="9">
        <v>1.37E-2</v>
      </c>
      <c r="N87" s="9">
        <v>1.0120000000000001E-2</v>
      </c>
      <c r="O87" s="9">
        <v>1.263E-3</v>
      </c>
      <c r="P87" s="9">
        <v>-1.3079999999999999E-3</v>
      </c>
      <c r="Q87" s="9">
        <v>3.2922E-2</v>
      </c>
      <c r="R87" s="9">
        <v>7.2139999999999996E-2</v>
      </c>
      <c r="S87" s="9">
        <v>1.1360000000000001E-3</v>
      </c>
      <c r="T87" s="9">
        <v>4.8729999999999997E-3</v>
      </c>
      <c r="U87" s="9">
        <v>-1.8990000000000001E-3</v>
      </c>
      <c r="V87" s="9">
        <v>-6.4298999999999995E-2</v>
      </c>
      <c r="W87" s="9">
        <v>-7.1999999999999998E-3</v>
      </c>
      <c r="X87" s="9">
        <v>-3.5400000000000001E-2</v>
      </c>
      <c r="Y87" s="9">
        <v>3.3300000000000003E-2</v>
      </c>
      <c r="Z87" s="45">
        <v>1.5833333333333324E-4</v>
      </c>
      <c r="AA87" s="45">
        <v>-1.9166666666666692E-4</v>
      </c>
      <c r="AB87" s="45">
        <v>7.499999999999998E-5</v>
      </c>
      <c r="AC87" s="47">
        <v>4.0833333333333338E-3</v>
      </c>
      <c r="AD87" s="47"/>
      <c r="AE87" s="49"/>
      <c r="AF87" s="9"/>
      <c r="AG87" s="9"/>
      <c r="AH87" s="9"/>
      <c r="AI87" s="9"/>
      <c r="AJ87" s="10"/>
    </row>
    <row r="88" spans="1:36" x14ac:dyDescent="0.2">
      <c r="A88" s="17">
        <v>38898</v>
      </c>
      <c r="B88" s="9">
        <v>-3.2995999999999998E-2</v>
      </c>
      <c r="C88" s="9">
        <v>-3.8547999999999999E-2</v>
      </c>
      <c r="D88" s="9">
        <v>-6.5549999999999997E-2</v>
      </c>
      <c r="E88" s="9">
        <v>8.5970000000000005E-3</v>
      </c>
      <c r="F88" s="9">
        <v>5.0027000000000002E-2</v>
      </c>
      <c r="G88" s="9">
        <v>2.4899999999999998E-4</v>
      </c>
      <c r="H88" s="9">
        <v>-6.0000000000000001E-3</v>
      </c>
      <c r="I88" s="9">
        <v>1.7000000000000001E-3</v>
      </c>
      <c r="J88" s="9">
        <v>2.7000000000000001E-3</v>
      </c>
      <c r="K88" s="9">
        <v>-3.7000000000000002E-3</v>
      </c>
      <c r="L88" s="9">
        <v>2.9999999999999997E-4</v>
      </c>
      <c r="M88" s="9">
        <v>1.78E-2</v>
      </c>
      <c r="N88" s="9">
        <v>-2.4039999999999999E-3</v>
      </c>
      <c r="O88" s="9">
        <v>-2.2634000000000001E-2</v>
      </c>
      <c r="P88" s="9">
        <v>-7.3559999999999997E-3</v>
      </c>
      <c r="Q88" s="9">
        <v>-3.5714000000000003E-2</v>
      </c>
      <c r="R88" s="9">
        <v>3.2805000000000001E-2</v>
      </c>
      <c r="S88" s="9">
        <v>2.2067E-2</v>
      </c>
      <c r="T88" s="9">
        <v>2.16E-3</v>
      </c>
      <c r="U88" s="9">
        <v>-3.9500000000000001E-4</v>
      </c>
      <c r="V88" s="9">
        <v>6.0700000000000001E-4</v>
      </c>
      <c r="W88" s="9">
        <v>-3.3E-3</v>
      </c>
      <c r="X88" s="9">
        <v>-8.1000000000000013E-3</v>
      </c>
      <c r="Y88" s="9">
        <v>9.1999999999999998E-3</v>
      </c>
      <c r="Z88" s="45">
        <v>8.3333333333341503E-6</v>
      </c>
      <c r="AA88" s="45">
        <v>-5.8333333333333251E-5</v>
      </c>
      <c r="AB88" s="45">
        <v>2.1666666666666666E-4</v>
      </c>
      <c r="AC88" s="47">
        <v>3.9250000000000005E-3</v>
      </c>
      <c r="AD88" s="47"/>
      <c r="AE88" s="49"/>
      <c r="AF88" s="9"/>
      <c r="AG88" s="9"/>
      <c r="AH88" s="9"/>
      <c r="AI88" s="9"/>
      <c r="AJ88" s="10"/>
    </row>
    <row r="89" spans="1:36" x14ac:dyDescent="0.2">
      <c r="A89" s="17">
        <v>38868</v>
      </c>
      <c r="B89" s="9">
        <v>7.8740000000000008E-3</v>
      </c>
      <c r="C89" s="9">
        <v>-2.5989999999999999E-2</v>
      </c>
      <c r="D89" s="9">
        <v>-0.11008800000000001</v>
      </c>
      <c r="E89" s="9">
        <v>-9.0448000000000001E-2</v>
      </c>
      <c r="F89" s="9">
        <v>-0.125276</v>
      </c>
      <c r="G89" s="9">
        <v>-0.17047399999999999</v>
      </c>
      <c r="H89" s="9">
        <v>-7.6499999999999999E-2</v>
      </c>
      <c r="I89" s="9">
        <v>-4.5999999999999999E-2</v>
      </c>
      <c r="J89" s="9">
        <v>-3.9300000000000002E-2</v>
      </c>
      <c r="K89" s="9">
        <v>-3.1200000000000002E-2</v>
      </c>
      <c r="L89" s="9">
        <v>-2.6699999999999998E-2</v>
      </c>
      <c r="M89" s="9">
        <v>-1.29E-2</v>
      </c>
      <c r="N89" s="9">
        <v>-5.1959999999999999E-2</v>
      </c>
      <c r="O89" s="9">
        <v>-2.2526000000000001E-2</v>
      </c>
      <c r="P89" s="9">
        <v>-4.3855999999999999E-2</v>
      </c>
      <c r="Q89" s="9">
        <v>-3.0769000000000001E-2</v>
      </c>
      <c r="R89" s="9">
        <v>-0.11185199999999999</v>
      </c>
      <c r="S89" s="9">
        <v>-7.8159000000000006E-2</v>
      </c>
      <c r="T89" s="9">
        <v>-3.0120999999999998E-2</v>
      </c>
      <c r="U89" s="9">
        <v>-3.1042E-2</v>
      </c>
      <c r="V89" s="9">
        <v>-4.6658999999999999E-2</v>
      </c>
      <c r="W89" s="9">
        <v>-3.5900000000000001E-2</v>
      </c>
      <c r="X89" s="9">
        <v>-0.02</v>
      </c>
      <c r="Y89" s="9">
        <v>2.7900000000000001E-2</v>
      </c>
      <c r="Z89" s="45">
        <v>7.4999999999999546E-5</v>
      </c>
      <c r="AA89" s="45">
        <v>3.3333333333333674E-5</v>
      </c>
      <c r="AB89" s="45">
        <v>-3.3333333333333565E-5</v>
      </c>
      <c r="AC89" s="47">
        <v>3.9166666666666664E-3</v>
      </c>
      <c r="AD89" s="47"/>
      <c r="AE89" s="49"/>
      <c r="AF89" s="9"/>
      <c r="AG89" s="9"/>
      <c r="AH89" s="9"/>
      <c r="AI89" s="9"/>
      <c r="AJ89" s="10"/>
    </row>
    <row r="90" spans="1:36" x14ac:dyDescent="0.2">
      <c r="A90" s="17">
        <v>38835</v>
      </c>
      <c r="B90" s="9">
        <v>0.11894299999999999</v>
      </c>
      <c r="C90" s="9">
        <v>-1.5759999999999999E-3</v>
      </c>
      <c r="D90" s="9">
        <v>5.5556000000000001E-2</v>
      </c>
      <c r="E90" s="9">
        <v>1.5778E-2</v>
      </c>
      <c r="F90" s="9">
        <v>6.5326999999999996E-2</v>
      </c>
      <c r="G90" s="9">
        <v>-3.0853999999999999E-2</v>
      </c>
      <c r="H90" s="9">
        <v>-7.4000000000000003E-3</v>
      </c>
      <c r="I90" s="9">
        <v>9.4999999999999998E-3</v>
      </c>
      <c r="J90" s="9">
        <v>1.5900000000000001E-2</v>
      </c>
      <c r="K90" s="9">
        <v>-3.0999999999999999E-3</v>
      </c>
      <c r="L90" s="9">
        <v>2.3E-2</v>
      </c>
      <c r="M90" s="9">
        <v>3.5200000000000002E-2</v>
      </c>
      <c r="N90" s="9">
        <v>9.5904000000000003E-2</v>
      </c>
      <c r="O90" s="9">
        <v>5.2053000000000002E-2</v>
      </c>
      <c r="P90" s="9">
        <v>4.8590000000000001E-2</v>
      </c>
      <c r="Q90" s="9">
        <v>4.4177000000000001E-2</v>
      </c>
      <c r="R90" s="9">
        <v>5.6337999999999999E-2</v>
      </c>
      <c r="S90" s="9">
        <v>6.3781000000000004E-2</v>
      </c>
      <c r="T90" s="9">
        <v>1.2632000000000001E-2</v>
      </c>
      <c r="U90" s="9">
        <v>1.2969E-2</v>
      </c>
      <c r="V90" s="9">
        <v>-4.7723000000000002E-2</v>
      </c>
      <c r="W90" s="9">
        <v>7.7000000000000002E-3</v>
      </c>
      <c r="X90" s="9">
        <v>-1.1299999999999999E-2</v>
      </c>
      <c r="Y90" s="9">
        <v>2.0099999999999996E-2</v>
      </c>
      <c r="Z90" s="45">
        <v>5.0000000000000131E-5</v>
      </c>
      <c r="AA90" s="45">
        <v>2.0833333333333234E-4</v>
      </c>
      <c r="AB90" s="45">
        <v>-1.5833333333333324E-4</v>
      </c>
      <c r="AC90" s="47">
        <v>3.8416666666666668E-3</v>
      </c>
      <c r="AD90" s="47"/>
      <c r="AE90" s="49"/>
      <c r="AF90" s="9"/>
      <c r="AG90" s="9"/>
      <c r="AH90" s="9"/>
      <c r="AI90" s="9"/>
      <c r="AJ90" s="10"/>
    </row>
    <row r="91" spans="1:36" x14ac:dyDescent="0.2">
      <c r="A91" s="17">
        <v>38807</v>
      </c>
      <c r="B91" s="9">
        <v>-4.7499999999999999E-3</v>
      </c>
      <c r="C91" s="9">
        <v>2.7792000000000001E-2</v>
      </c>
      <c r="D91" s="9">
        <v>-2.7465E-2</v>
      </c>
      <c r="E91" s="9">
        <v>1.2938E-2</v>
      </c>
      <c r="F91" s="9">
        <v>1.453E-2</v>
      </c>
      <c r="G91" s="9">
        <v>-2.7966999999999999E-2</v>
      </c>
      <c r="H91" s="9">
        <v>4.2699999999999995E-2</v>
      </c>
      <c r="I91" s="9">
        <v>5.4699999999999999E-2</v>
      </c>
      <c r="J91" s="9">
        <v>4.8499999999999995E-2</v>
      </c>
      <c r="K91" s="9">
        <v>1.5800000000000002E-2</v>
      </c>
      <c r="L91" s="9">
        <v>1.54E-2</v>
      </c>
      <c r="M91" s="9">
        <v>7.8000000000000005E-3</v>
      </c>
      <c r="N91" s="9">
        <v>8.0560000000000007E-3</v>
      </c>
      <c r="O91" s="9">
        <v>1.2425E-2</v>
      </c>
      <c r="P91" s="9">
        <v>4.5351000000000002E-2</v>
      </c>
      <c r="Q91" s="9">
        <v>1.9099999999999999E-2</v>
      </c>
      <c r="R91" s="9">
        <v>1.3060000000000001E-3</v>
      </c>
      <c r="S91" s="9">
        <v>2.6901000000000001E-2</v>
      </c>
      <c r="T91" s="9">
        <v>1.6528999999999999E-2</v>
      </c>
      <c r="U91" s="9">
        <v>1.9057999999999999E-2</v>
      </c>
      <c r="V91" s="9">
        <v>7.3616000000000001E-2</v>
      </c>
      <c r="W91" s="9">
        <v>1.4199999999999999E-2</v>
      </c>
      <c r="X91" s="9">
        <v>3.0600000000000002E-2</v>
      </c>
      <c r="Y91" s="9">
        <v>-3.8E-3</v>
      </c>
      <c r="Z91" s="45">
        <v>1.4166666666666668E-4</v>
      </c>
      <c r="AA91" s="45">
        <v>8.3333333333336082E-6</v>
      </c>
      <c r="AB91" s="45">
        <v>-7.499999999999998E-5</v>
      </c>
      <c r="AC91" s="47">
        <v>3.7916666666666667E-3</v>
      </c>
      <c r="AD91" s="47"/>
      <c r="AE91" s="49"/>
      <c r="AF91" s="9"/>
      <c r="AG91" s="9"/>
      <c r="AH91" s="9"/>
      <c r="AI91" s="9"/>
      <c r="AJ91" s="10"/>
    </row>
    <row r="92" spans="1:36" x14ac:dyDescent="0.2">
      <c r="A92" s="17">
        <v>38776</v>
      </c>
      <c r="B92" s="9">
        <v>-0.13000600000000001</v>
      </c>
      <c r="C92" s="9">
        <v>-1.0578000000000001E-2</v>
      </c>
      <c r="D92" s="9">
        <v>-2.2447000000000002E-2</v>
      </c>
      <c r="E92" s="9">
        <v>4.1489999999999999E-3</v>
      </c>
      <c r="F92" s="9">
        <v>-6.0921999999999997E-2</v>
      </c>
      <c r="G92" s="9">
        <v>8.9099999999999995E-3</v>
      </c>
      <c r="H92" s="9">
        <v>-3.4999999999999996E-3</v>
      </c>
      <c r="I92" s="9">
        <v>-3.2000000000000002E-3</v>
      </c>
      <c r="J92" s="9">
        <v>-6.6E-3</v>
      </c>
      <c r="K92" s="9">
        <v>3.3E-3</v>
      </c>
      <c r="L92" s="9">
        <v>3.4999999999999996E-3</v>
      </c>
      <c r="M92" s="9">
        <v>-1.0800000000000001E-2</v>
      </c>
      <c r="N92" s="9">
        <v>-2.6471000000000001E-2</v>
      </c>
      <c r="O92" s="9">
        <v>-2.2613000000000001E-2</v>
      </c>
      <c r="P92" s="9">
        <v>4.5560000000000002E-3</v>
      </c>
      <c r="Q92" s="9">
        <v>9.6419999999999995E-3</v>
      </c>
      <c r="R92" s="9">
        <v>-1.4161E-2</v>
      </c>
      <c r="S92" s="9">
        <v>1.5439E-2</v>
      </c>
      <c r="T92" s="9">
        <v>5.7250000000000001E-3</v>
      </c>
      <c r="U92" s="9">
        <v>-1.6440000000000001E-3</v>
      </c>
      <c r="V92" s="9">
        <v>-3.4772999999999998E-2</v>
      </c>
      <c r="W92" s="9">
        <v>-2.8000000000000004E-3</v>
      </c>
      <c r="X92" s="9">
        <v>-5.1000000000000004E-3</v>
      </c>
      <c r="Y92" s="9">
        <v>2.0999999999999999E-3</v>
      </c>
      <c r="Z92" s="45">
        <v>2.1666666666666666E-4</v>
      </c>
      <c r="AA92" s="45">
        <v>-1.5000000000000029E-4</v>
      </c>
      <c r="AB92" s="45">
        <v>-1.7499999999999981E-4</v>
      </c>
      <c r="AC92" s="47">
        <v>3.65E-3</v>
      </c>
      <c r="AD92" s="47"/>
      <c r="AE92" s="49"/>
      <c r="AF92" s="9"/>
      <c r="AG92" s="9"/>
      <c r="AH92" s="9"/>
      <c r="AI92" s="9"/>
      <c r="AJ92" s="10"/>
    </row>
    <row r="93" spans="1:36" x14ac:dyDescent="0.2">
      <c r="A93" s="17">
        <v>38748</v>
      </c>
      <c r="B93" s="9">
        <v>0.12881200000000001</v>
      </c>
      <c r="C93" s="9">
        <v>-1.0949E-2</v>
      </c>
      <c r="D93" s="9">
        <v>0.16572600000000001</v>
      </c>
      <c r="E93" s="9">
        <v>8.9383000000000004E-2</v>
      </c>
      <c r="F93" s="9">
        <v>3.7887999999999998E-2</v>
      </c>
      <c r="G93" s="9">
        <v>3.6160999999999999E-2</v>
      </c>
      <c r="H93" s="9">
        <v>8.6300000000000002E-2</v>
      </c>
      <c r="I93" s="9">
        <v>9.5000000000000001E-2</v>
      </c>
      <c r="J93" s="9">
        <v>7.690000000000001E-2</v>
      </c>
      <c r="K93" s="9">
        <v>1.26E-2</v>
      </c>
      <c r="L93" s="9">
        <v>4.0300000000000002E-2</v>
      </c>
      <c r="M93" s="9">
        <v>4.5400000000000003E-2</v>
      </c>
      <c r="N93" s="9">
        <v>8.4529999999999994E-2</v>
      </c>
      <c r="O93" s="9">
        <v>9.0411000000000005E-2</v>
      </c>
      <c r="P93" s="9">
        <v>8.0748E-2</v>
      </c>
      <c r="Q93" s="9">
        <v>6.4516000000000004E-2</v>
      </c>
      <c r="R93" s="9">
        <v>8.7651000000000007E-2</v>
      </c>
      <c r="S93" s="9">
        <v>6.5823000000000007E-2</v>
      </c>
      <c r="T93" s="9">
        <v>2.4014000000000001E-2</v>
      </c>
      <c r="U93" s="9">
        <v>4.0113000000000003E-2</v>
      </c>
      <c r="V93" s="9">
        <v>6.5114000000000005E-2</v>
      </c>
      <c r="W93" s="9">
        <v>2.9700000000000001E-2</v>
      </c>
      <c r="X93" s="9">
        <v>5.5800000000000002E-2</v>
      </c>
      <c r="Y93" s="9">
        <v>-8.8999999999999999E-3</v>
      </c>
      <c r="Z93" s="45">
        <v>3.5833333333333333E-4</v>
      </c>
      <c r="AA93" s="45">
        <v>-4.2499999999999943E-4</v>
      </c>
      <c r="AB93" s="45">
        <v>-8.3333333333333263E-5</v>
      </c>
      <c r="AC93" s="47">
        <v>3.4333333333333334E-3</v>
      </c>
      <c r="AD93" s="47"/>
      <c r="AE93" s="49"/>
      <c r="AF93" s="9"/>
      <c r="AG93" s="9"/>
      <c r="AH93" s="9"/>
      <c r="AI93" s="9"/>
      <c r="AJ93" s="10"/>
    </row>
    <row r="94" spans="1:36" x14ac:dyDescent="0.2">
      <c r="A94" s="17">
        <v>38716</v>
      </c>
      <c r="B94" s="9">
        <v>4.7350999999999997E-2</v>
      </c>
      <c r="C94" s="9">
        <v>-7.5366000000000002E-2</v>
      </c>
      <c r="D94" s="9">
        <v>0.19280900000000001</v>
      </c>
      <c r="E94" s="9">
        <v>0.13259199999999999</v>
      </c>
      <c r="F94" s="9">
        <v>1.3854E-2</v>
      </c>
      <c r="G94" s="9">
        <v>-0.115816</v>
      </c>
      <c r="H94" s="9">
        <v>-2.0999999999999999E-3</v>
      </c>
      <c r="I94" s="9">
        <v>-1.6000000000000001E-3</v>
      </c>
      <c r="J94" s="9">
        <v>-3.4999999999999996E-3</v>
      </c>
      <c r="K94" s="9">
        <v>-6.6E-3</v>
      </c>
      <c r="L94" s="9">
        <v>1.04E-2</v>
      </c>
      <c r="M94" s="9">
        <v>4.3E-3</v>
      </c>
      <c r="N94" s="9">
        <v>3.3238999999999998E-2</v>
      </c>
      <c r="O94" s="9">
        <v>4.7476999999999998E-2</v>
      </c>
      <c r="P94" s="9">
        <v>4.9632000000000003E-2</v>
      </c>
      <c r="Q94" s="9">
        <v>9.7370000000000009E-3</v>
      </c>
      <c r="R94" s="9">
        <v>4.5837000000000003E-2</v>
      </c>
      <c r="S94" s="9">
        <v>4.3372000000000001E-2</v>
      </c>
      <c r="T94" s="9">
        <v>-1.8209999999999999E-3</v>
      </c>
      <c r="U94" s="9">
        <v>3.4770000000000001E-3</v>
      </c>
      <c r="V94" s="9">
        <v>2.3852999999999999E-2</v>
      </c>
      <c r="W94" s="9">
        <v>-2.5999999999999999E-3</v>
      </c>
      <c r="X94" s="9">
        <v>-2.8999999999999998E-3</v>
      </c>
      <c r="Y94" s="9">
        <v>2.8999999999999998E-3</v>
      </c>
      <c r="Z94" s="45">
        <v>-1.8333333333333353E-4</v>
      </c>
      <c r="AA94" s="45">
        <v>9.9999999999999937E-5</v>
      </c>
      <c r="AB94" s="45">
        <v>2.4999999999999849E-5</v>
      </c>
      <c r="AC94" s="47">
        <v>3.075E-3</v>
      </c>
      <c r="AD94" s="47"/>
      <c r="AE94" s="49"/>
      <c r="AF94" s="9"/>
      <c r="AG94" s="9"/>
      <c r="AH94" s="9"/>
      <c r="AI94" s="9"/>
      <c r="AJ94" s="10"/>
    </row>
    <row r="95" spans="1:36" x14ac:dyDescent="0.2">
      <c r="A95" s="17">
        <v>38686</v>
      </c>
      <c r="B95" s="9">
        <v>5.8217999999999999E-2</v>
      </c>
      <c r="C95" s="9">
        <v>8.8178000000000006E-2</v>
      </c>
      <c r="D95" s="9">
        <v>3.1230999999999998E-2</v>
      </c>
      <c r="E95" s="9">
        <v>1.5453E-2</v>
      </c>
      <c r="F95" s="9">
        <v>8.6182999999999996E-2</v>
      </c>
      <c r="G95" s="9">
        <v>-7.3150000000000003E-3</v>
      </c>
      <c r="H95" s="9">
        <v>5.1399999999999994E-2</v>
      </c>
      <c r="I95" s="9">
        <v>4.7699999999999992E-2</v>
      </c>
      <c r="J95" s="9">
        <v>3.44E-2</v>
      </c>
      <c r="K95" s="9">
        <v>4.2699999999999995E-2</v>
      </c>
      <c r="L95" s="9">
        <v>3.8199999999999998E-2</v>
      </c>
      <c r="M95" s="9">
        <v>2.2599999999999999E-2</v>
      </c>
      <c r="N95" s="9">
        <v>1.8367999999999999E-2</v>
      </c>
      <c r="O95" s="9">
        <v>5.2499999999999998E-2</v>
      </c>
      <c r="P95" s="9">
        <v>2.963E-2</v>
      </c>
      <c r="Q95" s="9">
        <v>-1.8131000000000001E-2</v>
      </c>
      <c r="R95" s="9">
        <v>7.8890000000000002E-2</v>
      </c>
      <c r="S95" s="9">
        <v>2.4804E-2</v>
      </c>
      <c r="T95" s="9">
        <v>4.3951999999999998E-2</v>
      </c>
      <c r="U95" s="9">
        <v>4.0406999999999998E-2</v>
      </c>
      <c r="V95" s="9">
        <v>6.0899999999999995E-4</v>
      </c>
      <c r="W95" s="9">
        <v>3.5699999999999996E-2</v>
      </c>
      <c r="X95" s="9">
        <v>5.8999999999999999E-3</v>
      </c>
      <c r="Y95" s="9">
        <v>-1.1599999999999999E-2</v>
      </c>
      <c r="Z95" s="45">
        <v>3.3333333333333348E-4</v>
      </c>
      <c r="AA95" s="45">
        <v>-2.5833333333333383E-4</v>
      </c>
      <c r="AB95" s="45">
        <v>3.3333333333333132E-5</v>
      </c>
      <c r="AC95" s="47">
        <v>3.2583333333333336E-3</v>
      </c>
      <c r="AD95" s="47"/>
      <c r="AE95" s="49"/>
      <c r="AF95" s="9"/>
      <c r="AG95" s="9"/>
      <c r="AH95" s="9"/>
      <c r="AI95" s="9"/>
      <c r="AJ95" s="10"/>
    </row>
    <row r="96" spans="1:36" x14ac:dyDescent="0.2">
      <c r="A96" s="17">
        <v>38656</v>
      </c>
      <c r="B96" s="9">
        <v>-0.13080900000000001</v>
      </c>
      <c r="C96" s="9">
        <v>2.0693E-2</v>
      </c>
      <c r="D96" s="9">
        <v>-7.7922000000000005E-2</v>
      </c>
      <c r="E96" s="9">
        <v>-3.7630999999999998E-2</v>
      </c>
      <c r="F96" s="9">
        <v>1.9383999999999998E-2</v>
      </c>
      <c r="G96" s="9">
        <v>-0.116012</v>
      </c>
      <c r="H96" s="9">
        <v>-3.6299999999999999E-2</v>
      </c>
      <c r="I96" s="9">
        <v>-2.7999999999999997E-2</v>
      </c>
      <c r="J96" s="9">
        <v>-2.46E-2</v>
      </c>
      <c r="K96" s="9">
        <v>-2.7000000000000001E-3</v>
      </c>
      <c r="L96" s="9">
        <v>-2.69E-2</v>
      </c>
      <c r="M96" s="9">
        <v>-2.8399999999999998E-2</v>
      </c>
      <c r="N96" s="9">
        <v>-5.6093999999999998E-2</v>
      </c>
      <c r="O96" s="9">
        <v>-7.2786000000000003E-2</v>
      </c>
      <c r="P96" s="9">
        <v>-2.7778000000000001E-2</v>
      </c>
      <c r="Q96" s="9">
        <v>-2.0492E-2</v>
      </c>
      <c r="R96" s="9">
        <v>-2.1062000000000001E-2</v>
      </c>
      <c r="S96" s="9">
        <v>-4.0099999999999997E-2</v>
      </c>
      <c r="T96" s="9">
        <v>-2.3650999999999998E-2</v>
      </c>
      <c r="U96" s="9">
        <v>-2.0785999999999999E-2</v>
      </c>
      <c r="V96" s="9">
        <v>-2.2619E-2</v>
      </c>
      <c r="W96" s="9">
        <v>-2.0899999999999998E-2</v>
      </c>
      <c r="X96" s="9">
        <v>-1.5300000000000001E-2</v>
      </c>
      <c r="Y96" s="9">
        <v>5.5000000000000005E-3</v>
      </c>
      <c r="Z96" s="45">
        <v>2.3333333333333322E-4</v>
      </c>
      <c r="AA96" s="45">
        <v>-4.1666666666665981E-5</v>
      </c>
      <c r="AB96" s="45">
        <v>-5.0000000000000131E-5</v>
      </c>
      <c r="AC96" s="47">
        <v>2.9250000000000001E-3</v>
      </c>
      <c r="AD96" s="47"/>
      <c r="AE96" s="49"/>
      <c r="AF96" s="9"/>
      <c r="AG96" s="9"/>
      <c r="AH96" s="9"/>
      <c r="AI96" s="9"/>
      <c r="AJ96" s="10"/>
    </row>
    <row r="97" spans="1:36" x14ac:dyDescent="0.2">
      <c r="A97" s="17">
        <v>38625</v>
      </c>
      <c r="B97" s="9">
        <v>0.107933</v>
      </c>
      <c r="C97" s="9">
        <v>-4.9620000000000003E-3</v>
      </c>
      <c r="D97" s="9">
        <v>0.10342700000000001</v>
      </c>
      <c r="E97" s="9">
        <v>1.085E-2</v>
      </c>
      <c r="F97" s="9">
        <v>0.14187900000000001</v>
      </c>
      <c r="G97" s="9">
        <v>8.8921E-2</v>
      </c>
      <c r="H97" s="9">
        <v>5.1000000000000004E-3</v>
      </c>
      <c r="I97" s="9">
        <v>5.7999999999999996E-3</v>
      </c>
      <c r="J97" s="9">
        <v>4.5999999999999999E-3</v>
      </c>
      <c r="K97" s="9">
        <v>-2.3999999999999998E-3</v>
      </c>
      <c r="L97" s="9">
        <v>1.72E-2</v>
      </c>
      <c r="M97" s="9">
        <v>2.12E-2</v>
      </c>
      <c r="N97" s="9">
        <v>6.0573000000000002E-2</v>
      </c>
      <c r="O97" s="9">
        <v>5.7353000000000001E-2</v>
      </c>
      <c r="P97" s="9">
        <v>7.254E-3</v>
      </c>
      <c r="Q97" s="9">
        <v>8.2640000000000005E-3</v>
      </c>
      <c r="R97" s="9">
        <v>0.120383</v>
      </c>
      <c r="S97" s="9">
        <v>1.9157E-2</v>
      </c>
      <c r="T97" s="9">
        <v>8.0090000000000005E-3</v>
      </c>
      <c r="U97" s="9">
        <v>1.0581E-2</v>
      </c>
      <c r="V97" s="9">
        <v>2.6266999999999999E-2</v>
      </c>
      <c r="W97" s="9">
        <v>5.5000000000000005E-3</v>
      </c>
      <c r="X97" s="9">
        <v>-6.5000000000000006E-3</v>
      </c>
      <c r="Y97" s="9">
        <v>4.7999999999999996E-3</v>
      </c>
      <c r="Z97" s="45">
        <v>-9.1666666666666546E-5</v>
      </c>
      <c r="AA97" s="45">
        <v>7.4999999999999763E-5</v>
      </c>
      <c r="AB97" s="45">
        <v>2.2500000000000037E-4</v>
      </c>
      <c r="AC97" s="47">
        <v>2.6916666666666669E-3</v>
      </c>
      <c r="AD97" s="47"/>
      <c r="AE97" s="49"/>
      <c r="AF97" s="9"/>
      <c r="AG97" s="9"/>
      <c r="AH97" s="9"/>
      <c r="AI97" s="9"/>
      <c r="AJ97" s="10"/>
    </row>
    <row r="98" spans="1:36" x14ac:dyDescent="0.2">
      <c r="A98" s="17">
        <v>38595</v>
      </c>
      <c r="B98" s="9">
        <v>7.0204000000000003E-2</v>
      </c>
      <c r="C98" s="9">
        <v>-3.1632E-2</v>
      </c>
      <c r="D98" s="9">
        <v>-8.1281999999999993E-2</v>
      </c>
      <c r="E98" s="9">
        <v>-6.1060000000000003E-3</v>
      </c>
      <c r="F98" s="9">
        <v>-4.8051999999999997E-2</v>
      </c>
      <c r="G98" s="9">
        <v>0.120604</v>
      </c>
      <c r="H98" s="9">
        <v>-2.0799999999999999E-2</v>
      </c>
      <c r="I98" s="9">
        <v>-1.3999999999999999E-2</v>
      </c>
      <c r="J98" s="9">
        <v>-8.6999999999999994E-3</v>
      </c>
      <c r="K98" s="9">
        <v>-1.6399999999999998E-2</v>
      </c>
      <c r="L98" s="9">
        <v>-5.9999999999999995E-4</v>
      </c>
      <c r="M98" s="9">
        <v>-2.0000000000000001E-4</v>
      </c>
      <c r="N98" s="9">
        <v>2.6651999999999999E-2</v>
      </c>
      <c r="O98" s="9">
        <v>6.1947000000000002E-2</v>
      </c>
      <c r="P98" s="9">
        <v>1.9007E-2</v>
      </c>
      <c r="Q98" s="9">
        <v>-2.4194E-2</v>
      </c>
      <c r="R98" s="9">
        <v>-6.4559999999999999E-3</v>
      </c>
      <c r="S98" s="9">
        <v>-3.4525E-2</v>
      </c>
      <c r="T98" s="9">
        <v>-9.3740000000000004E-3</v>
      </c>
      <c r="U98" s="9">
        <v>-5.9420000000000002E-3</v>
      </c>
      <c r="V98" s="9">
        <v>-4.8031999999999998E-2</v>
      </c>
      <c r="W98" s="9">
        <v>-1.21E-2</v>
      </c>
      <c r="X98" s="9">
        <v>-8.0000000000000002E-3</v>
      </c>
      <c r="Y98" s="9">
        <v>3.0000000000000001E-3</v>
      </c>
      <c r="Z98" s="45">
        <v>2.0000000000000009E-4</v>
      </c>
      <c r="AA98" s="45">
        <v>-1.5833333333333389E-4</v>
      </c>
      <c r="AB98" s="45">
        <v>-1.0000000000000026E-4</v>
      </c>
      <c r="AC98" s="47">
        <v>2.7833333333333334E-3</v>
      </c>
      <c r="AD98" s="47"/>
      <c r="AE98" s="49"/>
      <c r="AF98" s="9"/>
      <c r="AG98" s="9"/>
      <c r="AH98" s="9"/>
      <c r="AI98" s="9"/>
      <c r="AJ98" s="10"/>
    </row>
    <row r="99" spans="1:36" x14ac:dyDescent="0.2">
      <c r="A99" s="17">
        <v>38562</v>
      </c>
      <c r="B99" s="9">
        <v>-2.1174999999999999E-2</v>
      </c>
      <c r="C99" s="9">
        <v>0.12479800000000001</v>
      </c>
      <c r="D99" s="9">
        <v>0.114869</v>
      </c>
      <c r="E99" s="9">
        <v>5.9463000000000002E-2</v>
      </c>
      <c r="F99" s="9">
        <v>6.2489999999999997E-2</v>
      </c>
      <c r="G99" s="9">
        <v>1.0772E-2</v>
      </c>
      <c r="H99" s="9">
        <v>6.6199999999999995E-2</v>
      </c>
      <c r="I99" s="9">
        <v>6.9400000000000003E-2</v>
      </c>
      <c r="J99" s="9">
        <v>6.13E-2</v>
      </c>
      <c r="K99" s="9">
        <v>4.6300000000000001E-2</v>
      </c>
      <c r="L99" s="9">
        <v>2.5499999999999998E-2</v>
      </c>
      <c r="M99" s="9">
        <v>4.2199999999999994E-2</v>
      </c>
      <c r="N99" s="9">
        <v>1.8665000000000001E-2</v>
      </c>
      <c r="O99" s="9">
        <v>5.8402000000000003E-2</v>
      </c>
      <c r="P99" s="9">
        <v>6.7643999999999996E-2</v>
      </c>
      <c r="Q99" s="9">
        <v>7.5145000000000003E-2</v>
      </c>
      <c r="R99" s="9">
        <v>8.6779999999999996E-2</v>
      </c>
      <c r="S99" s="9">
        <v>7.1333999999999995E-2</v>
      </c>
      <c r="T99" s="9">
        <v>3.8261000000000003E-2</v>
      </c>
      <c r="U99" s="9">
        <v>4.3332000000000002E-2</v>
      </c>
      <c r="V99" s="9">
        <v>7.3291999999999996E-2</v>
      </c>
      <c r="W99" s="9">
        <v>3.95E-2</v>
      </c>
      <c r="X99" s="9">
        <v>2.6200000000000001E-2</v>
      </c>
      <c r="Y99" s="9">
        <v>1E-4</v>
      </c>
      <c r="Z99" s="45">
        <v>2.2499999999999994E-4</v>
      </c>
      <c r="AA99" s="45">
        <v>-1.1666666666666553E-4</v>
      </c>
      <c r="AB99" s="45">
        <v>-3.4166666666666633E-4</v>
      </c>
      <c r="AC99" s="47">
        <v>2.5833333333333333E-3</v>
      </c>
      <c r="AD99" s="47"/>
      <c r="AE99" s="49"/>
      <c r="AF99" s="9"/>
      <c r="AG99" s="9"/>
      <c r="AH99" s="9"/>
      <c r="AI99" s="9"/>
      <c r="AJ99" s="10"/>
    </row>
    <row r="100" spans="1:36" x14ac:dyDescent="0.2">
      <c r="A100" s="17">
        <v>38533</v>
      </c>
      <c r="B100" s="9">
        <v>8.8733999999999993E-2</v>
      </c>
      <c r="C100" s="9">
        <v>-1.7868999999999999E-2</v>
      </c>
      <c r="D100" s="9">
        <v>5.2384E-2</v>
      </c>
      <c r="E100" s="9">
        <v>-7.7850000000000003E-3</v>
      </c>
      <c r="F100" s="9">
        <v>3.4833000000000003E-2</v>
      </c>
      <c r="G100" s="9">
        <v>8.5652000000000006E-2</v>
      </c>
      <c r="H100" s="9">
        <v>2.6099999999999998E-2</v>
      </c>
      <c r="I100" s="9">
        <v>4.2099999999999999E-2</v>
      </c>
      <c r="J100" s="9">
        <v>4.5199999999999997E-2</v>
      </c>
      <c r="K100" s="9">
        <v>-9.7000000000000003E-3</v>
      </c>
      <c r="L100" s="9">
        <v>1.9599999999999999E-2</v>
      </c>
      <c r="M100" s="9">
        <v>2.6699999999999998E-2</v>
      </c>
      <c r="N100" s="9">
        <v>5.5522000000000002E-2</v>
      </c>
      <c r="O100" s="9">
        <v>5.4006999999999999E-2</v>
      </c>
      <c r="P100" s="9">
        <v>3.9610000000000001E-3</v>
      </c>
      <c r="Q100" s="9">
        <v>2.5184999999999999E-2</v>
      </c>
      <c r="R100" s="9">
        <v>4.6772000000000001E-2</v>
      </c>
      <c r="S100" s="9">
        <v>2.8532999999999999E-2</v>
      </c>
      <c r="T100" s="9">
        <v>1.57E-3</v>
      </c>
      <c r="U100" s="9">
        <v>1.1532000000000001E-2</v>
      </c>
      <c r="V100" s="9">
        <v>3.2906999999999999E-2</v>
      </c>
      <c r="W100" s="9">
        <v>5.7999999999999996E-3</v>
      </c>
      <c r="X100" s="9">
        <v>3.0200000000000001E-2</v>
      </c>
      <c r="Y100" s="9">
        <v>1.03E-2</v>
      </c>
      <c r="Z100" s="45">
        <v>1.4999999999999996E-4</v>
      </c>
      <c r="AA100" s="45">
        <v>-3.250000000000002E-4</v>
      </c>
      <c r="AB100" s="45">
        <v>-2.750000000000005E-4</v>
      </c>
      <c r="AC100" s="47">
        <v>2.3583333333333334E-3</v>
      </c>
      <c r="AD100" s="47"/>
      <c r="AE100" s="49"/>
      <c r="AF100" s="9"/>
      <c r="AG100" s="9"/>
      <c r="AH100" s="9"/>
      <c r="AI100" s="9"/>
      <c r="AJ100" s="10"/>
    </row>
    <row r="101" spans="1:36" x14ac:dyDescent="0.2">
      <c r="A101" s="17">
        <v>38503</v>
      </c>
      <c r="B101" s="9">
        <v>3.4945999999999998E-2</v>
      </c>
      <c r="C101" s="9">
        <v>-8.2480000000000001E-3</v>
      </c>
      <c r="D101" s="9">
        <v>6.0809999999999996E-3</v>
      </c>
      <c r="E101" s="9">
        <v>-4.0800000000000003E-3</v>
      </c>
      <c r="F101" s="9">
        <v>0.111974</v>
      </c>
      <c r="G101" s="9">
        <v>-6.476E-3</v>
      </c>
      <c r="H101" s="9">
        <v>7.3700000000000002E-2</v>
      </c>
      <c r="I101" s="9">
        <v>6.2400000000000004E-2</v>
      </c>
      <c r="J101" s="9">
        <v>5.5399999999999998E-2</v>
      </c>
      <c r="K101" s="9">
        <v>3.9300000000000002E-2</v>
      </c>
      <c r="L101" s="9">
        <v>2.9300000000000003E-2</v>
      </c>
      <c r="M101" s="9">
        <v>3.3099999999999997E-2</v>
      </c>
      <c r="N101" s="9">
        <v>-5.3439999999999998E-3</v>
      </c>
      <c r="O101" s="9">
        <v>2.7446000000000002E-2</v>
      </c>
      <c r="P101" s="9">
        <v>2.1387E-2</v>
      </c>
      <c r="Q101" s="9">
        <v>-1.8894999999999999E-2</v>
      </c>
      <c r="R101" s="9">
        <v>9.8514000000000004E-2</v>
      </c>
      <c r="S101" s="9">
        <v>1.0989000000000001E-2</v>
      </c>
      <c r="T101" s="9">
        <v>3.2224999999999997E-2</v>
      </c>
      <c r="U101" s="9">
        <v>3.7915999999999998E-2</v>
      </c>
      <c r="V101" s="9">
        <v>0.129964</v>
      </c>
      <c r="W101" s="9">
        <v>3.6299999999999999E-2</v>
      </c>
      <c r="X101" s="9">
        <v>2.9300000000000003E-2</v>
      </c>
      <c r="Y101" s="9">
        <v>-1.0500000000000001E-2</v>
      </c>
      <c r="Z101" s="45">
        <v>8.3333333333332829E-6</v>
      </c>
      <c r="AA101" s="45">
        <v>-1.6666666666666696E-4</v>
      </c>
      <c r="AB101" s="45">
        <v>3.7500000000000033E-4</v>
      </c>
      <c r="AC101" s="47">
        <v>2.2083333333333334E-3</v>
      </c>
      <c r="AD101" s="47"/>
      <c r="AE101" s="49"/>
      <c r="AF101" s="9"/>
      <c r="AG101" s="9"/>
      <c r="AH101" s="9"/>
      <c r="AI101" s="9"/>
      <c r="AJ101" s="10"/>
    </row>
    <row r="102" spans="1:36" x14ac:dyDescent="0.2">
      <c r="A102" s="17">
        <v>38471</v>
      </c>
      <c r="B102" s="9">
        <v>-6.8446999999999994E-2</v>
      </c>
      <c r="C102" s="9">
        <v>-0.16414999999999999</v>
      </c>
      <c r="D102" s="9">
        <v>0.101191</v>
      </c>
      <c r="E102" s="9">
        <v>-7.0072999999999996E-2</v>
      </c>
      <c r="F102" s="9">
        <v>-4.4558E-2</v>
      </c>
      <c r="G102" s="9">
        <v>3.4328999999999998E-2</v>
      </c>
      <c r="H102" s="9">
        <v>-6.4100000000000004E-2</v>
      </c>
      <c r="I102" s="9">
        <v>-5.79E-2</v>
      </c>
      <c r="J102" s="9">
        <v>-6.3600000000000004E-2</v>
      </c>
      <c r="K102" s="9">
        <v>-1.34E-2</v>
      </c>
      <c r="L102" s="9">
        <v>-2.9100000000000001E-2</v>
      </c>
      <c r="M102" s="9">
        <v>-2.3099999999999999E-2</v>
      </c>
      <c r="N102" s="9">
        <v>-7.0749999999999997E-3</v>
      </c>
      <c r="O102" s="9">
        <v>-6.1064E-2</v>
      </c>
      <c r="P102" s="9">
        <v>-4.3142E-2</v>
      </c>
      <c r="Q102" s="9">
        <v>1.3254999999999999E-2</v>
      </c>
      <c r="R102" s="9">
        <v>-2.4035999999999998E-2</v>
      </c>
      <c r="S102" s="9">
        <v>5.5250000000000004E-3</v>
      </c>
      <c r="T102" s="9">
        <v>-1.8735000000000002E-2</v>
      </c>
      <c r="U102" s="9">
        <v>-2.5182E-2</v>
      </c>
      <c r="V102" s="9">
        <v>-2.4648E-2</v>
      </c>
      <c r="W102" s="9">
        <v>-2.58E-2</v>
      </c>
      <c r="X102" s="9">
        <v>-4.2099999999999999E-2</v>
      </c>
      <c r="Y102" s="9">
        <v>-2.8000000000000004E-3</v>
      </c>
      <c r="Z102" s="45">
        <v>-8.3333333333332829E-6</v>
      </c>
      <c r="AA102" s="45">
        <v>-1.0833333333333333E-4</v>
      </c>
      <c r="AB102" s="45">
        <v>6.6666666666666654E-4</v>
      </c>
      <c r="AC102" s="47">
        <v>2.2000000000000001E-3</v>
      </c>
      <c r="AD102" s="47"/>
      <c r="AE102" s="49"/>
      <c r="AF102" s="9"/>
      <c r="AG102" s="9"/>
      <c r="AH102" s="9"/>
      <c r="AI102" s="9"/>
      <c r="AJ102" s="10"/>
    </row>
    <row r="103" spans="1:36" x14ac:dyDescent="0.2">
      <c r="A103" s="17">
        <v>38442</v>
      </c>
      <c r="B103" s="9">
        <v>-3.7751E-2</v>
      </c>
      <c r="C103" s="9">
        <v>-1.2962E-2</v>
      </c>
      <c r="D103" s="9">
        <v>-0.04</v>
      </c>
      <c r="E103" s="9">
        <v>1.307E-2</v>
      </c>
      <c r="F103" s="9">
        <v>-8.7665000000000007E-2</v>
      </c>
      <c r="G103" s="9">
        <v>-0.14721100000000001</v>
      </c>
      <c r="H103" s="9">
        <v>-4.0500000000000001E-2</v>
      </c>
      <c r="I103" s="9">
        <v>-2.3599999999999999E-2</v>
      </c>
      <c r="J103" s="9">
        <v>-1.78E-2</v>
      </c>
      <c r="K103" s="9">
        <v>-1.23E-2</v>
      </c>
      <c r="L103" s="9">
        <v>-2.81E-2</v>
      </c>
      <c r="M103" s="9">
        <v>0</v>
      </c>
      <c r="N103" s="9">
        <v>-4.3968E-2</v>
      </c>
      <c r="O103" s="9">
        <v>1.4205000000000001E-2</v>
      </c>
      <c r="P103" s="9">
        <v>-2.1645000000000001E-2</v>
      </c>
      <c r="Q103" s="9">
        <v>-5.2998999999999998E-2</v>
      </c>
      <c r="R103" s="9">
        <v>-0.10163800000000001</v>
      </c>
      <c r="S103" s="9">
        <v>-1.2278000000000001E-2</v>
      </c>
      <c r="T103" s="9">
        <v>-1.8262E-2</v>
      </c>
      <c r="U103" s="9">
        <v>-1.694E-2</v>
      </c>
      <c r="V103" s="9">
        <v>-8.4403000000000006E-2</v>
      </c>
      <c r="W103" s="9">
        <v>-1.8700000000000001E-2</v>
      </c>
      <c r="X103" s="9">
        <v>-1.3100000000000001E-2</v>
      </c>
      <c r="Y103" s="9">
        <v>1.83E-2</v>
      </c>
      <c r="Z103" s="45">
        <v>2.4166666666666694E-4</v>
      </c>
      <c r="AA103" s="45">
        <v>-8.3333333333334998E-6</v>
      </c>
      <c r="AB103" s="45">
        <v>-5.833333333333298E-5</v>
      </c>
      <c r="AC103" s="47">
        <v>2.2083333333333334E-3</v>
      </c>
      <c r="AD103" s="47"/>
      <c r="AE103" s="49"/>
      <c r="AF103" s="9"/>
      <c r="AG103" s="9"/>
      <c r="AH103" s="9"/>
      <c r="AI103" s="9"/>
      <c r="AJ103" s="10"/>
    </row>
    <row r="104" spans="1:36" x14ac:dyDescent="0.2">
      <c r="A104" s="17">
        <v>38411</v>
      </c>
      <c r="B104" s="9">
        <v>0.139067</v>
      </c>
      <c r="C104" s="9">
        <v>-7.0650000000000001E-3</v>
      </c>
      <c r="D104" s="9">
        <v>1.3757999999999999E-2</v>
      </c>
      <c r="E104" s="9">
        <v>-1.7252E-2</v>
      </c>
      <c r="F104" s="9">
        <v>9.5529000000000003E-2</v>
      </c>
      <c r="G104" s="9">
        <v>0.31794899999999998</v>
      </c>
      <c r="H104" s="9">
        <v>4.3E-3</v>
      </c>
      <c r="I104" s="9">
        <v>2.07E-2</v>
      </c>
      <c r="J104" s="9">
        <v>3.7000000000000005E-2</v>
      </c>
      <c r="K104" s="9">
        <v>8.1000000000000013E-3</v>
      </c>
      <c r="L104" s="9">
        <v>4.3400000000000001E-2</v>
      </c>
      <c r="M104" s="9">
        <v>3.2099999999999997E-2</v>
      </c>
      <c r="N104" s="9">
        <v>5.407E-2</v>
      </c>
      <c r="O104" s="9">
        <v>6.6667000000000004E-2</v>
      </c>
      <c r="P104" s="9">
        <v>4.1126999999999997E-2</v>
      </c>
      <c r="Q104" s="9">
        <v>-8.2990000000000008E-3</v>
      </c>
      <c r="R104" s="9">
        <v>7.0545999999999998E-2</v>
      </c>
      <c r="S104" s="9">
        <v>1.366E-3</v>
      </c>
      <c r="T104" s="9">
        <v>2.0903999999999999E-2</v>
      </c>
      <c r="U104" s="9">
        <v>2.2695E-2</v>
      </c>
      <c r="V104" s="9">
        <v>5.1609999999999998E-3</v>
      </c>
      <c r="W104" s="9">
        <v>1.9E-2</v>
      </c>
      <c r="X104" s="9">
        <v>-6.6E-3</v>
      </c>
      <c r="Y104" s="9">
        <v>9.7000000000000003E-3</v>
      </c>
      <c r="Z104" s="45">
        <v>2.5833333333333329E-4</v>
      </c>
      <c r="AA104" s="45">
        <v>-3.9166666666666625E-4</v>
      </c>
      <c r="AB104" s="45">
        <v>-1.2500000000000054E-4</v>
      </c>
      <c r="AC104" s="47">
        <v>1.9666666666666665E-3</v>
      </c>
      <c r="AD104" s="47"/>
      <c r="AE104" s="49"/>
      <c r="AF104" s="9"/>
      <c r="AG104" s="9"/>
      <c r="AH104" s="9"/>
      <c r="AI104" s="9"/>
      <c r="AJ104" s="10"/>
    </row>
    <row r="105" spans="1:36" x14ac:dyDescent="0.2">
      <c r="A105" s="17">
        <v>38383</v>
      </c>
      <c r="B105" s="9">
        <v>-9.7439999999999999E-2</v>
      </c>
      <c r="C105" s="9">
        <v>-5.2343000000000001E-2</v>
      </c>
      <c r="D105" s="9">
        <v>4.3050999999999999E-2</v>
      </c>
      <c r="E105" s="9">
        <v>-4.2923999999999997E-2</v>
      </c>
      <c r="F105" s="9">
        <v>-2.7602999999999999E-2</v>
      </c>
      <c r="G105" s="9">
        <v>6.3635999999999998E-2</v>
      </c>
      <c r="H105" s="9">
        <v>-5.74E-2</v>
      </c>
      <c r="I105" s="9">
        <v>-3.1600000000000003E-2</v>
      </c>
      <c r="J105" s="9">
        <v>-2.0899999999999998E-2</v>
      </c>
      <c r="K105" s="9">
        <v>-2.9500000000000002E-2</v>
      </c>
      <c r="L105" s="9">
        <v>-1.7899999999999999E-2</v>
      </c>
      <c r="M105" s="9">
        <v>-1.29E-2</v>
      </c>
      <c r="N105" s="9">
        <v>7.7840000000000001E-3</v>
      </c>
      <c r="O105" s="9">
        <v>-4.5691000000000002E-2</v>
      </c>
      <c r="P105" s="9">
        <v>-4.7236E-2</v>
      </c>
      <c r="Q105" s="9">
        <v>1.1188999999999999E-2</v>
      </c>
      <c r="R105" s="9">
        <v>-2.7820000000000002E-3</v>
      </c>
      <c r="S105" s="9">
        <v>2.0920999999999999E-2</v>
      </c>
      <c r="T105" s="9">
        <v>-2.2421E-2</v>
      </c>
      <c r="U105" s="9">
        <v>-2.6557000000000001E-2</v>
      </c>
      <c r="V105" s="9">
        <v>0.19230800000000001</v>
      </c>
      <c r="W105" s="9">
        <v>-2.75E-2</v>
      </c>
      <c r="X105" s="9">
        <v>-1.55E-2</v>
      </c>
      <c r="Y105" s="9">
        <v>3.7000000000000002E-3</v>
      </c>
      <c r="Z105" s="45">
        <v>7.499999999999998E-5</v>
      </c>
      <c r="AA105" s="45">
        <v>-1.6666666666666653E-4</v>
      </c>
      <c r="AB105" s="45">
        <v>8.3333333333333696E-5</v>
      </c>
      <c r="AC105" s="47">
        <v>1.7083333333333332E-3</v>
      </c>
      <c r="AD105" s="47"/>
      <c r="AE105" s="49"/>
      <c r="AF105" s="9"/>
      <c r="AG105" s="9"/>
      <c r="AH105" s="9"/>
      <c r="AI105" s="9"/>
      <c r="AJ105" s="10"/>
    </row>
    <row r="106" spans="1:36" x14ac:dyDescent="0.2">
      <c r="A106" s="17">
        <v>38352</v>
      </c>
      <c r="B106" s="9">
        <v>-1.5047E-2</v>
      </c>
      <c r="C106" s="9">
        <v>4.6052999999999997E-2</v>
      </c>
      <c r="D106" s="9">
        <v>1.9269999999999999E-2</v>
      </c>
      <c r="E106" s="9">
        <v>6.0761999999999997E-2</v>
      </c>
      <c r="F106" s="9">
        <v>-2.8424999999999999E-2</v>
      </c>
      <c r="G106" s="9">
        <v>2.8278000000000001E-2</v>
      </c>
      <c r="H106" s="9">
        <v>4.2900000000000001E-2</v>
      </c>
      <c r="I106" s="9">
        <v>2.5699999999999997E-2</v>
      </c>
      <c r="J106" s="9">
        <v>3.95E-2</v>
      </c>
      <c r="K106" s="9">
        <v>4.0300000000000002E-2</v>
      </c>
      <c r="L106" s="9">
        <v>2.5600000000000001E-2</v>
      </c>
      <c r="M106" s="9">
        <v>3.6600000000000001E-2</v>
      </c>
      <c r="N106" s="9">
        <v>3.8807000000000001E-2</v>
      </c>
      <c r="O106" s="9">
        <v>1.2651000000000001E-2</v>
      </c>
      <c r="P106" s="9">
        <v>5.9327999999999999E-2</v>
      </c>
      <c r="Q106" s="9">
        <v>-4.4200000000000003E-3</v>
      </c>
      <c r="R106" s="9">
        <v>9.0772000000000005E-2</v>
      </c>
      <c r="S106" s="9">
        <v>4.4297000000000003E-2</v>
      </c>
      <c r="T106" s="9">
        <v>3.0095E-2</v>
      </c>
      <c r="U106" s="9">
        <v>3.5179000000000002E-2</v>
      </c>
      <c r="V106" s="9">
        <v>8.8800000000000007E-3</v>
      </c>
      <c r="W106" s="9">
        <v>3.39E-2</v>
      </c>
      <c r="X106" s="9">
        <v>3.3E-3</v>
      </c>
      <c r="Y106" s="9">
        <v>4.1999999999999997E-3</v>
      </c>
      <c r="Z106" s="45">
        <v>3.3333333333333348E-5</v>
      </c>
      <c r="AA106" s="45">
        <v>-4.1666666666667282E-5</v>
      </c>
      <c r="AB106" s="45">
        <v>-1.5833333333333324E-4</v>
      </c>
      <c r="AC106" s="47">
        <v>1.6333333333333332E-3</v>
      </c>
      <c r="AD106" s="47"/>
      <c r="AE106" s="49"/>
      <c r="AF106" s="9"/>
      <c r="AG106" s="9"/>
      <c r="AH106" s="9"/>
      <c r="AI106" s="9"/>
      <c r="AJ106" s="10"/>
    </row>
    <row r="107" spans="1:36" x14ac:dyDescent="0.2">
      <c r="A107" s="17">
        <v>38321</v>
      </c>
      <c r="B107" s="9">
        <v>9.7290000000000001E-2</v>
      </c>
      <c r="C107" s="9">
        <v>5.2033000000000003E-2</v>
      </c>
      <c r="D107" s="9">
        <v>0.17421600000000001</v>
      </c>
      <c r="E107" s="9">
        <v>6.7969000000000002E-2</v>
      </c>
      <c r="F107" s="9">
        <v>0.13218199999999999</v>
      </c>
      <c r="G107" s="9">
        <v>6.7715999999999998E-2</v>
      </c>
      <c r="H107" s="9">
        <v>8.1500000000000003E-2</v>
      </c>
      <c r="I107" s="9">
        <v>8.6300000000000002E-2</v>
      </c>
      <c r="J107" s="9">
        <v>9.9399999999999988E-2</v>
      </c>
      <c r="K107" s="9">
        <v>3.4500000000000003E-2</v>
      </c>
      <c r="L107" s="9">
        <v>5.2400000000000002E-2</v>
      </c>
      <c r="M107" s="9">
        <v>5.5199999999999999E-2</v>
      </c>
      <c r="N107" s="9">
        <v>7.4983999999999995E-2</v>
      </c>
      <c r="O107" s="9">
        <v>4.9848000000000003E-2</v>
      </c>
      <c r="P107" s="9">
        <v>7.8276999999999999E-2</v>
      </c>
      <c r="Q107" s="9">
        <v>7.1532999999999999E-2</v>
      </c>
      <c r="R107" s="9">
        <v>8.6673E-2</v>
      </c>
      <c r="S107" s="9">
        <v>3.3333000000000002E-2</v>
      </c>
      <c r="T107" s="9">
        <v>4.4532000000000002E-2</v>
      </c>
      <c r="U107" s="9">
        <v>4.8240999999999999E-2</v>
      </c>
      <c r="V107" s="9">
        <v>0.13996500000000001</v>
      </c>
      <c r="W107" s="9">
        <v>4.5599999999999995E-2</v>
      </c>
      <c r="X107" s="9">
        <v>4.0800000000000003E-2</v>
      </c>
      <c r="Y107" s="9">
        <v>1.5700000000000002E-2</v>
      </c>
      <c r="Z107" s="45">
        <v>2.4166666666666672E-4</v>
      </c>
      <c r="AA107" s="45">
        <v>-2.0833333333333251E-4</v>
      </c>
      <c r="AB107" s="45">
        <v>-3.6666666666666662E-4</v>
      </c>
      <c r="AC107" s="47">
        <v>1.5999999999999999E-3</v>
      </c>
      <c r="AD107" s="47"/>
      <c r="AE107" s="49"/>
      <c r="AF107" s="9"/>
      <c r="AG107" s="9"/>
      <c r="AH107" s="9"/>
      <c r="AI107" s="9"/>
      <c r="AJ107" s="10"/>
    </row>
    <row r="108" spans="1:36" x14ac:dyDescent="0.2">
      <c r="A108" s="17">
        <v>38289</v>
      </c>
      <c r="B108" s="9">
        <v>6.9866999999999999E-2</v>
      </c>
      <c r="C108" s="9">
        <v>4.6768999999999998E-2</v>
      </c>
      <c r="D108" s="9">
        <v>8.8151999999999994E-2</v>
      </c>
      <c r="E108" s="9">
        <v>1.4111E-2</v>
      </c>
      <c r="F108" s="9">
        <v>4.3049999999999998E-2</v>
      </c>
      <c r="G108" s="9">
        <v>0</v>
      </c>
      <c r="H108" s="9">
        <v>3.2099999999999997E-2</v>
      </c>
      <c r="I108" s="9">
        <v>1.1299999999999999E-2</v>
      </c>
      <c r="J108" s="9">
        <v>1.4800000000000001E-2</v>
      </c>
      <c r="K108" s="9">
        <v>1.7600000000000001E-2</v>
      </c>
      <c r="L108" s="9">
        <v>9.7000000000000003E-3</v>
      </c>
      <c r="M108" s="9">
        <v>1.8000000000000002E-2</v>
      </c>
      <c r="N108" s="9">
        <v>6.5426999999999999E-2</v>
      </c>
      <c r="O108" s="9">
        <v>6.4035999999999996E-2</v>
      </c>
      <c r="P108" s="9">
        <v>4.5022E-2</v>
      </c>
      <c r="Q108" s="9">
        <v>1.9345000000000001E-2</v>
      </c>
      <c r="R108" s="9">
        <v>4.9389000000000002E-2</v>
      </c>
      <c r="S108" s="9">
        <v>1.4706E-2</v>
      </c>
      <c r="T108" s="9">
        <v>1.2885000000000001E-2</v>
      </c>
      <c r="U108" s="9">
        <v>1.7811E-2</v>
      </c>
      <c r="V108" s="9">
        <v>-6.1240000000000001E-3</v>
      </c>
      <c r="W108" s="9">
        <v>1.4499999999999999E-2</v>
      </c>
      <c r="X108" s="9">
        <v>2.5000000000000001E-3</v>
      </c>
      <c r="Y108" s="9">
        <v>6.7000000000000002E-3</v>
      </c>
      <c r="Z108" s="45">
        <v>6.666666666666648E-5</v>
      </c>
      <c r="AA108" s="45">
        <v>-1.000000000000007E-4</v>
      </c>
      <c r="AB108" s="45">
        <v>-1.1666666666666683E-4</v>
      </c>
      <c r="AC108" s="47">
        <v>1.3583333333333331E-3</v>
      </c>
      <c r="AD108" s="47"/>
      <c r="AE108" s="49"/>
      <c r="AF108" s="9"/>
      <c r="AG108" s="9"/>
      <c r="AH108" s="9"/>
      <c r="AI108" s="9"/>
      <c r="AJ108" s="10"/>
    </row>
    <row r="109" spans="1:36" x14ac:dyDescent="0.2">
      <c r="A109" s="17">
        <v>38260</v>
      </c>
      <c r="B109" s="9">
        <v>5.1999999999999998E-2</v>
      </c>
      <c r="C109" s="9">
        <v>1.2397999999999999E-2</v>
      </c>
      <c r="D109" s="9">
        <v>5.0797000000000002E-2</v>
      </c>
      <c r="E109" s="9">
        <v>6.7341999999999999E-2</v>
      </c>
      <c r="F109" s="9">
        <v>9.5574000000000006E-2</v>
      </c>
      <c r="G109" s="9">
        <v>5.7325000000000001E-2</v>
      </c>
      <c r="H109" s="9">
        <v>5.5300000000000002E-2</v>
      </c>
      <c r="I109" s="9">
        <v>4.8899999999999999E-2</v>
      </c>
      <c r="J109" s="9">
        <v>3.9E-2</v>
      </c>
      <c r="K109" s="9">
        <v>5.4000000000000003E-3</v>
      </c>
      <c r="L109" s="9">
        <v>2.2400000000000003E-2</v>
      </c>
      <c r="M109" s="9">
        <v>2.8900000000000002E-2</v>
      </c>
      <c r="N109" s="9">
        <v>7.2377999999999998E-2</v>
      </c>
      <c r="O109" s="9">
        <v>8.2632999999999998E-2</v>
      </c>
      <c r="P109" s="9">
        <v>5.1332999999999997E-2</v>
      </c>
      <c r="Q109" s="9">
        <v>3.8640000000000001E-2</v>
      </c>
      <c r="R109" s="9">
        <v>5.3038000000000002E-2</v>
      </c>
      <c r="S109" s="9">
        <v>3.8168000000000001E-2</v>
      </c>
      <c r="T109" s="9">
        <v>1.0069E-2</v>
      </c>
      <c r="U109" s="9">
        <v>2.0553999999999999E-2</v>
      </c>
      <c r="V109" s="9">
        <v>6.0423999999999999E-2</v>
      </c>
      <c r="W109" s="9">
        <v>1.6200000000000003E-2</v>
      </c>
      <c r="X109" s="9">
        <v>2.9500000000000002E-2</v>
      </c>
      <c r="Y109" s="9">
        <v>-4.3E-3</v>
      </c>
      <c r="Z109" s="45">
        <v>1.4999999999999996E-4</v>
      </c>
      <c r="AA109" s="45">
        <v>-3.0000000000000035E-4</v>
      </c>
      <c r="AB109" s="45">
        <v>-1.7500000000000024E-4</v>
      </c>
      <c r="AC109" s="47">
        <v>1.2916666666666667E-3</v>
      </c>
      <c r="AD109" s="47"/>
      <c r="AE109" s="49"/>
      <c r="AF109" s="9"/>
      <c r="AG109" s="9"/>
      <c r="AH109" s="9"/>
      <c r="AI109" s="9"/>
      <c r="AJ109" s="10"/>
    </row>
    <row r="110" spans="1:36" x14ac:dyDescent="0.2">
      <c r="A110" s="17">
        <v>38230</v>
      </c>
      <c r="B110" s="9">
        <v>4.6025000000000003E-2</v>
      </c>
      <c r="C110" s="9">
        <v>-2.5267000000000001E-2</v>
      </c>
      <c r="D110" s="9">
        <v>8.3063999999999999E-2</v>
      </c>
      <c r="E110" s="9">
        <v>-1.6941999999999999E-2</v>
      </c>
      <c r="F110" s="9">
        <v>2.4042999999999998E-2</v>
      </c>
      <c r="G110" s="9">
        <v>-2.8225E-2</v>
      </c>
      <c r="H110" s="9">
        <v>-2.12E-2</v>
      </c>
      <c r="I110" s="9">
        <v>-2.7000000000000001E-3</v>
      </c>
      <c r="J110" s="9">
        <v>-8.199999999999999E-3</v>
      </c>
      <c r="K110" s="9">
        <v>-1.8E-3</v>
      </c>
      <c r="L110" s="9">
        <v>9.4999999999999998E-3</v>
      </c>
      <c r="M110" s="9">
        <v>7.8000000000000005E-3</v>
      </c>
      <c r="N110" s="9">
        <v>2.2658999999999999E-2</v>
      </c>
      <c r="O110" s="9">
        <v>-5.5710000000000004E-3</v>
      </c>
      <c r="P110" s="9">
        <v>-9.247E-3</v>
      </c>
      <c r="Q110" s="9">
        <v>-1.6716999999999999E-2</v>
      </c>
      <c r="R110" s="9">
        <v>1.9958E-2</v>
      </c>
      <c r="S110" s="9">
        <v>3.9683000000000003E-2</v>
      </c>
      <c r="T110" s="9">
        <v>2.4359999999999998E-3</v>
      </c>
      <c r="U110" s="9">
        <v>2.7160000000000001E-3</v>
      </c>
      <c r="V110" s="9">
        <v>0.10951900000000001</v>
      </c>
      <c r="W110" s="9">
        <v>5.9999999999999995E-4</v>
      </c>
      <c r="X110" s="9">
        <v>-1.32E-2</v>
      </c>
      <c r="Y110" s="9">
        <v>1.7000000000000001E-2</v>
      </c>
      <c r="Z110" s="45">
        <v>1.5000000000000018E-4</v>
      </c>
      <c r="AA110" s="45">
        <v>-2.916666666666662E-4</v>
      </c>
      <c r="AB110" s="45">
        <v>5.8333333333333848E-5</v>
      </c>
      <c r="AC110" s="47">
        <v>1.1416666666666667E-3</v>
      </c>
      <c r="AD110" s="47"/>
      <c r="AE110" s="49"/>
      <c r="AF110" s="9"/>
      <c r="AG110" s="9"/>
      <c r="AH110" s="9"/>
      <c r="AI110" s="9"/>
      <c r="AJ110" s="10"/>
    </row>
    <row r="111" spans="1:36" x14ac:dyDescent="0.2">
      <c r="A111" s="17">
        <v>38198</v>
      </c>
      <c r="B111" s="9">
        <v>-3.1898999999999997E-2</v>
      </c>
      <c r="C111" s="9">
        <v>-1.2252000000000001E-2</v>
      </c>
      <c r="D111" s="9">
        <v>1.2009000000000001E-2</v>
      </c>
      <c r="E111" s="9">
        <v>-3.1440000000000003E-2</v>
      </c>
      <c r="F111" s="9">
        <v>3.8214999999999999E-2</v>
      </c>
      <c r="G111" s="9">
        <v>3.5375999999999998E-2</v>
      </c>
      <c r="H111" s="9">
        <v>-9.9100000000000008E-2</v>
      </c>
      <c r="I111" s="9">
        <v>-5.2699999999999997E-2</v>
      </c>
      <c r="J111" s="9">
        <v>-4.3499999999999997E-2</v>
      </c>
      <c r="K111" s="9">
        <v>-4.9000000000000002E-2</v>
      </c>
      <c r="L111" s="9">
        <v>-1.67E-2</v>
      </c>
      <c r="M111" s="9">
        <v>-1.5100000000000001E-2</v>
      </c>
      <c r="N111" s="9">
        <v>-1.3413E-2</v>
      </c>
      <c r="O111" s="9">
        <v>-6.96E-4</v>
      </c>
      <c r="P111" s="9">
        <v>-6.2538999999999997E-2</v>
      </c>
      <c r="Q111" s="9">
        <v>2.0154999999999999E-2</v>
      </c>
      <c r="R111" s="9">
        <v>-2.3088999999999998E-2</v>
      </c>
      <c r="S111" s="9">
        <v>6.3899999999999998E-3</v>
      </c>
      <c r="T111" s="9">
        <v>-3.2218999999999998E-2</v>
      </c>
      <c r="U111" s="9">
        <v>-3.7680999999999999E-2</v>
      </c>
      <c r="V111" s="9">
        <v>-5.4211000000000002E-2</v>
      </c>
      <c r="W111" s="9">
        <v>-4.0399999999999998E-2</v>
      </c>
      <c r="X111" s="9">
        <v>-3.7200000000000004E-2</v>
      </c>
      <c r="Y111" s="9">
        <v>3.1899999999999998E-2</v>
      </c>
      <c r="Z111" s="45">
        <v>1.166666666666665E-4</v>
      </c>
      <c r="AA111" s="45">
        <v>-2.9166666666666664E-4</v>
      </c>
      <c r="AB111" s="45">
        <v>-5.0000000000000565E-5</v>
      </c>
      <c r="AC111" s="47">
        <v>9.9166666666666652E-4</v>
      </c>
      <c r="AD111" s="47"/>
      <c r="AE111" s="49"/>
      <c r="AF111" s="9"/>
      <c r="AG111" s="9"/>
      <c r="AH111" s="9"/>
      <c r="AI111" s="9"/>
      <c r="AJ111" s="10"/>
    </row>
    <row r="112" spans="1:36" x14ac:dyDescent="0.2">
      <c r="A112" s="17">
        <v>38168</v>
      </c>
      <c r="B112" s="9">
        <v>-4.4509E-2</v>
      </c>
      <c r="C112" s="9">
        <v>-4.9670000000000001E-3</v>
      </c>
      <c r="D112" s="9">
        <v>2.3463999999999999E-2</v>
      </c>
      <c r="E112" s="9">
        <v>2.4294E-2</v>
      </c>
      <c r="F112" s="9">
        <v>7.1225999999999998E-2</v>
      </c>
      <c r="G112" s="9">
        <v>3.3440000000000002E-3</v>
      </c>
      <c r="H112" s="9">
        <v>3.4500000000000003E-2</v>
      </c>
      <c r="I112" s="9">
        <v>4.36E-2</v>
      </c>
      <c r="J112" s="9">
        <v>5.2600000000000001E-2</v>
      </c>
      <c r="K112" s="9">
        <v>1.2199999999999999E-2</v>
      </c>
      <c r="L112" s="9">
        <v>2.18E-2</v>
      </c>
      <c r="M112" s="9">
        <v>2.7099999999999999E-2</v>
      </c>
      <c r="N112" s="9">
        <v>1.6667000000000001E-2</v>
      </c>
      <c r="O112" s="9">
        <v>5.7395000000000002E-2</v>
      </c>
      <c r="P112" s="9">
        <v>3.7918E-2</v>
      </c>
      <c r="Q112" s="9">
        <v>2.3809E-2</v>
      </c>
      <c r="R112" s="9">
        <v>7.2350000000000001E-3</v>
      </c>
      <c r="S112" s="9">
        <v>2.9604999999999999E-2</v>
      </c>
      <c r="T112" s="9">
        <v>1.8463E-2</v>
      </c>
      <c r="U112" s="9">
        <v>2.1562999999999999E-2</v>
      </c>
      <c r="V112" s="9">
        <v>-4.1936000000000001E-2</v>
      </c>
      <c r="W112" s="9">
        <v>1.8500000000000003E-2</v>
      </c>
      <c r="X112" s="9">
        <v>2.4700000000000003E-2</v>
      </c>
      <c r="Y112" s="9">
        <v>1.83E-2</v>
      </c>
      <c r="Z112" s="45">
        <v>1.1666666666666661E-4</v>
      </c>
      <c r="AA112" s="45">
        <v>-1.2500000000000011E-4</v>
      </c>
      <c r="AB112" s="45">
        <v>-1.4999999999999953E-4</v>
      </c>
      <c r="AC112" s="47">
        <v>8.7500000000000002E-4</v>
      </c>
      <c r="AD112" s="47"/>
      <c r="AE112" s="49"/>
      <c r="AF112" s="9"/>
      <c r="AG112" s="9"/>
      <c r="AH112" s="9"/>
      <c r="AI112" s="9"/>
      <c r="AJ112" s="10"/>
    </row>
    <row r="113" spans="1:36" x14ac:dyDescent="0.2">
      <c r="A113" s="17">
        <v>38135</v>
      </c>
      <c r="B113" s="9">
        <v>8.0602999999999994E-2</v>
      </c>
      <c r="C113" s="9">
        <v>6.8050000000000003E-3</v>
      </c>
      <c r="D113" s="9">
        <v>-4.6857999999999997E-2</v>
      </c>
      <c r="E113" s="9">
        <v>-8.1250000000000003E-3</v>
      </c>
      <c r="F113" s="9">
        <v>5.5141000000000003E-2</v>
      </c>
      <c r="G113" s="9">
        <v>-1.5696000000000002E-2</v>
      </c>
      <c r="H113" s="9">
        <v>1.06E-2</v>
      </c>
      <c r="I113" s="9">
        <v>1.0200000000000001E-2</v>
      </c>
      <c r="J113" s="9">
        <v>7.4999999999999997E-3</v>
      </c>
      <c r="K113" s="9">
        <v>1.3899999999999999E-2</v>
      </c>
      <c r="L113" s="9">
        <v>8.0000000000000002E-3</v>
      </c>
      <c r="M113" s="9">
        <v>1.1200000000000002E-2</v>
      </c>
      <c r="N113" s="9">
        <v>1.4604000000000001E-2</v>
      </c>
      <c r="O113" s="9">
        <v>1.7215999999999999E-2</v>
      </c>
      <c r="P113" s="9">
        <v>9.7339999999999996E-3</v>
      </c>
      <c r="Q113" s="9">
        <v>-4.1096000000000001E-2</v>
      </c>
      <c r="R113" s="9">
        <v>2.8708000000000001E-2</v>
      </c>
      <c r="S113" s="9">
        <v>-3.2789999999999998E-3</v>
      </c>
      <c r="T113" s="9">
        <v>1.7122999999999999E-2</v>
      </c>
      <c r="U113" s="9">
        <v>1.4128E-2</v>
      </c>
      <c r="V113" s="9">
        <v>-1.3636000000000001E-2</v>
      </c>
      <c r="W113" s="9">
        <v>1.24E-2</v>
      </c>
      <c r="X113" s="9">
        <v>-1.4000000000000002E-3</v>
      </c>
      <c r="Y113" s="9">
        <v>-1.54E-2</v>
      </c>
      <c r="Z113" s="45">
        <v>0</v>
      </c>
      <c r="AA113" s="45">
        <v>2.5000000000000022E-4</v>
      </c>
      <c r="AB113" s="45">
        <v>2.2499999999999994E-4</v>
      </c>
      <c r="AC113" s="47">
        <v>7.5833333333333341E-4</v>
      </c>
      <c r="AD113" s="47"/>
      <c r="AE113" s="49"/>
      <c r="AF113" s="9"/>
      <c r="AG113" s="9"/>
      <c r="AH113" s="9"/>
      <c r="AI113" s="9"/>
      <c r="AJ113" s="10"/>
    </row>
    <row r="114" spans="1:36" x14ac:dyDescent="0.2">
      <c r="A114" s="17">
        <v>38107</v>
      </c>
      <c r="B114" s="9">
        <v>-0.19133700000000001</v>
      </c>
      <c r="C114" s="9">
        <v>-3.9961000000000003E-2</v>
      </c>
      <c r="D114" s="9">
        <v>-9.0116000000000002E-2</v>
      </c>
      <c r="E114" s="9">
        <v>-3.6056999999999999E-2</v>
      </c>
      <c r="F114" s="9">
        <v>-7.9214000000000007E-2</v>
      </c>
      <c r="G114" s="9">
        <v>7.2496000000000005E-2</v>
      </c>
      <c r="H114" s="9">
        <v>-3.6200000000000003E-2</v>
      </c>
      <c r="I114" s="9">
        <v>-3.4300000000000004E-2</v>
      </c>
      <c r="J114" s="9">
        <v>-6.0599999999999994E-2</v>
      </c>
      <c r="K114" s="9">
        <v>-6.8000000000000005E-3</v>
      </c>
      <c r="L114" s="9">
        <v>-3.1800000000000002E-2</v>
      </c>
      <c r="M114" s="9">
        <v>-1.6200000000000003E-2</v>
      </c>
      <c r="N114" s="9">
        <v>-7.5338000000000002E-2</v>
      </c>
      <c r="O114" s="9">
        <v>-8.4304000000000004E-2</v>
      </c>
      <c r="P114" s="9">
        <v>-9.6399999999999993E-3</v>
      </c>
      <c r="Q114" s="9">
        <v>-9.8765000000000006E-2</v>
      </c>
      <c r="R114" s="9">
        <v>-9.3931000000000001E-2</v>
      </c>
      <c r="S114" s="9">
        <v>-4.3887000000000002E-2</v>
      </c>
      <c r="T114" s="9">
        <v>-1.8921E-2</v>
      </c>
      <c r="U114" s="9">
        <v>-2.4230000000000002E-2</v>
      </c>
      <c r="V114" s="9">
        <v>5.4840000000000002E-3</v>
      </c>
      <c r="W114" s="9">
        <v>-1.84E-2</v>
      </c>
      <c r="X114" s="9">
        <v>-2.1400000000000002E-2</v>
      </c>
      <c r="Y114" s="9">
        <v>1.6299999999999999E-2</v>
      </c>
      <c r="Z114" s="45">
        <v>-4.1666666666666523E-5</v>
      </c>
      <c r="AA114" s="45">
        <v>4.0833333333333303E-4</v>
      </c>
      <c r="AB114" s="45">
        <v>-3.5000000000000048E-4</v>
      </c>
      <c r="AC114" s="47">
        <v>7.5833333333333341E-4</v>
      </c>
      <c r="AD114" s="47"/>
      <c r="AE114" s="49"/>
      <c r="AF114" s="9"/>
      <c r="AG114" s="9"/>
      <c r="AH114" s="9"/>
      <c r="AI114" s="9"/>
      <c r="AJ114" s="10"/>
    </row>
    <row r="115" spans="1:36" x14ac:dyDescent="0.2">
      <c r="A115" s="17">
        <v>38077</v>
      </c>
      <c r="B115" s="9">
        <v>0.16283600000000001</v>
      </c>
      <c r="C115" s="9">
        <v>-4.829E-2</v>
      </c>
      <c r="D115" s="9">
        <v>-9.68E-4</v>
      </c>
      <c r="E115" s="9">
        <v>-4.8201000000000001E-2</v>
      </c>
      <c r="F115" s="9">
        <v>7.1767999999999998E-2</v>
      </c>
      <c r="G115" s="9">
        <v>4.4357000000000001E-2</v>
      </c>
      <c r="H115" s="9">
        <v>1.03E-2</v>
      </c>
      <c r="I115" s="9">
        <v>5.8999999999999999E-3</v>
      </c>
      <c r="J115" s="9">
        <v>4.0999999999999995E-3</v>
      </c>
      <c r="K115" s="9">
        <v>-1.83E-2</v>
      </c>
      <c r="L115" s="9">
        <v>-5.6000000000000008E-3</v>
      </c>
      <c r="M115" s="9">
        <v>-1.11E-2</v>
      </c>
      <c r="N115" s="9">
        <v>8.6020000000000003E-3</v>
      </c>
      <c r="O115" s="9">
        <v>-6.8069999999999997E-3</v>
      </c>
      <c r="P115" s="9">
        <v>-4.0689999999999997E-2</v>
      </c>
      <c r="Q115" s="9">
        <v>1.3908E-2</v>
      </c>
      <c r="R115" s="9">
        <v>5.4342000000000001E-2</v>
      </c>
      <c r="S115" s="9">
        <v>-1.5432E-2</v>
      </c>
      <c r="T115" s="9">
        <v>-1.3261E-2</v>
      </c>
      <c r="U115" s="9">
        <v>-1.0685E-2</v>
      </c>
      <c r="V115" s="9">
        <v>1.3649999999999999E-3</v>
      </c>
      <c r="W115" s="9">
        <v>-1.29E-2</v>
      </c>
      <c r="X115" s="9">
        <v>1.7299999999999999E-2</v>
      </c>
      <c r="Y115" s="9">
        <v>1.6899999999999998E-2</v>
      </c>
      <c r="Z115" s="45">
        <v>3.333333333333324E-5</v>
      </c>
      <c r="AA115" s="45">
        <v>-2.1666666666666709E-4</v>
      </c>
      <c r="AB115" s="45">
        <v>1.1666666666666726E-4</v>
      </c>
      <c r="AC115" s="47">
        <v>7.9999999999999993E-4</v>
      </c>
      <c r="AD115" s="47"/>
      <c r="AE115" s="49"/>
      <c r="AF115" s="9"/>
      <c r="AG115" s="9"/>
      <c r="AH115" s="9"/>
      <c r="AI115" s="9"/>
      <c r="AJ115" s="10"/>
    </row>
    <row r="116" spans="1:36" x14ac:dyDescent="0.2">
      <c r="A116" s="17">
        <v>38044</v>
      </c>
      <c r="B116" s="9">
        <v>3.8071000000000001E-2</v>
      </c>
      <c r="C116" s="9">
        <v>-2.5898999999999998E-2</v>
      </c>
      <c r="D116" s="9">
        <v>2.8884E-2</v>
      </c>
      <c r="E116" s="9">
        <v>-4.3991000000000002E-2</v>
      </c>
      <c r="F116" s="9">
        <v>9.0617000000000003E-2</v>
      </c>
      <c r="G116" s="9">
        <v>1.8716E-2</v>
      </c>
      <c r="H116" s="9">
        <v>4.1999999999999997E-3</v>
      </c>
      <c r="I116" s="9">
        <v>6.8999999999999999E-3</v>
      </c>
      <c r="J116" s="9">
        <v>7.4999999999999997E-3</v>
      </c>
      <c r="K116" s="9">
        <v>1.2E-2</v>
      </c>
      <c r="L116" s="9">
        <v>2.4199999999999999E-2</v>
      </c>
      <c r="M116" s="9">
        <v>1.7000000000000001E-2</v>
      </c>
      <c r="N116" s="9">
        <v>5.2035999999999999E-2</v>
      </c>
      <c r="O116" s="9">
        <v>2.6554999999999999E-2</v>
      </c>
      <c r="P116" s="9">
        <v>-1.3382E-2</v>
      </c>
      <c r="Q116" s="9">
        <v>8.2831000000000002E-2</v>
      </c>
      <c r="R116" s="9">
        <v>7.1856000000000003E-2</v>
      </c>
      <c r="S116" s="9">
        <v>2.3696999999999999E-2</v>
      </c>
      <c r="T116" s="9">
        <v>1.3571E-2</v>
      </c>
      <c r="U116" s="9">
        <v>1.5467E-2</v>
      </c>
      <c r="V116" s="9">
        <v>-5.6652000000000001E-2</v>
      </c>
      <c r="W116" s="9">
        <v>1.3300000000000001E-2</v>
      </c>
      <c r="X116" s="9">
        <v>-1.01E-2</v>
      </c>
      <c r="Y116" s="9">
        <v>1.18E-2</v>
      </c>
      <c r="Z116" s="45">
        <v>5.8333333333333306E-5</v>
      </c>
      <c r="AA116" s="45">
        <v>-1.1666666666666596E-4</v>
      </c>
      <c r="AB116" s="45">
        <v>2.6666666666666635E-4</v>
      </c>
      <c r="AC116" s="47">
        <v>7.6666666666666669E-4</v>
      </c>
      <c r="AD116" s="47"/>
      <c r="AE116" s="49"/>
      <c r="AF116" s="9"/>
      <c r="AG116" s="9"/>
      <c r="AH116" s="9"/>
      <c r="AI116" s="9"/>
      <c r="AJ116" s="10"/>
    </row>
    <row r="117" spans="1:36" x14ac:dyDescent="0.2">
      <c r="A117" s="17">
        <v>38016</v>
      </c>
      <c r="B117" s="9">
        <v>-0.13254099999999999</v>
      </c>
      <c r="C117" s="9">
        <v>7.0673E-2</v>
      </c>
      <c r="D117" s="9">
        <v>-3.3686000000000001E-2</v>
      </c>
      <c r="E117" s="9">
        <v>3.5313999999999998E-2</v>
      </c>
      <c r="F117" s="9">
        <v>1.6056000000000001E-2</v>
      </c>
      <c r="G117" s="9">
        <v>1.0265E-2</v>
      </c>
      <c r="H117" s="9">
        <v>3.95E-2</v>
      </c>
      <c r="I117" s="9">
        <v>4.3499999999999997E-2</v>
      </c>
      <c r="J117" s="9">
        <v>6.0599999999999994E-2</v>
      </c>
      <c r="K117" s="9">
        <v>1.5900000000000001E-2</v>
      </c>
      <c r="L117" s="9">
        <v>2.1099999999999997E-2</v>
      </c>
      <c r="M117" s="9">
        <v>2.76E-2</v>
      </c>
      <c r="N117" s="9">
        <v>-7.4850000000000003E-3</v>
      </c>
      <c r="O117" s="9">
        <v>4.2110000000000003E-3</v>
      </c>
      <c r="P117" s="9">
        <v>1.5442000000000001E-2</v>
      </c>
      <c r="Q117" s="9">
        <v>2.9457000000000001E-2</v>
      </c>
      <c r="R117" s="9">
        <v>7.5526999999999997E-2</v>
      </c>
      <c r="S117" s="9">
        <v>5.5E-2</v>
      </c>
      <c r="T117" s="9">
        <v>1.9769999999999999E-2</v>
      </c>
      <c r="U117" s="9">
        <v>2.3064000000000001E-2</v>
      </c>
      <c r="V117" s="9">
        <v>-1.4382000000000001E-2</v>
      </c>
      <c r="W117" s="9">
        <v>2.07E-2</v>
      </c>
      <c r="X117" s="9">
        <v>2.6499999999999999E-2</v>
      </c>
      <c r="Y117" s="9">
        <v>-6.3E-3</v>
      </c>
      <c r="Z117" s="45">
        <v>-3.333333333333324E-5</v>
      </c>
      <c r="AA117" s="45">
        <v>-5.0000000000000999E-5</v>
      </c>
      <c r="AB117" s="45">
        <v>-2.8333333333333335E-4</v>
      </c>
      <c r="AC117" s="47">
        <v>7.0833333333333338E-4</v>
      </c>
      <c r="AD117" s="47"/>
      <c r="AE117" s="49"/>
      <c r="AF117" s="9"/>
      <c r="AG117" s="9"/>
      <c r="AH117" s="9"/>
      <c r="AI117" s="9"/>
      <c r="AJ117" s="10"/>
    </row>
    <row r="118" spans="1:36" x14ac:dyDescent="0.2">
      <c r="A118" s="17">
        <v>37986</v>
      </c>
      <c r="B118" s="9">
        <v>1.6562E-2</v>
      </c>
      <c r="C118" s="9">
        <v>2.3636000000000001E-2</v>
      </c>
      <c r="D118" s="9">
        <v>-5.7433999999999999E-2</v>
      </c>
      <c r="E118" s="9">
        <v>9.4169000000000003E-2</v>
      </c>
      <c r="F118" s="9">
        <v>-2.4235E-2</v>
      </c>
      <c r="G118" s="9">
        <v>0.103099</v>
      </c>
      <c r="H118" s="9">
        <v>7.8000000000000005E-3</v>
      </c>
      <c r="I118" s="9">
        <v>2.35E-2</v>
      </c>
      <c r="J118" s="9">
        <v>4.07E-2</v>
      </c>
      <c r="K118" s="9">
        <v>4.2900000000000001E-2</v>
      </c>
      <c r="L118" s="9">
        <v>4.9000000000000002E-2</v>
      </c>
      <c r="M118" s="9">
        <v>6.3600000000000004E-2</v>
      </c>
      <c r="N118" s="9">
        <v>8.6671999999999999E-2</v>
      </c>
      <c r="O118" s="9">
        <v>4.9496999999999999E-2</v>
      </c>
      <c r="P118" s="9">
        <v>0.107463</v>
      </c>
      <c r="Q118" s="9">
        <v>3.0523999999999999E-2</v>
      </c>
      <c r="R118" s="9">
        <v>5.9935000000000002E-2</v>
      </c>
      <c r="S118" s="9">
        <v>2.4917999999999999E-2</v>
      </c>
      <c r="T118" s="9">
        <v>5.0216999999999998E-2</v>
      </c>
      <c r="U118" s="9">
        <v>4.5532999999999997E-2</v>
      </c>
      <c r="V118" s="9">
        <v>5.6300000000000003E-2</v>
      </c>
      <c r="W118" s="9">
        <v>4.36E-2</v>
      </c>
      <c r="X118" s="9">
        <v>-2.3599999999999999E-2</v>
      </c>
      <c r="Y118" s="9">
        <v>5.0999999999999997E-2</v>
      </c>
      <c r="Z118" s="45">
        <v>-4.1666666666666631E-5</v>
      </c>
      <c r="AA118" s="45">
        <v>-8.3333333333324155E-6</v>
      </c>
      <c r="AB118" s="45">
        <v>-2.8333333333333335E-4</v>
      </c>
      <c r="AC118" s="47">
        <v>7.4166666666666662E-4</v>
      </c>
      <c r="AD118" s="47"/>
      <c r="AE118" s="49"/>
      <c r="AF118" s="9"/>
      <c r="AG118" s="9"/>
      <c r="AH118" s="9"/>
      <c r="AI118" s="9"/>
      <c r="AJ118" s="10"/>
    </row>
    <row r="119" spans="1:36" x14ac:dyDescent="0.2">
      <c r="A119" s="17">
        <v>37953</v>
      </c>
      <c r="B119" s="9">
        <v>0.153056</v>
      </c>
      <c r="C119" s="9">
        <v>1.3634E-2</v>
      </c>
      <c r="D119" s="9">
        <v>4.8848000000000003E-2</v>
      </c>
      <c r="E119" s="9">
        <v>8.5426000000000002E-2</v>
      </c>
      <c r="F119" s="9">
        <v>5.4193999999999999E-2</v>
      </c>
      <c r="G119" s="9">
        <v>1.6662E-2</v>
      </c>
      <c r="H119" s="9">
        <v>2.86E-2</v>
      </c>
      <c r="I119" s="9">
        <v>3.9399999999999998E-2</v>
      </c>
      <c r="J119" s="9">
        <v>4.5100000000000001E-2</v>
      </c>
      <c r="K119" s="9">
        <v>8.3999999999999995E-3</v>
      </c>
      <c r="L119" s="9">
        <v>1.7100000000000001E-2</v>
      </c>
      <c r="M119" s="9">
        <v>2.12E-2</v>
      </c>
      <c r="N119" s="9">
        <v>-7.8700000000000005E-4</v>
      </c>
      <c r="O119" s="9">
        <v>4.1604000000000002E-2</v>
      </c>
      <c r="P119" s="9">
        <v>6.5515000000000004E-2</v>
      </c>
      <c r="Q119" s="9">
        <v>-5.7778000000000003E-2</v>
      </c>
      <c r="R119" s="9">
        <v>2.129E-2</v>
      </c>
      <c r="S119" s="9">
        <v>0</v>
      </c>
      <c r="T119" s="9">
        <v>1.0921E-2</v>
      </c>
      <c r="U119" s="9">
        <v>1.6605999999999999E-2</v>
      </c>
      <c r="V119" s="9">
        <v>8.0133999999999997E-2</v>
      </c>
      <c r="W119" s="9">
        <v>1.29E-2</v>
      </c>
      <c r="X119" s="9">
        <v>2.3700000000000002E-2</v>
      </c>
      <c r="Y119" s="9">
        <v>8.6999999999999994E-3</v>
      </c>
      <c r="Z119" s="45">
        <v>2.4999999999999849E-5</v>
      </c>
      <c r="AA119" s="45">
        <v>-5.833333333333298E-5</v>
      </c>
      <c r="AB119" s="45">
        <v>-2.5000000000000022E-4</v>
      </c>
      <c r="AC119" s="47">
        <v>7.8333333333333326E-4</v>
      </c>
      <c r="AD119" s="47"/>
      <c r="AE119" s="49"/>
      <c r="AF119" s="9"/>
      <c r="AG119" s="9"/>
      <c r="AH119" s="9"/>
      <c r="AI119" s="9"/>
      <c r="AJ119" s="10"/>
    </row>
    <row r="120" spans="1:36" x14ac:dyDescent="0.2">
      <c r="A120" s="17">
        <v>37925</v>
      </c>
      <c r="B120" s="9">
        <v>3.3987999999999997E-2</v>
      </c>
      <c r="C120" s="9">
        <v>1.3018999999999999E-2</v>
      </c>
      <c r="D120" s="9">
        <v>3.1369000000000001E-2</v>
      </c>
      <c r="E120" s="9">
        <v>0.13297400000000001</v>
      </c>
      <c r="F120" s="9">
        <v>5.9033000000000002E-2</v>
      </c>
      <c r="G120" s="9">
        <v>0.23171600000000001</v>
      </c>
      <c r="H120" s="9">
        <v>8.2500000000000004E-2</v>
      </c>
      <c r="I120" s="9">
        <v>8.2699999999999996E-2</v>
      </c>
      <c r="J120" s="9">
        <v>0.10830000000000001</v>
      </c>
      <c r="K120" s="9">
        <v>5.1100000000000007E-2</v>
      </c>
      <c r="L120" s="9">
        <v>7.4400000000000008E-2</v>
      </c>
      <c r="M120" s="9">
        <v>6.13E-2</v>
      </c>
      <c r="N120" s="9">
        <v>7.9932000000000003E-2</v>
      </c>
      <c r="O120" s="9">
        <v>6.5269999999999995E-2</v>
      </c>
      <c r="P120" s="9">
        <v>0.11476699999999999</v>
      </c>
      <c r="Q120" s="9">
        <v>0.14601</v>
      </c>
      <c r="R120" s="9">
        <v>3.5667999999999998E-2</v>
      </c>
      <c r="S120" s="9">
        <v>6.7977999999999997E-2</v>
      </c>
      <c r="T120" s="9">
        <v>5.3526999999999998E-2</v>
      </c>
      <c r="U120" s="9">
        <v>6.0331000000000003E-2</v>
      </c>
      <c r="V120" s="9">
        <v>3.4757000000000003E-2</v>
      </c>
      <c r="W120" s="9">
        <v>6.0700000000000004E-2</v>
      </c>
      <c r="X120" s="9">
        <v>2.6699999999999998E-2</v>
      </c>
      <c r="Y120" s="9">
        <v>-4.4000000000000003E-3</v>
      </c>
      <c r="Z120" s="45">
        <v>0</v>
      </c>
      <c r="AA120" s="45">
        <v>0</v>
      </c>
      <c r="AB120" s="45">
        <v>-3.6666666666666618E-4</v>
      </c>
      <c r="AC120" s="47">
        <v>7.5833333333333341E-4</v>
      </c>
      <c r="AD120" s="47"/>
      <c r="AE120" s="49"/>
      <c r="AF120" s="9"/>
      <c r="AG120" s="9"/>
      <c r="AH120" s="9"/>
      <c r="AI120" s="9"/>
      <c r="AJ120" s="10"/>
    </row>
    <row r="121" spans="1:36" x14ac:dyDescent="0.2">
      <c r="A121" s="17">
        <v>37894</v>
      </c>
      <c r="B121" s="9">
        <v>-6.8282999999999996E-2</v>
      </c>
      <c r="C121" s="9">
        <v>7.7063999999999994E-2</v>
      </c>
      <c r="D121" s="9">
        <v>0.139762</v>
      </c>
      <c r="E121" s="9">
        <v>-4.6081999999999998E-2</v>
      </c>
      <c r="F121" s="9">
        <v>-2.4267E-2</v>
      </c>
      <c r="G121" s="9">
        <v>8.9430999999999997E-2</v>
      </c>
      <c r="H121" s="9">
        <v>-1.8200000000000001E-2</v>
      </c>
      <c r="I121" s="9">
        <v>-1.6799999999999999E-2</v>
      </c>
      <c r="J121" s="9">
        <v>9.0000000000000011E-3</v>
      </c>
      <c r="K121" s="9">
        <v>-8.0000000000000002E-3</v>
      </c>
      <c r="L121" s="9">
        <v>-1.9299999999999998E-2</v>
      </c>
      <c r="M121" s="9">
        <v>-1.52E-2</v>
      </c>
      <c r="N121" s="9">
        <v>3.6123000000000002E-2</v>
      </c>
      <c r="O121" s="9">
        <v>7.3049999999999999E-3</v>
      </c>
      <c r="P121" s="9">
        <v>-7.1710000000000003E-3</v>
      </c>
      <c r="Q121" s="9">
        <v>-3.4425999999999998E-2</v>
      </c>
      <c r="R121" s="9">
        <v>3.0748999999999999E-2</v>
      </c>
      <c r="S121" s="9">
        <v>3.1364999999999997E-2</v>
      </c>
      <c r="T121" s="9">
        <v>-1.0744999999999999E-2</v>
      </c>
      <c r="U121" s="9">
        <v>-9.1009999999999997E-3</v>
      </c>
      <c r="V121" s="9">
        <v>3.7364000000000001E-2</v>
      </c>
      <c r="W121" s="9">
        <v>-1.24E-2</v>
      </c>
      <c r="X121" s="9">
        <v>6.3E-3</v>
      </c>
      <c r="Y121" s="9">
        <v>2.5000000000000001E-3</v>
      </c>
      <c r="Z121" s="45">
        <v>-3.333333333333324E-5</v>
      </c>
      <c r="AA121" s="45">
        <v>-1.1666666666666683E-4</v>
      </c>
      <c r="AB121" s="45">
        <v>-3.8333333333333362E-4</v>
      </c>
      <c r="AC121" s="47">
        <v>7.5833333333333341E-4</v>
      </c>
      <c r="AD121" s="47"/>
      <c r="AE121" s="49"/>
      <c r="AF121" s="9"/>
      <c r="AG121" s="9"/>
      <c r="AH121" s="9"/>
      <c r="AI121" s="9"/>
      <c r="AJ121" s="10"/>
    </row>
    <row r="122" spans="1:36" x14ac:dyDescent="0.2">
      <c r="A122" s="17">
        <v>37862</v>
      </c>
      <c r="B122" s="9">
        <v>0.18049100000000001</v>
      </c>
      <c r="C122" s="9">
        <v>1.1323E-2</v>
      </c>
      <c r="D122" s="9">
        <v>1.7641E-2</v>
      </c>
      <c r="E122" s="9">
        <v>0.10996300000000001</v>
      </c>
      <c r="F122" s="9">
        <v>0</v>
      </c>
      <c r="G122" s="9">
        <v>-4.8724000000000003E-2</v>
      </c>
      <c r="H122" s="9">
        <v>4.6300000000000001E-2</v>
      </c>
      <c r="I122" s="9">
        <v>4.9699999999999994E-2</v>
      </c>
      <c r="J122" s="9">
        <v>6.1500000000000006E-2</v>
      </c>
      <c r="K122" s="9">
        <v>1.7899999999999999E-2</v>
      </c>
      <c r="L122" s="9">
        <v>2.2400000000000003E-2</v>
      </c>
      <c r="M122" s="9">
        <v>3.7100000000000001E-2</v>
      </c>
      <c r="N122" s="9">
        <v>3.5583999999999998E-2</v>
      </c>
      <c r="O122" s="9">
        <v>5.6604000000000002E-2</v>
      </c>
      <c r="P122" s="9">
        <v>-1.1811E-2</v>
      </c>
      <c r="Q122" s="9">
        <v>3.3897999999999998E-2</v>
      </c>
      <c r="R122" s="9">
        <v>-1.0581999999999999E-2</v>
      </c>
      <c r="S122" s="9">
        <v>2.8462999999999999E-2</v>
      </c>
      <c r="T122" s="9">
        <v>2.0625999999999999E-2</v>
      </c>
      <c r="U122" s="9">
        <v>2.4909000000000001E-2</v>
      </c>
      <c r="V122" s="9">
        <v>4.4451999999999998E-2</v>
      </c>
      <c r="W122" s="9">
        <v>2.2700000000000001E-2</v>
      </c>
      <c r="X122" s="9">
        <v>2.8399999999999998E-2</v>
      </c>
      <c r="Y122" s="9">
        <v>1.41E-2</v>
      </c>
      <c r="Z122" s="45">
        <v>4.1666666666666523E-5</v>
      </c>
      <c r="AA122" s="45">
        <v>3.4999999999999962E-4</v>
      </c>
      <c r="AB122" s="45">
        <v>-3.3333333333333132E-5</v>
      </c>
      <c r="AC122" s="48">
        <v>7.9166666666666665E-4</v>
      </c>
      <c r="AD122" s="48"/>
      <c r="AE122" s="49"/>
      <c r="AF122" s="9"/>
      <c r="AG122" s="9"/>
      <c r="AH122" s="9"/>
      <c r="AI122" s="9"/>
      <c r="AJ122" s="10"/>
    </row>
    <row r="123" spans="1:36" x14ac:dyDescent="0.2">
      <c r="A123" s="17">
        <v>37833</v>
      </c>
      <c r="B123" s="9">
        <v>-4.3575000000000003E-2</v>
      </c>
      <c r="C123" s="9">
        <v>-1.5152000000000001E-2</v>
      </c>
      <c r="D123" s="9">
        <v>1.7957000000000001E-2</v>
      </c>
      <c r="E123" s="9">
        <v>0.148618</v>
      </c>
      <c r="F123" s="9">
        <v>8.6957000000000007E-2</v>
      </c>
      <c r="G123" s="9">
        <v>7.4660000000000004E-3</v>
      </c>
      <c r="H123" s="9">
        <v>8.3800000000000013E-2</v>
      </c>
      <c r="I123" s="9">
        <v>6.2300000000000001E-2</v>
      </c>
      <c r="J123" s="9">
        <v>6.3200000000000006E-2</v>
      </c>
      <c r="K123" s="9">
        <v>2.3199999999999998E-2</v>
      </c>
      <c r="L123" s="9">
        <v>1.7299999999999999E-2</v>
      </c>
      <c r="M123" s="9">
        <v>1.6000000000000001E-3</v>
      </c>
      <c r="N123" s="9">
        <v>-1.2612999999999999E-2</v>
      </c>
      <c r="O123" s="9">
        <v>-1.1864E-2</v>
      </c>
      <c r="P123" s="9">
        <v>4.0984E-2</v>
      </c>
      <c r="Q123" s="9">
        <v>6.3062999999999994E-2</v>
      </c>
      <c r="R123" s="9">
        <v>4.5643000000000003E-2</v>
      </c>
      <c r="S123" s="9">
        <v>9.1096999999999997E-2</v>
      </c>
      <c r="T123" s="9">
        <v>1.8027000000000001E-2</v>
      </c>
      <c r="U123" s="9">
        <v>2.3130000000000001E-2</v>
      </c>
      <c r="V123" s="9">
        <v>-2.3340000000000001E-3</v>
      </c>
      <c r="W123" s="9">
        <v>2.3599999999999999E-2</v>
      </c>
      <c r="X123" s="9">
        <v>4.6300000000000001E-2</v>
      </c>
      <c r="Y123" s="9">
        <v>-1.6799999999999999E-2</v>
      </c>
      <c r="Z123" s="45">
        <v>-5.8333333333333197E-5</v>
      </c>
      <c r="AA123" s="45">
        <v>5.4166666666666686E-4</v>
      </c>
      <c r="AB123" s="45">
        <v>-4.0000000000000018E-4</v>
      </c>
      <c r="AC123" s="48">
        <v>7.5000000000000012E-4</v>
      </c>
      <c r="AD123" s="48"/>
      <c r="AE123" s="49"/>
      <c r="AF123" s="9"/>
      <c r="AG123" s="9"/>
      <c r="AH123" s="9"/>
      <c r="AI123" s="9"/>
      <c r="AJ123" s="10"/>
    </row>
    <row r="124" spans="1:36" x14ac:dyDescent="0.2">
      <c r="A124" s="17">
        <v>37802</v>
      </c>
      <c r="B124" s="9">
        <v>2.4027E-2</v>
      </c>
      <c r="C124" s="9">
        <v>-6.2925999999999996E-2</v>
      </c>
      <c r="D124" s="9">
        <v>-4.1936000000000001E-2</v>
      </c>
      <c r="E124" s="9">
        <v>2.6692E-2</v>
      </c>
      <c r="F124" s="9">
        <v>0.13007299999999999</v>
      </c>
      <c r="G124" s="9">
        <v>7.9107999999999998E-2</v>
      </c>
      <c r="H124" s="9">
        <v>2.41E-2</v>
      </c>
      <c r="I124" s="9">
        <v>2.4799999999999999E-2</v>
      </c>
      <c r="J124" s="9">
        <v>3.5900000000000001E-2</v>
      </c>
      <c r="K124" s="9">
        <v>1.21E-2</v>
      </c>
      <c r="L124" s="9">
        <v>1.34E-2</v>
      </c>
      <c r="M124" s="9">
        <v>1.3999999999999999E-2</v>
      </c>
      <c r="N124" s="9">
        <v>2.4930999999999998E-2</v>
      </c>
      <c r="O124" s="9">
        <v>2.6086999999999999E-2</v>
      </c>
      <c r="P124" s="9">
        <v>6.3644000000000006E-2</v>
      </c>
      <c r="Q124" s="9">
        <v>3.5448E-2</v>
      </c>
      <c r="R124" s="9">
        <v>2.6988999999999999E-2</v>
      </c>
      <c r="S124" s="9">
        <v>3.2051000000000003E-2</v>
      </c>
      <c r="T124" s="9">
        <v>1.073E-2</v>
      </c>
      <c r="U124" s="9">
        <v>1.6334000000000001E-2</v>
      </c>
      <c r="V124" s="9">
        <v>9.3727000000000005E-2</v>
      </c>
      <c r="W124" s="9">
        <v>1.37E-2</v>
      </c>
      <c r="X124" s="9">
        <v>1.9799999999999998E-2</v>
      </c>
      <c r="Y124" s="9">
        <v>7.4999999999999997E-3</v>
      </c>
      <c r="Z124" s="45">
        <v>-9.1666666666666763E-5</v>
      </c>
      <c r="AA124" s="45">
        <v>-5.8333333333333414E-5</v>
      </c>
      <c r="AB124" s="45">
        <v>-2.4999999999999935E-4</v>
      </c>
      <c r="AC124" s="48">
        <v>8.0833333333333332E-4</v>
      </c>
      <c r="AD124" s="48"/>
      <c r="AE124" s="49"/>
      <c r="AF124" s="9"/>
      <c r="AG124" s="9"/>
      <c r="AH124" s="9"/>
      <c r="AI124" s="9"/>
      <c r="AJ124" s="10"/>
    </row>
    <row r="125" spans="1:36" x14ac:dyDescent="0.2">
      <c r="A125" s="17">
        <v>37771</v>
      </c>
      <c r="B125" s="9">
        <v>0.176589</v>
      </c>
      <c r="C125" s="9">
        <v>3.8869000000000001E-2</v>
      </c>
      <c r="D125" s="9">
        <v>-1.2739E-2</v>
      </c>
      <c r="E125" s="9">
        <v>-4.6493E-2</v>
      </c>
      <c r="F125" s="9">
        <v>1.6809999999999999E-2</v>
      </c>
      <c r="G125" s="9">
        <v>0.25701200000000002</v>
      </c>
      <c r="H125" s="9">
        <v>0.13140000000000002</v>
      </c>
      <c r="I125" s="9">
        <v>0.1074</v>
      </c>
      <c r="J125" s="9">
        <v>0.1038</v>
      </c>
      <c r="K125" s="9">
        <v>4.99E-2</v>
      </c>
      <c r="L125" s="9">
        <v>6.9000000000000006E-2</v>
      </c>
      <c r="M125" s="9">
        <v>8.0399999999999985E-2</v>
      </c>
      <c r="N125" s="9">
        <v>5.8651000000000002E-2</v>
      </c>
      <c r="O125" s="9">
        <v>9.5238000000000003E-2</v>
      </c>
      <c r="P125" s="9">
        <v>5.8118000000000003E-2</v>
      </c>
      <c r="Q125" s="9">
        <v>8.7221000000000007E-2</v>
      </c>
      <c r="R125" s="9">
        <v>4.1419999999999998E-2</v>
      </c>
      <c r="S125" s="9">
        <v>0.125</v>
      </c>
      <c r="T125" s="9">
        <v>5.4836000000000003E-2</v>
      </c>
      <c r="U125" s="9">
        <v>6.3507999999999995E-2</v>
      </c>
      <c r="V125" s="9">
        <v>-1.0108000000000001E-2</v>
      </c>
      <c r="W125" s="9">
        <v>6.08E-2</v>
      </c>
      <c r="X125" s="9">
        <v>5.2199999999999996E-2</v>
      </c>
      <c r="Y125" s="9">
        <v>5.4600000000000003E-2</v>
      </c>
      <c r="Z125" s="45">
        <v>-6.666666666666648E-5</v>
      </c>
      <c r="AA125" s="45">
        <v>-2.5833333333333394E-4</v>
      </c>
      <c r="AB125" s="45">
        <v>-3.1666666666666649E-4</v>
      </c>
      <c r="AC125" s="48">
        <v>9.0000000000000008E-4</v>
      </c>
      <c r="AD125" s="48"/>
      <c r="AE125" s="49"/>
      <c r="AF125" s="9"/>
      <c r="AG125" s="9"/>
      <c r="AH125" s="9"/>
      <c r="AI125" s="9"/>
      <c r="AJ125" s="10"/>
    </row>
    <row r="126" spans="1:36" x14ac:dyDescent="0.2">
      <c r="A126" s="17">
        <v>37741</v>
      </c>
      <c r="B126" s="9">
        <v>-3.9203000000000002E-2</v>
      </c>
      <c r="C126" s="9">
        <v>8.2493999999999998E-2</v>
      </c>
      <c r="D126" s="9">
        <v>0.180451</v>
      </c>
      <c r="E126" s="9">
        <v>0.21293200000000001</v>
      </c>
      <c r="F126" s="9">
        <v>0.20636199999999999</v>
      </c>
      <c r="G126" s="9">
        <v>0.136321</v>
      </c>
      <c r="H126" s="9">
        <v>0.1124</v>
      </c>
      <c r="I126" s="9">
        <v>9.4600000000000004E-2</v>
      </c>
      <c r="J126" s="9">
        <v>9.11E-2</v>
      </c>
      <c r="K126" s="9">
        <v>7.6399999999999996E-2</v>
      </c>
      <c r="L126" s="9">
        <v>9.0800000000000006E-2</v>
      </c>
      <c r="M126" s="9">
        <v>9.6600000000000005E-2</v>
      </c>
      <c r="N126" s="9">
        <v>6.6736000000000004E-2</v>
      </c>
      <c r="O126" s="9">
        <v>7.5819999999999999E-2</v>
      </c>
      <c r="P126" s="9">
        <v>0.24741099999999999</v>
      </c>
      <c r="Q126" s="9">
        <v>-1.2024E-2</v>
      </c>
      <c r="R126" s="9">
        <v>0.16151199999999999</v>
      </c>
      <c r="S126" s="9">
        <v>3.7406000000000002E-2</v>
      </c>
      <c r="T126" s="9">
        <v>8.4612000000000007E-2</v>
      </c>
      <c r="U126" s="9">
        <v>8.2794999999999994E-2</v>
      </c>
      <c r="V126" s="9">
        <v>-5.3860000000000002E-3</v>
      </c>
      <c r="W126" s="9">
        <v>8.1600000000000006E-2</v>
      </c>
      <c r="X126" s="9">
        <v>2.29E-2</v>
      </c>
      <c r="Y126" s="9">
        <v>4.0800000000000003E-2</v>
      </c>
      <c r="Z126" s="45">
        <v>-1.6666666666666674E-5</v>
      </c>
      <c r="AA126" s="45">
        <v>9.1666666666666979E-5</v>
      </c>
      <c r="AB126" s="45">
        <v>-8.5000000000000006E-4</v>
      </c>
      <c r="AC126" s="48">
        <v>9.6666666666666656E-4</v>
      </c>
      <c r="AD126" s="48"/>
      <c r="AE126" s="49"/>
      <c r="AF126" s="9"/>
      <c r="AG126" s="9"/>
      <c r="AH126" s="9"/>
      <c r="AI126" s="9"/>
      <c r="AJ126" s="10"/>
    </row>
    <row r="127" spans="1:36" x14ac:dyDescent="0.2">
      <c r="A127" s="17">
        <v>37711</v>
      </c>
      <c r="B127" s="9">
        <v>-3.4738999999999999E-2</v>
      </c>
      <c r="C127" s="9">
        <v>6.1580000000000003E-3</v>
      </c>
      <c r="D127" s="9">
        <v>-3.2726999999999999E-2</v>
      </c>
      <c r="E127" s="9">
        <v>3.5490000000000001E-2</v>
      </c>
      <c r="F127" s="9">
        <v>4.0115999999999999E-2</v>
      </c>
      <c r="G127" s="9">
        <v>0.192381</v>
      </c>
      <c r="H127" s="9">
        <v>2.0299999999999999E-2</v>
      </c>
      <c r="I127" s="9">
        <v>5.7999999999999996E-3</v>
      </c>
      <c r="J127" s="9">
        <v>9.3999999999999986E-3</v>
      </c>
      <c r="K127" s="9">
        <v>1.7000000000000001E-2</v>
      </c>
      <c r="L127" s="9">
        <v>1E-3</v>
      </c>
      <c r="M127" s="9">
        <v>-5.5000000000000005E-3</v>
      </c>
      <c r="N127" s="9">
        <v>3.2293000000000002E-2</v>
      </c>
      <c r="O127" s="9">
        <v>-2.4E-2</v>
      </c>
      <c r="P127" s="9">
        <v>-4.6102999999999998E-2</v>
      </c>
      <c r="Q127" s="9">
        <v>-1.9646E-2</v>
      </c>
      <c r="R127" s="9">
        <v>1.2174000000000001E-2</v>
      </c>
      <c r="S127" s="9">
        <v>-2.1950999999999998E-2</v>
      </c>
      <c r="T127" s="9">
        <v>2.2889999999999998E-3</v>
      </c>
      <c r="U127" s="9">
        <v>1.0331999999999999E-2</v>
      </c>
      <c r="V127" s="9">
        <v>4.5027999999999999E-2</v>
      </c>
      <c r="W127" s="9">
        <v>1.06E-2</v>
      </c>
      <c r="X127" s="9">
        <v>3.3E-3</v>
      </c>
      <c r="Y127" s="9">
        <v>-1.7299999999999999E-2</v>
      </c>
      <c r="Z127" s="45">
        <v>-1.6666666666666783E-5</v>
      </c>
      <c r="AA127" s="45">
        <v>-2.4999999999999415E-5</v>
      </c>
      <c r="AB127" s="45">
        <v>-3.2500000000000064E-4</v>
      </c>
      <c r="AC127" s="48">
        <v>9.8333333333333324E-4</v>
      </c>
      <c r="AD127" s="48"/>
      <c r="AE127" s="49"/>
      <c r="AF127" s="9"/>
      <c r="AG127" s="9"/>
      <c r="AH127" s="9"/>
      <c r="AI127" s="9"/>
      <c r="AJ127" s="10"/>
    </row>
    <row r="128" spans="1:36" x14ac:dyDescent="0.2">
      <c r="A128" s="17">
        <v>37680</v>
      </c>
      <c r="B128" s="9">
        <v>-2.0060999999999999E-2</v>
      </c>
      <c r="C128" s="9">
        <v>-1.279E-3</v>
      </c>
      <c r="D128" s="9">
        <v>-7.2199999999999999E-3</v>
      </c>
      <c r="E128" s="9">
        <v>-3.0976E-2</v>
      </c>
      <c r="F128" s="9">
        <v>-5.4361E-2</v>
      </c>
      <c r="G128" s="9">
        <v>0.14213200000000001</v>
      </c>
      <c r="H128" s="9">
        <v>-3.5699999999999996E-2</v>
      </c>
      <c r="I128" s="9">
        <v>-2.3799999999999998E-2</v>
      </c>
      <c r="J128" s="9">
        <v>-3.2899999999999999E-2</v>
      </c>
      <c r="K128" s="9">
        <v>-1.01E-2</v>
      </c>
      <c r="L128" s="9">
        <v>-3.2599999999999997E-2</v>
      </c>
      <c r="M128" s="9">
        <v>-4.2099999999999999E-2</v>
      </c>
      <c r="N128" s="9">
        <v>-1.5890000000000001E-2</v>
      </c>
      <c r="O128" s="9">
        <v>1.626E-2</v>
      </c>
      <c r="P128" s="9">
        <v>-7.2301000000000004E-2</v>
      </c>
      <c r="Q128" s="9">
        <v>-3.9622999999999998E-2</v>
      </c>
      <c r="R128" s="9">
        <v>-3.2800999999999997E-2</v>
      </c>
      <c r="S128" s="9">
        <v>-9.6620000000000004E-3</v>
      </c>
      <c r="T128" s="9">
        <v>-1.3479E-2</v>
      </c>
      <c r="U128" s="9">
        <v>-1.5408E-2</v>
      </c>
      <c r="V128" s="9">
        <v>4.4278999999999999E-2</v>
      </c>
      <c r="W128" s="9">
        <v>-1.7899999999999999E-2</v>
      </c>
      <c r="X128" s="9">
        <v>-1.03E-2</v>
      </c>
      <c r="Y128" s="9">
        <v>-1.9E-2</v>
      </c>
      <c r="Z128" s="45">
        <v>2.5000000000000174E-5</v>
      </c>
      <c r="AA128" s="45">
        <v>-1.4999999999999953E-4</v>
      </c>
      <c r="AB128" s="45">
        <v>2.0833333333333381E-4</v>
      </c>
      <c r="AC128" s="48">
        <v>1E-3</v>
      </c>
      <c r="AD128" s="48"/>
      <c r="AE128" s="49"/>
      <c r="AF128" s="9"/>
      <c r="AG128" s="9"/>
      <c r="AH128" s="9"/>
      <c r="AI128" s="9"/>
      <c r="AJ128" s="10"/>
    </row>
    <row r="129" spans="1:36" x14ac:dyDescent="0.2">
      <c r="A129" s="17">
        <v>37652</v>
      </c>
      <c r="B129" s="9">
        <v>6.7488999999999993E-2</v>
      </c>
      <c r="C129" s="9">
        <v>9.0320000000000001E-3</v>
      </c>
      <c r="D129" s="9">
        <v>-2.2353000000000001E-2</v>
      </c>
      <c r="E129" s="9">
        <v>-1.32E-3</v>
      </c>
      <c r="F129" s="9">
        <v>-8.4497000000000003E-2</v>
      </c>
      <c r="G129" s="9">
        <v>0.13311400000000001</v>
      </c>
      <c r="H129" s="9">
        <v>-2.3300000000000001E-2</v>
      </c>
      <c r="I129" s="9">
        <v>-2.41E-2</v>
      </c>
      <c r="J129" s="9">
        <v>-1.37E-2</v>
      </c>
      <c r="K129" s="9">
        <v>-2.6699999999999998E-2</v>
      </c>
      <c r="L129" s="9">
        <v>-2.2599999999999999E-2</v>
      </c>
      <c r="M129" s="9">
        <v>-5.3800000000000001E-2</v>
      </c>
      <c r="N129" s="9">
        <v>3.9648000000000003E-2</v>
      </c>
      <c r="O129" s="9">
        <v>4.2373000000000001E-2</v>
      </c>
      <c r="P129" s="9">
        <v>-2.0330000000000001E-3</v>
      </c>
      <c r="Q129" s="9">
        <v>5.5777E-2</v>
      </c>
      <c r="R129" s="9">
        <v>-4.4979999999999999E-2</v>
      </c>
      <c r="S129" s="9">
        <v>-3.0445E-2</v>
      </c>
      <c r="T129" s="9">
        <v>-2.4594999999999999E-2</v>
      </c>
      <c r="U129" s="9">
        <v>-2.3429999999999999E-2</v>
      </c>
      <c r="V129" s="9">
        <v>-2.7439000000000002E-2</v>
      </c>
      <c r="W129" s="9">
        <v>-2.5099999999999997E-2</v>
      </c>
      <c r="X129" s="9">
        <v>7.6E-3</v>
      </c>
      <c r="Y129" s="9">
        <v>-1.0700000000000001E-2</v>
      </c>
      <c r="Z129" s="45">
        <v>-2.5000000000000174E-5</v>
      </c>
      <c r="AA129" s="45">
        <v>3.3333333333333132E-5</v>
      </c>
      <c r="AB129" s="45">
        <v>-6.5000000000000127E-4</v>
      </c>
      <c r="AC129" s="48">
        <v>9.7499999999999985E-4</v>
      </c>
      <c r="AD129" s="48"/>
      <c r="AE129" s="49"/>
      <c r="AF129" s="9"/>
      <c r="AG129" s="9"/>
      <c r="AH129" s="9"/>
      <c r="AI129" s="9"/>
      <c r="AJ129" s="10"/>
    </row>
    <row r="130" spans="1:36" x14ac:dyDescent="0.2">
      <c r="A130" s="42"/>
      <c r="B130" s="12"/>
      <c r="C130" s="12"/>
      <c r="D130" s="12"/>
      <c r="E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48"/>
      <c r="AD130" s="10"/>
      <c r="AE130" s="49"/>
      <c r="AF130" s="9"/>
      <c r="AG130" s="9"/>
      <c r="AH130" s="9"/>
      <c r="AI130" s="9"/>
      <c r="AJ130" s="10"/>
    </row>
    <row r="131" spans="1:36" x14ac:dyDescent="0.2">
      <c r="A131" s="42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10"/>
      <c r="AE131" s="49"/>
      <c r="AJ131" s="10"/>
    </row>
    <row r="132" spans="1:36" x14ac:dyDescent="0.2">
      <c r="A132" s="29" t="s">
        <v>22</v>
      </c>
      <c r="B132" s="12"/>
      <c r="C132" s="12"/>
      <c r="D132" s="12"/>
      <c r="E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0"/>
      <c r="AD132" s="10"/>
      <c r="AE132" s="49"/>
      <c r="AJ132" s="10"/>
    </row>
    <row r="133" spans="1:36" x14ac:dyDescent="0.2">
      <c r="A133" s="17">
        <f>A10</f>
        <v>41274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7"/>
      <c r="X133" s="7"/>
      <c r="Y133" s="7"/>
      <c r="Z133" s="7"/>
      <c r="AA133" s="7"/>
      <c r="AB133" s="7"/>
      <c r="AC133" s="10"/>
      <c r="AD133" s="10"/>
      <c r="AE133" s="49"/>
      <c r="AJ133" s="10"/>
    </row>
    <row r="134" spans="1:36" x14ac:dyDescent="0.2">
      <c r="A134" s="17">
        <f t="shared" ref="A134:A197" si="0">A11</f>
        <v>41243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7"/>
      <c r="X134" s="7"/>
      <c r="Y134" s="7"/>
      <c r="Z134" s="7"/>
      <c r="AA134" s="7"/>
      <c r="AB134" s="7"/>
      <c r="AC134" s="10"/>
      <c r="AD134" s="10"/>
      <c r="AE134" s="49"/>
      <c r="AJ134" s="10"/>
    </row>
    <row r="135" spans="1:36" x14ac:dyDescent="0.2">
      <c r="A135" s="17">
        <f t="shared" si="0"/>
        <v>41213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E135" s="49"/>
    </row>
    <row r="136" spans="1:36" x14ac:dyDescent="0.2">
      <c r="A136" s="17">
        <f t="shared" si="0"/>
        <v>41182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E136" s="49"/>
    </row>
    <row r="137" spans="1:36" x14ac:dyDescent="0.2">
      <c r="A137" s="17">
        <f t="shared" si="0"/>
        <v>41152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E137" s="49"/>
    </row>
    <row r="138" spans="1:36" x14ac:dyDescent="0.2">
      <c r="A138" s="17">
        <f t="shared" si="0"/>
        <v>41121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E138" s="49"/>
    </row>
    <row r="139" spans="1:36" x14ac:dyDescent="0.2">
      <c r="A139" s="17">
        <f t="shared" si="0"/>
        <v>41090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E139" s="49"/>
    </row>
    <row r="140" spans="1:36" x14ac:dyDescent="0.2">
      <c r="A140" s="17">
        <f t="shared" si="0"/>
        <v>41060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E140" s="49"/>
    </row>
    <row r="141" spans="1:36" x14ac:dyDescent="0.2">
      <c r="A141" s="17">
        <f t="shared" si="0"/>
        <v>41029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E141" s="49"/>
    </row>
    <row r="142" spans="1:36" x14ac:dyDescent="0.2">
      <c r="A142" s="17">
        <f t="shared" si="0"/>
        <v>40999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E142" s="49"/>
    </row>
    <row r="143" spans="1:36" x14ac:dyDescent="0.2">
      <c r="A143" s="17">
        <f t="shared" si="0"/>
        <v>40968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E143" s="49"/>
    </row>
    <row r="144" spans="1:36" x14ac:dyDescent="0.2">
      <c r="A144" s="17">
        <f t="shared" si="0"/>
        <v>40939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E144" s="49"/>
    </row>
    <row r="145" spans="1:31" x14ac:dyDescent="0.2">
      <c r="A145" s="17">
        <f t="shared" si="0"/>
        <v>40908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E145" s="49"/>
    </row>
    <row r="146" spans="1:31" x14ac:dyDescent="0.2">
      <c r="A146" s="17">
        <f t="shared" si="0"/>
        <v>40877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E146" s="49"/>
    </row>
    <row r="147" spans="1:31" x14ac:dyDescent="0.2">
      <c r="A147" s="17">
        <f t="shared" si="0"/>
        <v>40847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E147" s="49"/>
    </row>
    <row r="148" spans="1:31" x14ac:dyDescent="0.2">
      <c r="A148" s="17">
        <f t="shared" si="0"/>
        <v>40816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E148" s="49"/>
    </row>
    <row r="149" spans="1:31" x14ac:dyDescent="0.2">
      <c r="A149" s="17">
        <f t="shared" si="0"/>
        <v>40786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E149" s="49"/>
    </row>
    <row r="150" spans="1:31" x14ac:dyDescent="0.2">
      <c r="A150" s="17">
        <f t="shared" si="0"/>
        <v>40755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E150" s="49"/>
    </row>
    <row r="151" spans="1:31" x14ac:dyDescent="0.2">
      <c r="A151" s="17">
        <f t="shared" si="0"/>
        <v>40724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E151" s="49"/>
    </row>
    <row r="152" spans="1:31" x14ac:dyDescent="0.2">
      <c r="A152" s="17">
        <f t="shared" si="0"/>
        <v>40694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E152" s="49"/>
    </row>
    <row r="153" spans="1:31" x14ac:dyDescent="0.2">
      <c r="A153" s="17">
        <f t="shared" si="0"/>
        <v>40663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E153" s="49"/>
    </row>
    <row r="154" spans="1:31" x14ac:dyDescent="0.2">
      <c r="A154" s="17">
        <f t="shared" si="0"/>
        <v>40633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E154" s="49"/>
    </row>
    <row r="155" spans="1:31" x14ac:dyDescent="0.2">
      <c r="A155" s="17">
        <f t="shared" si="0"/>
        <v>40602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E155" s="49"/>
    </row>
    <row r="156" spans="1:31" x14ac:dyDescent="0.2">
      <c r="A156" s="17">
        <f t="shared" si="0"/>
        <v>40574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E156" s="49"/>
    </row>
    <row r="157" spans="1:31" x14ac:dyDescent="0.2">
      <c r="A157" s="17">
        <f t="shared" si="0"/>
        <v>40543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E157" s="49"/>
    </row>
    <row r="158" spans="1:31" x14ac:dyDescent="0.2">
      <c r="A158" s="17">
        <f t="shared" si="0"/>
        <v>40512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E158" s="49"/>
    </row>
    <row r="159" spans="1:31" x14ac:dyDescent="0.2">
      <c r="A159" s="17">
        <f t="shared" si="0"/>
        <v>40482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E159" s="49"/>
    </row>
    <row r="160" spans="1:31" x14ac:dyDescent="0.2">
      <c r="A160" s="17">
        <f t="shared" si="0"/>
        <v>40451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E160" s="49"/>
    </row>
    <row r="161" spans="1:31" x14ac:dyDescent="0.2">
      <c r="A161" s="17">
        <f t="shared" si="0"/>
        <v>40421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E161" s="49"/>
    </row>
    <row r="162" spans="1:31" x14ac:dyDescent="0.2">
      <c r="A162" s="17">
        <f t="shared" si="0"/>
        <v>40390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E162" s="49"/>
    </row>
    <row r="163" spans="1:31" x14ac:dyDescent="0.2">
      <c r="A163" s="17">
        <f t="shared" si="0"/>
        <v>40359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E163" s="49"/>
    </row>
    <row r="164" spans="1:31" x14ac:dyDescent="0.2">
      <c r="A164" s="17">
        <f t="shared" si="0"/>
        <v>40329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E164" s="49"/>
    </row>
    <row r="165" spans="1:31" x14ac:dyDescent="0.2">
      <c r="A165" s="17">
        <f t="shared" si="0"/>
        <v>40298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E165" s="49"/>
    </row>
    <row r="166" spans="1:31" x14ac:dyDescent="0.2">
      <c r="A166" s="17">
        <f t="shared" si="0"/>
        <v>40268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E166" s="49"/>
    </row>
    <row r="167" spans="1:31" x14ac:dyDescent="0.2">
      <c r="A167" s="17">
        <f t="shared" si="0"/>
        <v>40237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E167" s="49"/>
    </row>
    <row r="168" spans="1:31" x14ac:dyDescent="0.2">
      <c r="A168" s="17">
        <f t="shared" si="0"/>
        <v>40209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E168" s="49"/>
    </row>
    <row r="169" spans="1:31" x14ac:dyDescent="0.2">
      <c r="A169" s="17">
        <f t="shared" si="0"/>
        <v>40178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E169" s="49"/>
    </row>
    <row r="170" spans="1:31" x14ac:dyDescent="0.2">
      <c r="A170" s="17">
        <f t="shared" si="0"/>
        <v>40147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E170" s="49"/>
    </row>
    <row r="171" spans="1:31" x14ac:dyDescent="0.2">
      <c r="A171" s="17">
        <f t="shared" si="0"/>
        <v>40116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E171" s="49"/>
    </row>
    <row r="172" spans="1:31" x14ac:dyDescent="0.2">
      <c r="A172" s="17">
        <f t="shared" si="0"/>
        <v>40086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E172" s="49"/>
    </row>
    <row r="173" spans="1:31" x14ac:dyDescent="0.2">
      <c r="A173" s="17">
        <f t="shared" si="0"/>
        <v>40056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E173" s="49"/>
    </row>
    <row r="174" spans="1:31" x14ac:dyDescent="0.2">
      <c r="A174" s="17">
        <f t="shared" si="0"/>
        <v>40025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E174" s="49"/>
    </row>
    <row r="175" spans="1:31" x14ac:dyDescent="0.2">
      <c r="A175" s="17">
        <f t="shared" si="0"/>
        <v>39994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E175" s="49"/>
    </row>
    <row r="176" spans="1:31" x14ac:dyDescent="0.2">
      <c r="A176" s="17">
        <f t="shared" si="0"/>
        <v>39962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E176" s="49"/>
    </row>
    <row r="177" spans="1:31" x14ac:dyDescent="0.2">
      <c r="A177" s="17">
        <f t="shared" si="0"/>
        <v>39933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E177" s="49"/>
    </row>
    <row r="178" spans="1:31" x14ac:dyDescent="0.2">
      <c r="A178" s="17">
        <f t="shared" si="0"/>
        <v>39903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E178" s="49"/>
    </row>
    <row r="179" spans="1:31" x14ac:dyDescent="0.2">
      <c r="A179" s="17">
        <f t="shared" si="0"/>
        <v>39871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E179" s="49"/>
    </row>
    <row r="180" spans="1:31" x14ac:dyDescent="0.2">
      <c r="A180" s="17">
        <f t="shared" si="0"/>
        <v>39843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E180" s="49"/>
    </row>
    <row r="181" spans="1:31" x14ac:dyDescent="0.2">
      <c r="A181" s="17">
        <f t="shared" si="0"/>
        <v>39813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E181" s="49"/>
    </row>
    <row r="182" spans="1:31" x14ac:dyDescent="0.2">
      <c r="A182" s="17">
        <f t="shared" si="0"/>
        <v>39780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E182" s="49"/>
    </row>
    <row r="183" spans="1:31" x14ac:dyDescent="0.2">
      <c r="A183" s="17">
        <f t="shared" si="0"/>
        <v>39752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E183" s="49"/>
    </row>
    <row r="184" spans="1:31" x14ac:dyDescent="0.2">
      <c r="A184" s="17">
        <f t="shared" si="0"/>
        <v>39721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E184" s="49"/>
    </row>
    <row r="185" spans="1:31" x14ac:dyDescent="0.2">
      <c r="A185" s="17">
        <f t="shared" si="0"/>
        <v>39689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E185" s="49"/>
    </row>
    <row r="186" spans="1:31" x14ac:dyDescent="0.2">
      <c r="A186" s="17">
        <f t="shared" si="0"/>
        <v>39660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E186" s="49"/>
    </row>
    <row r="187" spans="1:31" x14ac:dyDescent="0.2">
      <c r="A187" s="17">
        <f t="shared" si="0"/>
        <v>39629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E187" s="49"/>
    </row>
    <row r="188" spans="1:31" x14ac:dyDescent="0.2">
      <c r="A188" s="17">
        <f t="shared" si="0"/>
        <v>39598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E188" s="49"/>
    </row>
    <row r="189" spans="1:31" x14ac:dyDescent="0.2">
      <c r="A189" s="17">
        <f t="shared" si="0"/>
        <v>39568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E189" s="49"/>
    </row>
    <row r="190" spans="1:31" x14ac:dyDescent="0.2">
      <c r="A190" s="17">
        <f t="shared" si="0"/>
        <v>39538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E190" s="49"/>
    </row>
    <row r="191" spans="1:31" x14ac:dyDescent="0.2">
      <c r="A191" s="17">
        <f t="shared" si="0"/>
        <v>39507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E191" s="49"/>
    </row>
    <row r="192" spans="1:31" x14ac:dyDescent="0.2">
      <c r="A192" s="17">
        <f t="shared" si="0"/>
        <v>39478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E192" s="49"/>
    </row>
    <row r="193" spans="1:31" x14ac:dyDescent="0.2">
      <c r="A193" s="17">
        <f t="shared" si="0"/>
        <v>39447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E193" s="49"/>
    </row>
    <row r="194" spans="1:31" x14ac:dyDescent="0.2">
      <c r="A194" s="17">
        <f t="shared" si="0"/>
        <v>39416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E194" s="49"/>
    </row>
    <row r="195" spans="1:31" x14ac:dyDescent="0.2">
      <c r="A195" s="17">
        <f t="shared" si="0"/>
        <v>39386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E195" s="49"/>
    </row>
    <row r="196" spans="1:31" x14ac:dyDescent="0.2">
      <c r="A196" s="17">
        <f t="shared" si="0"/>
        <v>39353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E196" s="49"/>
    </row>
    <row r="197" spans="1:31" x14ac:dyDescent="0.2">
      <c r="A197" s="17">
        <f t="shared" si="0"/>
        <v>39325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E197" s="49"/>
    </row>
    <row r="198" spans="1:31" x14ac:dyDescent="0.2">
      <c r="A198" s="17">
        <f t="shared" ref="A198:A252" si="1">A75</f>
        <v>39294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E198" s="49"/>
    </row>
    <row r="199" spans="1:31" x14ac:dyDescent="0.2">
      <c r="A199" s="17">
        <f t="shared" si="1"/>
        <v>39262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E199" s="49"/>
    </row>
    <row r="200" spans="1:31" x14ac:dyDescent="0.2">
      <c r="A200" s="17">
        <f t="shared" si="1"/>
        <v>39233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E200" s="49"/>
    </row>
    <row r="201" spans="1:31" x14ac:dyDescent="0.2">
      <c r="A201" s="17">
        <f t="shared" si="1"/>
        <v>39202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E201" s="49"/>
    </row>
    <row r="202" spans="1:31" x14ac:dyDescent="0.2">
      <c r="A202" s="17">
        <f t="shared" si="1"/>
        <v>39171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E202" s="49"/>
    </row>
    <row r="203" spans="1:31" x14ac:dyDescent="0.2">
      <c r="A203" s="17">
        <f t="shared" si="1"/>
        <v>39141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E203" s="49"/>
    </row>
    <row r="204" spans="1:31" x14ac:dyDescent="0.2">
      <c r="A204" s="17">
        <f t="shared" si="1"/>
        <v>39113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E204" s="49"/>
    </row>
    <row r="205" spans="1:31" x14ac:dyDescent="0.2">
      <c r="A205" s="17">
        <f t="shared" si="1"/>
        <v>39080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E205" s="49"/>
    </row>
    <row r="206" spans="1:31" x14ac:dyDescent="0.2">
      <c r="A206" s="17">
        <f t="shared" si="1"/>
        <v>39051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E206" s="49"/>
    </row>
    <row r="207" spans="1:31" x14ac:dyDescent="0.2">
      <c r="A207" s="17">
        <f t="shared" si="1"/>
        <v>39021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E207" s="49"/>
    </row>
    <row r="208" spans="1:31" x14ac:dyDescent="0.2">
      <c r="A208" s="17">
        <f t="shared" si="1"/>
        <v>38989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E208" s="49"/>
    </row>
    <row r="209" spans="1:31" x14ac:dyDescent="0.2">
      <c r="A209" s="17">
        <f t="shared" si="1"/>
        <v>38960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E209" s="49"/>
    </row>
    <row r="210" spans="1:31" x14ac:dyDescent="0.2">
      <c r="A210" s="17">
        <f t="shared" si="1"/>
        <v>38929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E210" s="49"/>
    </row>
    <row r="211" spans="1:31" x14ac:dyDescent="0.2">
      <c r="A211" s="17">
        <f t="shared" si="1"/>
        <v>38898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E211" s="49"/>
    </row>
    <row r="212" spans="1:31" x14ac:dyDescent="0.2">
      <c r="A212" s="17">
        <f t="shared" si="1"/>
        <v>38868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E212" s="49"/>
    </row>
    <row r="213" spans="1:31" x14ac:dyDescent="0.2">
      <c r="A213" s="17">
        <f t="shared" si="1"/>
        <v>38835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E213" s="49"/>
    </row>
    <row r="214" spans="1:31" x14ac:dyDescent="0.2">
      <c r="A214" s="17">
        <f t="shared" si="1"/>
        <v>38807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E214" s="49"/>
    </row>
    <row r="215" spans="1:31" x14ac:dyDescent="0.2">
      <c r="A215" s="17">
        <f t="shared" si="1"/>
        <v>38776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E215" s="49"/>
    </row>
    <row r="216" spans="1:31" x14ac:dyDescent="0.2">
      <c r="A216" s="17">
        <f t="shared" si="1"/>
        <v>38748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E216" s="49"/>
    </row>
    <row r="217" spans="1:31" x14ac:dyDescent="0.2">
      <c r="A217" s="17">
        <f t="shared" si="1"/>
        <v>38716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E217" s="49"/>
    </row>
    <row r="218" spans="1:31" x14ac:dyDescent="0.2">
      <c r="A218" s="17">
        <f t="shared" si="1"/>
        <v>38686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E218" s="49"/>
    </row>
    <row r="219" spans="1:31" x14ac:dyDescent="0.2">
      <c r="A219" s="17">
        <f t="shared" si="1"/>
        <v>38656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E219" s="49"/>
    </row>
    <row r="220" spans="1:31" x14ac:dyDescent="0.2">
      <c r="A220" s="17">
        <f t="shared" si="1"/>
        <v>38625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E220" s="49"/>
    </row>
    <row r="221" spans="1:31" x14ac:dyDescent="0.2">
      <c r="A221" s="17">
        <f t="shared" si="1"/>
        <v>38595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E221" s="49"/>
    </row>
    <row r="222" spans="1:31" x14ac:dyDescent="0.2">
      <c r="A222" s="17">
        <f t="shared" si="1"/>
        <v>38562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E222" s="49"/>
    </row>
    <row r="223" spans="1:31" x14ac:dyDescent="0.2">
      <c r="A223" s="17">
        <f t="shared" si="1"/>
        <v>38533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E223" s="49"/>
    </row>
    <row r="224" spans="1:31" x14ac:dyDescent="0.2">
      <c r="A224" s="17">
        <f t="shared" si="1"/>
        <v>38503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E224" s="49"/>
    </row>
    <row r="225" spans="1:31" x14ac:dyDescent="0.2">
      <c r="A225" s="17">
        <f t="shared" si="1"/>
        <v>38471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E225" s="49"/>
    </row>
    <row r="226" spans="1:31" x14ac:dyDescent="0.2">
      <c r="A226" s="17">
        <f t="shared" si="1"/>
        <v>38442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E226" s="49"/>
    </row>
    <row r="227" spans="1:31" x14ac:dyDescent="0.2">
      <c r="A227" s="17">
        <f t="shared" si="1"/>
        <v>38411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E227" s="49"/>
    </row>
    <row r="228" spans="1:31" x14ac:dyDescent="0.2">
      <c r="A228" s="17">
        <f t="shared" si="1"/>
        <v>38383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E228" s="49"/>
    </row>
    <row r="229" spans="1:31" x14ac:dyDescent="0.2">
      <c r="A229" s="17">
        <f t="shared" si="1"/>
        <v>38352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E229" s="49"/>
    </row>
    <row r="230" spans="1:31" x14ac:dyDescent="0.2">
      <c r="A230" s="17">
        <f t="shared" si="1"/>
        <v>38321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E230" s="49"/>
    </row>
    <row r="231" spans="1:31" x14ac:dyDescent="0.2">
      <c r="A231" s="17">
        <f t="shared" si="1"/>
        <v>38289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E231" s="49"/>
    </row>
    <row r="232" spans="1:31" x14ac:dyDescent="0.2">
      <c r="A232" s="17">
        <f t="shared" si="1"/>
        <v>38260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E232" s="49"/>
    </row>
    <row r="233" spans="1:31" x14ac:dyDescent="0.2">
      <c r="A233" s="17">
        <f t="shared" si="1"/>
        <v>38230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E233" s="49"/>
    </row>
    <row r="234" spans="1:31" x14ac:dyDescent="0.2">
      <c r="A234" s="17">
        <f t="shared" si="1"/>
        <v>38198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E234" s="49"/>
    </row>
    <row r="235" spans="1:31" x14ac:dyDescent="0.2">
      <c r="A235" s="17">
        <f t="shared" si="1"/>
        <v>38168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E235" s="49"/>
    </row>
    <row r="236" spans="1:31" x14ac:dyDescent="0.2">
      <c r="A236" s="17">
        <f t="shared" si="1"/>
        <v>38135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E236" s="49"/>
    </row>
    <row r="237" spans="1:31" x14ac:dyDescent="0.2">
      <c r="A237" s="17">
        <f t="shared" si="1"/>
        <v>38107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E237" s="49"/>
    </row>
    <row r="238" spans="1:31" x14ac:dyDescent="0.2">
      <c r="A238" s="17">
        <f t="shared" si="1"/>
        <v>38077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E238" s="49"/>
    </row>
    <row r="239" spans="1:31" x14ac:dyDescent="0.2">
      <c r="A239" s="17">
        <f t="shared" si="1"/>
        <v>38044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E239" s="49"/>
    </row>
    <row r="240" spans="1:31" x14ac:dyDescent="0.2">
      <c r="A240" s="17">
        <f t="shared" si="1"/>
        <v>38016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E240" s="49"/>
    </row>
    <row r="241" spans="1:31" x14ac:dyDescent="0.2">
      <c r="A241" s="17">
        <f t="shared" si="1"/>
        <v>37986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E241" s="49"/>
    </row>
    <row r="242" spans="1:31" x14ac:dyDescent="0.2">
      <c r="A242" s="17">
        <f t="shared" si="1"/>
        <v>37953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E242" s="49"/>
    </row>
    <row r="243" spans="1:31" x14ac:dyDescent="0.2">
      <c r="A243" s="17">
        <f t="shared" si="1"/>
        <v>37925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E243" s="49"/>
    </row>
    <row r="244" spans="1:31" x14ac:dyDescent="0.2">
      <c r="A244" s="17">
        <f t="shared" si="1"/>
        <v>37894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E244" s="49"/>
    </row>
    <row r="245" spans="1:31" x14ac:dyDescent="0.2">
      <c r="A245" s="17">
        <f t="shared" si="1"/>
        <v>37862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E245" s="49"/>
    </row>
    <row r="246" spans="1:31" x14ac:dyDescent="0.2">
      <c r="A246" s="17">
        <f t="shared" si="1"/>
        <v>37833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E246" s="49"/>
    </row>
    <row r="247" spans="1:31" x14ac:dyDescent="0.2">
      <c r="A247" s="17">
        <f t="shared" si="1"/>
        <v>37802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E247" s="49"/>
    </row>
    <row r="248" spans="1:31" x14ac:dyDescent="0.2">
      <c r="A248" s="17">
        <f t="shared" si="1"/>
        <v>37771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E248" s="49"/>
    </row>
    <row r="249" spans="1:31" x14ac:dyDescent="0.2">
      <c r="A249" s="17">
        <f t="shared" si="1"/>
        <v>37741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E249" s="49"/>
    </row>
    <row r="250" spans="1:31" x14ac:dyDescent="0.2">
      <c r="A250" s="17">
        <f t="shared" si="1"/>
        <v>37711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E250" s="49"/>
    </row>
    <row r="251" spans="1:31" x14ac:dyDescent="0.2">
      <c r="A251" s="17">
        <f t="shared" si="1"/>
        <v>37680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31" x14ac:dyDescent="0.2">
      <c r="A252" s="17">
        <f t="shared" si="1"/>
        <v>37652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31" x14ac:dyDescent="0.2">
      <c r="A253" s="18"/>
    </row>
    <row r="254" spans="1:31" x14ac:dyDescent="0.2">
      <c r="A254" s="18"/>
    </row>
    <row r="255" spans="1:31" x14ac:dyDescent="0.2">
      <c r="A255" s="25" t="s">
        <v>23</v>
      </c>
    </row>
    <row r="256" spans="1:31" x14ac:dyDescent="0.2">
      <c r="A256" s="25"/>
    </row>
    <row r="257" spans="1:21" x14ac:dyDescent="0.2">
      <c r="A257" s="15" t="s">
        <v>36</v>
      </c>
    </row>
    <row r="258" spans="1:21" x14ac:dyDescent="0.2">
      <c r="A258" s="23" t="s">
        <v>21</v>
      </c>
      <c r="B258" s="21" t="str">
        <f>B8</f>
        <v>Barrick Gold (ABX)</v>
      </c>
      <c r="C258" s="41" t="str">
        <f t="shared" ref="C258:S258" si="2">C8</f>
        <v>IBM (IBM)</v>
      </c>
      <c r="D258" s="41" t="str">
        <f t="shared" si="2"/>
        <v>Korea Electric (KEP)</v>
      </c>
      <c r="E258" s="41" t="str">
        <f t="shared" si="2"/>
        <v>Siemens (SI)</v>
      </c>
      <c r="F258" s="41" t="str">
        <f t="shared" si="2"/>
        <v>Grupo Televisa (TV)</v>
      </c>
      <c r="G258" s="41" t="str">
        <f t="shared" si="2"/>
        <v>YPF (YPF)</v>
      </c>
      <c r="H258" s="41" t="str">
        <f t="shared" si="2"/>
        <v>Small-Growth</v>
      </c>
      <c r="I258" s="41" t="str">
        <f t="shared" si="2"/>
        <v>Small-Neutral</v>
      </c>
      <c r="J258" s="41" t="str">
        <f t="shared" si="2"/>
        <v>Small-Value</v>
      </c>
      <c r="K258" s="41" t="str">
        <f t="shared" si="2"/>
        <v>Big-Growth</v>
      </c>
      <c r="L258" s="41" t="str">
        <f t="shared" si="2"/>
        <v>Big-Neutral</v>
      </c>
      <c r="M258" s="41" t="str">
        <f t="shared" si="2"/>
        <v>Big-Value</v>
      </c>
      <c r="N258" s="41" t="str">
        <f t="shared" si="2"/>
        <v>Australia (EWA)</v>
      </c>
      <c r="O258" s="41" t="str">
        <f t="shared" si="2"/>
        <v>Canada (EWC)</v>
      </c>
      <c r="P258" s="41" t="str">
        <f t="shared" si="2"/>
        <v>Germany (EWG)</v>
      </c>
      <c r="Q258" s="41" t="str">
        <f t="shared" si="2"/>
        <v>Malaysia (EWM)</v>
      </c>
      <c r="R258" s="41" t="str">
        <f t="shared" si="2"/>
        <v>Mexico (EWW)</v>
      </c>
      <c r="S258" s="41" t="str">
        <f t="shared" si="2"/>
        <v>Singapore (EWS)</v>
      </c>
    </row>
    <row r="259" spans="1:21" x14ac:dyDescent="0.2">
      <c r="A259" s="28" t="str">
        <f>TEXT(A193,"mmm yyyy")&amp;" - "&amp;TEXT(A134,"mmm yyyy")</f>
        <v>Dec 2007 - Nov 2012</v>
      </c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U259" s="24"/>
    </row>
    <row r="260" spans="1:21" x14ac:dyDescent="0.2">
      <c r="A260" s="28" t="str">
        <f t="shared" ref="A260:A318" si="3">TEXT(A194,"mmm yyyy")&amp;" - "&amp;TEXT(A135,"mmm yyyy")</f>
        <v>Nov 2007 - Oct 2012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U260" s="24"/>
    </row>
    <row r="261" spans="1:21" x14ac:dyDescent="0.2">
      <c r="A261" s="28" t="str">
        <f t="shared" si="3"/>
        <v>Oct 2007 - Sep 2012</v>
      </c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U261" s="24"/>
    </row>
    <row r="262" spans="1:21" x14ac:dyDescent="0.2">
      <c r="A262" s="28" t="str">
        <f t="shared" si="3"/>
        <v>Sep 2007 - Aug 2012</v>
      </c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U262" s="24"/>
    </row>
    <row r="263" spans="1:21" x14ac:dyDescent="0.2">
      <c r="A263" s="28" t="str">
        <f t="shared" si="3"/>
        <v>Aug 2007 - Jul 2012</v>
      </c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U263" s="24"/>
    </row>
    <row r="264" spans="1:21" x14ac:dyDescent="0.2">
      <c r="A264" s="28" t="str">
        <f t="shared" si="3"/>
        <v>Jul 2007 - Jun 2012</v>
      </c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U264" s="24"/>
    </row>
    <row r="265" spans="1:21" x14ac:dyDescent="0.2">
      <c r="A265" s="28" t="str">
        <f t="shared" si="3"/>
        <v>Jun 2007 - May 2012</v>
      </c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U265" s="24"/>
    </row>
    <row r="266" spans="1:21" x14ac:dyDescent="0.2">
      <c r="A266" s="28" t="str">
        <f t="shared" si="3"/>
        <v>May 2007 - Apr 2012</v>
      </c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U266" s="24"/>
    </row>
    <row r="267" spans="1:21" x14ac:dyDescent="0.2">
      <c r="A267" s="28" t="str">
        <f t="shared" si="3"/>
        <v>Apr 2007 - Mar 2012</v>
      </c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U267" s="24"/>
    </row>
    <row r="268" spans="1:21" x14ac:dyDescent="0.2">
      <c r="A268" s="28" t="str">
        <f t="shared" si="3"/>
        <v>Mar 2007 - Feb 2012</v>
      </c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U268" s="24"/>
    </row>
    <row r="269" spans="1:21" x14ac:dyDescent="0.2">
      <c r="A269" s="28" t="str">
        <f t="shared" si="3"/>
        <v>Feb 2007 - Jan 2012</v>
      </c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U269" s="24"/>
    </row>
    <row r="270" spans="1:21" x14ac:dyDescent="0.2">
      <c r="A270" s="28" t="str">
        <f t="shared" si="3"/>
        <v>Jan 2007 - Dec 2011</v>
      </c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U270" s="24"/>
    </row>
    <row r="271" spans="1:21" x14ac:dyDescent="0.2">
      <c r="A271" s="28" t="str">
        <f t="shared" si="3"/>
        <v>Dec 2006 - Nov 2011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U271" s="24"/>
    </row>
    <row r="272" spans="1:21" x14ac:dyDescent="0.2">
      <c r="A272" s="28" t="str">
        <f t="shared" si="3"/>
        <v>Nov 2006 - Oct 2011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U272" s="24"/>
    </row>
    <row r="273" spans="1:21" x14ac:dyDescent="0.2">
      <c r="A273" s="28" t="str">
        <f t="shared" si="3"/>
        <v>Oct 2006 - Sep 2011</v>
      </c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U273" s="24"/>
    </row>
    <row r="274" spans="1:21" x14ac:dyDescent="0.2">
      <c r="A274" s="28" t="str">
        <f t="shared" si="3"/>
        <v>Sep 2006 - Aug 2011</v>
      </c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U274" s="24"/>
    </row>
    <row r="275" spans="1:21" x14ac:dyDescent="0.2">
      <c r="A275" s="28" t="str">
        <f t="shared" si="3"/>
        <v>Aug 2006 - Jul 2011</v>
      </c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</row>
    <row r="276" spans="1:21" x14ac:dyDescent="0.2">
      <c r="A276" s="28" t="str">
        <f t="shared" si="3"/>
        <v>Jul 2006 - Jun 2011</v>
      </c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</row>
    <row r="277" spans="1:21" x14ac:dyDescent="0.2">
      <c r="A277" s="28" t="str">
        <f t="shared" si="3"/>
        <v>Jun 2006 - May 2011</v>
      </c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</row>
    <row r="278" spans="1:21" x14ac:dyDescent="0.2">
      <c r="A278" s="28" t="str">
        <f t="shared" si="3"/>
        <v>May 2006 - Apr 2011</v>
      </c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</row>
    <row r="279" spans="1:21" x14ac:dyDescent="0.2">
      <c r="A279" s="28" t="str">
        <f t="shared" si="3"/>
        <v>Apr 2006 - Mar 2011</v>
      </c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</row>
    <row r="280" spans="1:21" x14ac:dyDescent="0.2">
      <c r="A280" s="28" t="str">
        <f t="shared" si="3"/>
        <v>Mar 2006 - Feb 2011</v>
      </c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</row>
    <row r="281" spans="1:21" x14ac:dyDescent="0.2">
      <c r="A281" s="28" t="str">
        <f t="shared" si="3"/>
        <v>Feb 2006 - Jan 2011</v>
      </c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</row>
    <row r="282" spans="1:21" x14ac:dyDescent="0.2">
      <c r="A282" s="28" t="str">
        <f t="shared" si="3"/>
        <v>Jan 2006 - Dec 2010</v>
      </c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</row>
    <row r="283" spans="1:21" x14ac:dyDescent="0.2">
      <c r="A283" s="28" t="str">
        <f t="shared" si="3"/>
        <v>Dec 2005 - Nov 2010</v>
      </c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</row>
    <row r="284" spans="1:21" x14ac:dyDescent="0.2">
      <c r="A284" s="28" t="str">
        <f t="shared" si="3"/>
        <v>Nov 2005 - Oct 2010</v>
      </c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</row>
    <row r="285" spans="1:21" x14ac:dyDescent="0.2">
      <c r="A285" s="28" t="str">
        <f t="shared" si="3"/>
        <v>Oct 2005 - Sep 2010</v>
      </c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</row>
    <row r="286" spans="1:21" x14ac:dyDescent="0.2">
      <c r="A286" s="28" t="str">
        <f t="shared" si="3"/>
        <v>Sep 2005 - Aug 2010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</row>
    <row r="287" spans="1:21" x14ac:dyDescent="0.2">
      <c r="A287" s="28" t="str">
        <f t="shared" si="3"/>
        <v>Aug 2005 - Jul 2010</v>
      </c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</row>
    <row r="288" spans="1:21" x14ac:dyDescent="0.2">
      <c r="A288" s="28" t="str">
        <f t="shared" si="3"/>
        <v>Jul 2005 - Jun 2010</v>
      </c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</row>
    <row r="289" spans="1:19" x14ac:dyDescent="0.2">
      <c r="A289" s="28" t="str">
        <f t="shared" si="3"/>
        <v>Jun 2005 - May 2010</v>
      </c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</row>
    <row r="290" spans="1:19" x14ac:dyDescent="0.2">
      <c r="A290" s="28" t="str">
        <f t="shared" si="3"/>
        <v>May 2005 - Apr 2010</v>
      </c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</row>
    <row r="291" spans="1:19" x14ac:dyDescent="0.2">
      <c r="A291" s="28" t="str">
        <f t="shared" si="3"/>
        <v>Apr 2005 - Mar 2010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</row>
    <row r="292" spans="1:19" x14ac:dyDescent="0.2">
      <c r="A292" s="28" t="str">
        <f t="shared" si="3"/>
        <v>Mar 2005 - Feb 2010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</row>
    <row r="293" spans="1:19" x14ac:dyDescent="0.2">
      <c r="A293" s="28" t="str">
        <f t="shared" si="3"/>
        <v>Feb 2005 - Jan 2010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</row>
    <row r="294" spans="1:19" x14ac:dyDescent="0.2">
      <c r="A294" s="28" t="str">
        <f t="shared" si="3"/>
        <v>Jan 2005 - Dec 2009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</row>
    <row r="295" spans="1:19" x14ac:dyDescent="0.2">
      <c r="A295" s="28" t="str">
        <f t="shared" si="3"/>
        <v>Dec 2004 - Nov 2009</v>
      </c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</row>
    <row r="296" spans="1:19" x14ac:dyDescent="0.2">
      <c r="A296" s="28" t="str">
        <f t="shared" si="3"/>
        <v>Nov 2004 - Oct 2009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</row>
    <row r="297" spans="1:19" x14ac:dyDescent="0.2">
      <c r="A297" s="28" t="str">
        <f t="shared" si="3"/>
        <v>Oct 2004 - Sep 2009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</row>
    <row r="298" spans="1:19" x14ac:dyDescent="0.2">
      <c r="A298" s="28" t="str">
        <f t="shared" si="3"/>
        <v>Sep 2004 - Aug 2009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</row>
    <row r="299" spans="1:19" x14ac:dyDescent="0.2">
      <c r="A299" s="28" t="str">
        <f t="shared" si="3"/>
        <v>Aug 2004 - Jul 2009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</row>
    <row r="300" spans="1:19" x14ac:dyDescent="0.2">
      <c r="A300" s="28" t="str">
        <f t="shared" si="3"/>
        <v>Jul 2004 - Jun 2009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</row>
    <row r="301" spans="1:19" x14ac:dyDescent="0.2">
      <c r="A301" s="28" t="str">
        <f t="shared" si="3"/>
        <v>Jun 2004 - May 2009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</row>
    <row r="302" spans="1:19" x14ac:dyDescent="0.2">
      <c r="A302" s="28" t="str">
        <f t="shared" si="3"/>
        <v>May 2004 - Apr 2009</v>
      </c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</row>
    <row r="303" spans="1:19" x14ac:dyDescent="0.2">
      <c r="A303" s="28" t="str">
        <f t="shared" si="3"/>
        <v>Apr 2004 - Mar 2009</v>
      </c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</row>
    <row r="304" spans="1:19" x14ac:dyDescent="0.2">
      <c r="A304" s="28" t="str">
        <f t="shared" si="3"/>
        <v>Mar 2004 - Feb 2009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</row>
    <row r="305" spans="1:19" x14ac:dyDescent="0.2">
      <c r="A305" s="28" t="str">
        <f t="shared" si="3"/>
        <v>Feb 2004 - Jan 2009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</row>
    <row r="306" spans="1:19" x14ac:dyDescent="0.2">
      <c r="A306" s="28" t="str">
        <f t="shared" si="3"/>
        <v>Jan 2004 - Dec 2008</v>
      </c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</row>
    <row r="307" spans="1:19" x14ac:dyDescent="0.2">
      <c r="A307" s="28" t="str">
        <f t="shared" si="3"/>
        <v>Dec 2003 - Nov 2008</v>
      </c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</row>
    <row r="308" spans="1:19" x14ac:dyDescent="0.2">
      <c r="A308" s="28" t="str">
        <f t="shared" si="3"/>
        <v>Nov 2003 - Oct 2008</v>
      </c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</row>
    <row r="309" spans="1:19" x14ac:dyDescent="0.2">
      <c r="A309" s="28" t="str">
        <f t="shared" si="3"/>
        <v>Oct 2003 - Sep 2008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</row>
    <row r="310" spans="1:19" x14ac:dyDescent="0.2">
      <c r="A310" s="28" t="str">
        <f t="shared" si="3"/>
        <v>Sep 2003 - Aug 2008</v>
      </c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</row>
    <row r="311" spans="1:19" x14ac:dyDescent="0.2">
      <c r="A311" s="28" t="str">
        <f t="shared" si="3"/>
        <v>Aug 2003 - Jul 2008</v>
      </c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</row>
    <row r="312" spans="1:19" x14ac:dyDescent="0.2">
      <c r="A312" s="28" t="str">
        <f t="shared" si="3"/>
        <v>Jul 2003 - Jun 2008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</row>
    <row r="313" spans="1:19" x14ac:dyDescent="0.2">
      <c r="A313" s="28" t="str">
        <f t="shared" si="3"/>
        <v>Jun 2003 - May 2008</v>
      </c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</row>
    <row r="314" spans="1:19" x14ac:dyDescent="0.2">
      <c r="A314" s="28" t="str">
        <f t="shared" si="3"/>
        <v>May 2003 - Apr 2008</v>
      </c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</row>
    <row r="315" spans="1:19" x14ac:dyDescent="0.2">
      <c r="A315" s="28" t="str">
        <f t="shared" si="3"/>
        <v>Apr 2003 - Mar 2008</v>
      </c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</row>
    <row r="316" spans="1:19" x14ac:dyDescent="0.2">
      <c r="A316" s="28" t="str">
        <f t="shared" si="3"/>
        <v>Mar 2003 - Feb 2008</v>
      </c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</row>
    <row r="317" spans="1:19" x14ac:dyDescent="0.2">
      <c r="A317" s="28" t="str">
        <f t="shared" si="3"/>
        <v>Feb 2003 - Jan 2008</v>
      </c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</row>
    <row r="318" spans="1:19" x14ac:dyDescent="0.2">
      <c r="A318" s="28" t="str">
        <f t="shared" si="3"/>
        <v>Jan 2003 - Dec 2007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</row>
    <row r="319" spans="1:19" x14ac:dyDescent="0.2">
      <c r="A319" s="28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</row>
    <row r="320" spans="1:19" x14ac:dyDescent="0.2">
      <c r="A320" s="15" t="s">
        <v>26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</row>
    <row r="321" spans="1:19" x14ac:dyDescent="0.2">
      <c r="A321" s="15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</row>
    <row r="322" spans="1:19" x14ac:dyDescent="0.2">
      <c r="A322" s="15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</row>
    <row r="323" spans="1:19" x14ac:dyDescent="0.2">
      <c r="B323" s="17"/>
    </row>
    <row r="324" spans="1:19" x14ac:dyDescent="0.2">
      <c r="A324" s="25" t="s">
        <v>27</v>
      </c>
    </row>
    <row r="325" spans="1:19" x14ac:dyDescent="0.2">
      <c r="A325" s="25"/>
    </row>
    <row r="326" spans="1:19" x14ac:dyDescent="0.2">
      <c r="A326" s="13" t="s">
        <v>32</v>
      </c>
      <c r="B326" s="21" t="s">
        <v>28</v>
      </c>
      <c r="C326" s="21" t="s">
        <v>29</v>
      </c>
    </row>
    <row r="327" spans="1:19" x14ac:dyDescent="0.2">
      <c r="A327" s="17">
        <f t="shared" ref="A327:A358" si="4">A133</f>
        <v>41274</v>
      </c>
      <c r="B327" s="11"/>
      <c r="C327" s="11"/>
    </row>
    <row r="328" spans="1:19" x14ac:dyDescent="0.2">
      <c r="A328" s="17">
        <f t="shared" si="4"/>
        <v>41243</v>
      </c>
      <c r="B328" s="11"/>
      <c r="C328" s="11"/>
    </row>
    <row r="329" spans="1:19" x14ac:dyDescent="0.2">
      <c r="A329" s="17">
        <f t="shared" si="4"/>
        <v>41213</v>
      </c>
      <c r="B329" s="11"/>
      <c r="C329" s="11"/>
    </row>
    <row r="330" spans="1:19" x14ac:dyDescent="0.2">
      <c r="A330" s="17">
        <f t="shared" si="4"/>
        <v>41182</v>
      </c>
      <c r="B330" s="11"/>
      <c r="C330" s="11"/>
    </row>
    <row r="331" spans="1:19" x14ac:dyDescent="0.2">
      <c r="A331" s="17">
        <f t="shared" si="4"/>
        <v>41152</v>
      </c>
      <c r="B331" s="11"/>
      <c r="C331" s="11"/>
    </row>
    <row r="332" spans="1:19" x14ac:dyDescent="0.2">
      <c r="A332" s="17">
        <f t="shared" si="4"/>
        <v>41121</v>
      </c>
      <c r="B332" s="11"/>
      <c r="C332" s="11"/>
    </row>
    <row r="333" spans="1:19" x14ac:dyDescent="0.2">
      <c r="A333" s="17">
        <f t="shared" si="4"/>
        <v>41090</v>
      </c>
      <c r="B333" s="11"/>
      <c r="C333" s="11"/>
    </row>
    <row r="334" spans="1:19" x14ac:dyDescent="0.2">
      <c r="A334" s="17">
        <f t="shared" si="4"/>
        <v>41060</v>
      </c>
      <c r="B334" s="11"/>
      <c r="C334" s="11"/>
    </row>
    <row r="335" spans="1:19" x14ac:dyDescent="0.2">
      <c r="A335" s="17">
        <f t="shared" si="4"/>
        <v>41029</v>
      </c>
      <c r="B335" s="11"/>
      <c r="C335" s="11"/>
    </row>
    <row r="336" spans="1:19" x14ac:dyDescent="0.2">
      <c r="A336" s="17">
        <f t="shared" si="4"/>
        <v>40999</v>
      </c>
      <c r="B336" s="11"/>
      <c r="C336" s="11"/>
    </row>
    <row r="337" spans="1:3" x14ac:dyDescent="0.2">
      <c r="A337" s="17">
        <f t="shared" si="4"/>
        <v>40968</v>
      </c>
      <c r="B337" s="11"/>
      <c r="C337" s="11"/>
    </row>
    <row r="338" spans="1:3" x14ac:dyDescent="0.2">
      <c r="A338" s="17">
        <f t="shared" si="4"/>
        <v>40939</v>
      </c>
      <c r="B338" s="11"/>
      <c r="C338" s="11"/>
    </row>
    <row r="339" spans="1:3" x14ac:dyDescent="0.2">
      <c r="A339" s="17">
        <f t="shared" si="4"/>
        <v>40908</v>
      </c>
      <c r="B339" s="11"/>
      <c r="C339" s="11"/>
    </row>
    <row r="340" spans="1:3" x14ac:dyDescent="0.2">
      <c r="A340" s="17">
        <f t="shared" si="4"/>
        <v>40877</v>
      </c>
      <c r="B340" s="11"/>
      <c r="C340" s="11"/>
    </row>
    <row r="341" spans="1:3" x14ac:dyDescent="0.2">
      <c r="A341" s="17">
        <f t="shared" si="4"/>
        <v>40847</v>
      </c>
      <c r="B341" s="11"/>
      <c r="C341" s="11"/>
    </row>
    <row r="342" spans="1:3" x14ac:dyDescent="0.2">
      <c r="A342" s="17">
        <f t="shared" si="4"/>
        <v>40816</v>
      </c>
      <c r="B342" s="11"/>
      <c r="C342" s="11"/>
    </row>
    <row r="343" spans="1:3" x14ac:dyDescent="0.2">
      <c r="A343" s="17">
        <f t="shared" si="4"/>
        <v>40786</v>
      </c>
      <c r="B343" s="11"/>
      <c r="C343" s="11"/>
    </row>
    <row r="344" spans="1:3" x14ac:dyDescent="0.2">
      <c r="A344" s="17">
        <f t="shared" si="4"/>
        <v>40755</v>
      </c>
      <c r="B344" s="11"/>
      <c r="C344" s="11"/>
    </row>
    <row r="345" spans="1:3" x14ac:dyDescent="0.2">
      <c r="A345" s="17">
        <f t="shared" si="4"/>
        <v>40724</v>
      </c>
      <c r="B345" s="11"/>
      <c r="C345" s="11"/>
    </row>
    <row r="346" spans="1:3" x14ac:dyDescent="0.2">
      <c r="A346" s="17">
        <f t="shared" si="4"/>
        <v>40694</v>
      </c>
      <c r="B346" s="11"/>
      <c r="C346" s="11"/>
    </row>
    <row r="347" spans="1:3" x14ac:dyDescent="0.2">
      <c r="A347" s="17">
        <f t="shared" si="4"/>
        <v>40663</v>
      </c>
      <c r="B347" s="11"/>
      <c r="C347" s="11"/>
    </row>
    <row r="348" spans="1:3" x14ac:dyDescent="0.2">
      <c r="A348" s="17">
        <f t="shared" si="4"/>
        <v>40633</v>
      </c>
      <c r="B348" s="11"/>
      <c r="C348" s="11"/>
    </row>
    <row r="349" spans="1:3" x14ac:dyDescent="0.2">
      <c r="A349" s="17">
        <f t="shared" si="4"/>
        <v>40602</v>
      </c>
      <c r="B349" s="11"/>
      <c r="C349" s="11"/>
    </row>
    <row r="350" spans="1:3" x14ac:dyDescent="0.2">
      <c r="A350" s="17">
        <f t="shared" si="4"/>
        <v>40574</v>
      </c>
      <c r="B350" s="11"/>
      <c r="C350" s="11"/>
    </row>
    <row r="351" spans="1:3" x14ac:dyDescent="0.2">
      <c r="A351" s="17">
        <f t="shared" si="4"/>
        <v>40543</v>
      </c>
      <c r="B351" s="11"/>
      <c r="C351" s="11"/>
    </row>
    <row r="352" spans="1:3" x14ac:dyDescent="0.2">
      <c r="A352" s="17">
        <f t="shared" si="4"/>
        <v>40512</v>
      </c>
      <c r="B352" s="11"/>
      <c r="C352" s="11"/>
    </row>
    <row r="353" spans="1:3" x14ac:dyDescent="0.2">
      <c r="A353" s="17">
        <f t="shared" si="4"/>
        <v>40482</v>
      </c>
      <c r="B353" s="11"/>
      <c r="C353" s="11"/>
    </row>
    <row r="354" spans="1:3" x14ac:dyDescent="0.2">
      <c r="A354" s="17">
        <f t="shared" si="4"/>
        <v>40451</v>
      </c>
      <c r="B354" s="11"/>
      <c r="C354" s="11"/>
    </row>
    <row r="355" spans="1:3" x14ac:dyDescent="0.2">
      <c r="A355" s="17">
        <f t="shared" si="4"/>
        <v>40421</v>
      </c>
      <c r="B355" s="11"/>
      <c r="C355" s="11"/>
    </row>
    <row r="356" spans="1:3" x14ac:dyDescent="0.2">
      <c r="A356" s="17">
        <f t="shared" si="4"/>
        <v>40390</v>
      </c>
      <c r="B356" s="11"/>
      <c r="C356" s="11"/>
    </row>
    <row r="357" spans="1:3" x14ac:dyDescent="0.2">
      <c r="A357" s="17">
        <f t="shared" si="4"/>
        <v>40359</v>
      </c>
      <c r="B357" s="11"/>
      <c r="C357" s="11"/>
    </row>
    <row r="358" spans="1:3" x14ac:dyDescent="0.2">
      <c r="A358" s="17">
        <f t="shared" si="4"/>
        <v>40329</v>
      </c>
      <c r="B358" s="11"/>
      <c r="C358" s="11"/>
    </row>
    <row r="359" spans="1:3" x14ac:dyDescent="0.2">
      <c r="A359" s="17">
        <f t="shared" ref="A359:A386" si="5">A165</f>
        <v>40298</v>
      </c>
      <c r="B359" s="11"/>
      <c r="C359" s="11"/>
    </row>
    <row r="360" spans="1:3" x14ac:dyDescent="0.2">
      <c r="A360" s="17">
        <f t="shared" si="5"/>
        <v>40268</v>
      </c>
      <c r="B360" s="11"/>
      <c r="C360" s="11"/>
    </row>
    <row r="361" spans="1:3" x14ac:dyDescent="0.2">
      <c r="A361" s="17">
        <f t="shared" si="5"/>
        <v>40237</v>
      </c>
      <c r="B361" s="11"/>
      <c r="C361" s="11"/>
    </row>
    <row r="362" spans="1:3" x14ac:dyDescent="0.2">
      <c r="A362" s="17">
        <f t="shared" si="5"/>
        <v>40209</v>
      </c>
      <c r="B362" s="11"/>
      <c r="C362" s="11"/>
    </row>
    <row r="363" spans="1:3" x14ac:dyDescent="0.2">
      <c r="A363" s="17">
        <f t="shared" si="5"/>
        <v>40178</v>
      </c>
      <c r="B363" s="11"/>
      <c r="C363" s="11"/>
    </row>
    <row r="364" spans="1:3" x14ac:dyDescent="0.2">
      <c r="A364" s="17">
        <f t="shared" si="5"/>
        <v>40147</v>
      </c>
      <c r="B364" s="11"/>
      <c r="C364" s="11"/>
    </row>
    <row r="365" spans="1:3" x14ac:dyDescent="0.2">
      <c r="A365" s="17">
        <f t="shared" si="5"/>
        <v>40116</v>
      </c>
      <c r="B365" s="11"/>
      <c r="C365" s="11"/>
    </row>
    <row r="366" spans="1:3" x14ac:dyDescent="0.2">
      <c r="A366" s="17">
        <f t="shared" si="5"/>
        <v>40086</v>
      </c>
      <c r="B366" s="11"/>
      <c r="C366" s="11"/>
    </row>
    <row r="367" spans="1:3" x14ac:dyDescent="0.2">
      <c r="A367" s="17">
        <f t="shared" si="5"/>
        <v>40056</v>
      </c>
      <c r="B367" s="11"/>
      <c r="C367" s="11"/>
    </row>
    <row r="368" spans="1:3" x14ac:dyDescent="0.2">
      <c r="A368" s="17">
        <f t="shared" si="5"/>
        <v>40025</v>
      </c>
      <c r="B368" s="11"/>
      <c r="C368" s="11"/>
    </row>
    <row r="369" spans="1:3" x14ac:dyDescent="0.2">
      <c r="A369" s="17">
        <f t="shared" si="5"/>
        <v>39994</v>
      </c>
      <c r="B369" s="11"/>
      <c r="C369" s="11"/>
    </row>
    <row r="370" spans="1:3" x14ac:dyDescent="0.2">
      <c r="A370" s="17">
        <f t="shared" si="5"/>
        <v>39962</v>
      </c>
      <c r="B370" s="11"/>
      <c r="C370" s="11"/>
    </row>
    <row r="371" spans="1:3" x14ac:dyDescent="0.2">
      <c r="A371" s="17">
        <f t="shared" si="5"/>
        <v>39933</v>
      </c>
      <c r="B371" s="11"/>
      <c r="C371" s="11"/>
    </row>
    <row r="372" spans="1:3" x14ac:dyDescent="0.2">
      <c r="A372" s="17">
        <f t="shared" si="5"/>
        <v>39903</v>
      </c>
      <c r="B372" s="11"/>
      <c r="C372" s="11"/>
    </row>
    <row r="373" spans="1:3" x14ac:dyDescent="0.2">
      <c r="A373" s="17">
        <f t="shared" si="5"/>
        <v>39871</v>
      </c>
      <c r="B373" s="11"/>
      <c r="C373" s="11"/>
    </row>
    <row r="374" spans="1:3" x14ac:dyDescent="0.2">
      <c r="A374" s="17">
        <f t="shared" si="5"/>
        <v>39843</v>
      </c>
      <c r="B374" s="11"/>
      <c r="C374" s="11"/>
    </row>
    <row r="375" spans="1:3" x14ac:dyDescent="0.2">
      <c r="A375" s="17">
        <f t="shared" si="5"/>
        <v>39813</v>
      </c>
      <c r="B375" s="11"/>
      <c r="C375" s="11"/>
    </row>
    <row r="376" spans="1:3" x14ac:dyDescent="0.2">
      <c r="A376" s="17">
        <f t="shared" si="5"/>
        <v>39780</v>
      </c>
      <c r="B376" s="11"/>
      <c r="C376" s="11"/>
    </row>
    <row r="377" spans="1:3" x14ac:dyDescent="0.2">
      <c r="A377" s="17">
        <f t="shared" si="5"/>
        <v>39752</v>
      </c>
      <c r="B377" s="11"/>
      <c r="C377" s="11"/>
    </row>
    <row r="378" spans="1:3" x14ac:dyDescent="0.2">
      <c r="A378" s="17">
        <f t="shared" si="5"/>
        <v>39721</v>
      </c>
      <c r="B378" s="11"/>
      <c r="C378" s="11"/>
    </row>
    <row r="379" spans="1:3" x14ac:dyDescent="0.2">
      <c r="A379" s="17">
        <f t="shared" si="5"/>
        <v>39689</v>
      </c>
      <c r="B379" s="11"/>
      <c r="C379" s="11"/>
    </row>
    <row r="380" spans="1:3" x14ac:dyDescent="0.2">
      <c r="A380" s="17">
        <f t="shared" si="5"/>
        <v>39660</v>
      </c>
      <c r="B380" s="11"/>
      <c r="C380" s="11"/>
    </row>
    <row r="381" spans="1:3" x14ac:dyDescent="0.2">
      <c r="A381" s="17">
        <f t="shared" si="5"/>
        <v>39629</v>
      </c>
      <c r="B381" s="11"/>
      <c r="C381" s="11"/>
    </row>
    <row r="382" spans="1:3" x14ac:dyDescent="0.2">
      <c r="A382" s="17">
        <f t="shared" si="5"/>
        <v>39598</v>
      </c>
      <c r="B382" s="11"/>
      <c r="C382" s="11"/>
    </row>
    <row r="383" spans="1:3" x14ac:dyDescent="0.2">
      <c r="A383" s="17">
        <f t="shared" si="5"/>
        <v>39568</v>
      </c>
      <c r="B383" s="11"/>
      <c r="C383" s="11"/>
    </row>
    <row r="384" spans="1:3" x14ac:dyDescent="0.2">
      <c r="A384" s="17">
        <f t="shared" si="5"/>
        <v>39538</v>
      </c>
      <c r="B384" s="11"/>
      <c r="C384" s="11"/>
    </row>
    <row r="385" spans="1:32" x14ac:dyDescent="0.2">
      <c r="A385" s="17">
        <f t="shared" si="5"/>
        <v>39507</v>
      </c>
      <c r="B385" s="11"/>
      <c r="C385" s="11"/>
    </row>
    <row r="386" spans="1:32" x14ac:dyDescent="0.2">
      <c r="A386" s="17">
        <f t="shared" si="5"/>
        <v>39478</v>
      </c>
      <c r="B386" s="11"/>
      <c r="C386" s="11"/>
    </row>
    <row r="387" spans="1:32" x14ac:dyDescent="0.2">
      <c r="A387" s="17"/>
      <c r="B387" s="11"/>
      <c r="C387" s="11"/>
    </row>
    <row r="388" spans="1:32" x14ac:dyDescent="0.2">
      <c r="A388" s="32"/>
      <c r="B388" s="21" t="s">
        <v>28</v>
      </c>
      <c r="C388" s="21" t="s">
        <v>29</v>
      </c>
    </row>
    <row r="389" spans="1:32" x14ac:dyDescent="0.2">
      <c r="A389" s="31" t="s">
        <v>30</v>
      </c>
      <c r="B389" s="11"/>
      <c r="C389" s="11"/>
      <c r="D389" s="33" t="s">
        <v>54</v>
      </c>
    </row>
    <row r="390" spans="1:32" x14ac:dyDescent="0.2">
      <c r="A390" s="17" t="s">
        <v>31</v>
      </c>
      <c r="B390" s="9"/>
      <c r="C390" s="11">
        <v>0</v>
      </c>
      <c r="D390" s="33" t="s">
        <v>52</v>
      </c>
    </row>
    <row r="391" spans="1:32" x14ac:dyDescent="0.2">
      <c r="A391" s="17"/>
      <c r="B391" s="9"/>
      <c r="C391" s="11"/>
      <c r="D391" s="33"/>
    </row>
    <row r="392" spans="1:32" x14ac:dyDescent="0.2">
      <c r="A392" s="30"/>
      <c r="B392" s="34" t="str">
        <f ca="1">OFFSET(B8,0,($E$5-1)*6)</f>
        <v>Australia (EWA)</v>
      </c>
      <c r="C392" s="41" t="str">
        <f t="shared" ref="C392:G392" ca="1" si="6">OFFSET(C8,0,($E$5-1)*6)</f>
        <v>Canada (EWC)</v>
      </c>
      <c r="D392" s="41" t="str">
        <f t="shared" ca="1" si="6"/>
        <v>Germany (EWG)</v>
      </c>
      <c r="E392" s="41" t="str">
        <f t="shared" ca="1" si="6"/>
        <v>Malaysia (EWM)</v>
      </c>
      <c r="F392" s="41" t="str">
        <f t="shared" ca="1" si="6"/>
        <v>Mexico (EWW)</v>
      </c>
      <c r="G392" s="41" t="str">
        <f t="shared" ca="1" si="6"/>
        <v>Singapore (EWS)</v>
      </c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x14ac:dyDescent="0.2">
      <c r="A393" s="15" t="s">
        <v>72</v>
      </c>
      <c r="B393" s="9"/>
      <c r="C393" s="9"/>
      <c r="D393" s="9"/>
      <c r="E393" s="9"/>
      <c r="F393" s="9"/>
      <c r="G393" s="9"/>
      <c r="H393" s="15" t="s">
        <v>49</v>
      </c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x14ac:dyDescent="0.2">
      <c r="A394" s="15" t="s">
        <v>72</v>
      </c>
      <c r="B394" s="9"/>
      <c r="C394" s="9"/>
      <c r="D394" s="9"/>
      <c r="E394" s="9"/>
      <c r="F394" s="9"/>
      <c r="G394" s="9"/>
      <c r="H394" s="15" t="s">
        <v>51</v>
      </c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x14ac:dyDescent="0.2">
      <c r="A395" s="17"/>
      <c r="B395" s="9"/>
      <c r="C395" s="11"/>
      <c r="D395" s="33"/>
      <c r="H395" t="s">
        <v>50</v>
      </c>
    </row>
    <row r="396" spans="1:32" x14ac:dyDescent="0.2">
      <c r="A396" s="15" t="s">
        <v>73</v>
      </c>
      <c r="B396" s="50">
        <f>0.05%/12</f>
        <v>4.1666666666666665E-5</v>
      </c>
      <c r="C396" s="11"/>
      <c r="D396" s="33"/>
    </row>
    <row r="397" spans="1:32" x14ac:dyDescent="0.2">
      <c r="A397" s="17"/>
      <c r="B397" s="9"/>
      <c r="C397" s="11"/>
      <c r="D397" s="33"/>
    </row>
    <row r="398" spans="1:32" x14ac:dyDescent="0.2">
      <c r="A398" s="17"/>
      <c r="B398" s="9"/>
      <c r="C398" s="11"/>
      <c r="D398" s="33"/>
    </row>
    <row r="399" spans="1:32" x14ac:dyDescent="0.2">
      <c r="A399" s="17"/>
      <c r="B399" s="9"/>
      <c r="C399" s="11"/>
      <c r="D399" s="33"/>
    </row>
    <row r="400" spans="1:32" x14ac:dyDescent="0.2">
      <c r="A400" s="17"/>
      <c r="B400" s="9"/>
      <c r="C400" s="11"/>
      <c r="D400" s="33"/>
    </row>
    <row r="401" spans="1:19" x14ac:dyDescent="0.2">
      <c r="A401" s="17"/>
      <c r="B401" s="9"/>
      <c r="C401" s="11"/>
      <c r="D401" s="33"/>
    </row>
    <row r="402" spans="1:19" x14ac:dyDescent="0.2">
      <c r="A402" s="17"/>
      <c r="B402" s="9"/>
      <c r="C402" s="11"/>
      <c r="D402" s="33"/>
    </row>
    <row r="403" spans="1:19" x14ac:dyDescent="0.2">
      <c r="A403" s="17"/>
      <c r="B403" s="9"/>
      <c r="C403" s="11"/>
      <c r="D403" s="33"/>
    </row>
    <row r="404" spans="1:19" x14ac:dyDescent="0.2">
      <c r="A404" s="17"/>
      <c r="B404" s="9"/>
      <c r="C404" s="11"/>
      <c r="D404" s="33"/>
    </row>
    <row r="405" spans="1:19" x14ac:dyDescent="0.2">
      <c r="A405" s="17"/>
      <c r="B405" s="9"/>
      <c r="C405" s="11"/>
      <c r="D405" s="33"/>
    </row>
    <row r="406" spans="1:19" x14ac:dyDescent="0.2">
      <c r="A406" s="17"/>
    </row>
    <row r="407" spans="1:19" x14ac:dyDescent="0.2">
      <c r="A407" s="17"/>
    </row>
    <row r="408" spans="1:19" x14ac:dyDescent="0.2">
      <c r="A408" s="17"/>
    </row>
    <row r="409" spans="1:19" x14ac:dyDescent="0.2">
      <c r="A409" s="17"/>
    </row>
    <row r="410" spans="1:19" x14ac:dyDescent="0.2">
      <c r="A410" s="17"/>
    </row>
    <row r="411" spans="1:19" x14ac:dyDescent="0.2">
      <c r="A411" s="17"/>
    </row>
    <row r="412" spans="1:19" x14ac:dyDescent="0.2">
      <c r="A412" s="17"/>
    </row>
    <row r="413" spans="1:19" ht="14.25" x14ac:dyDescent="0.2">
      <c r="A413" s="1" t="s">
        <v>25</v>
      </c>
      <c r="B413" s="17"/>
    </row>
    <row r="414" spans="1:19" x14ac:dyDescent="0.2">
      <c r="A414" s="1"/>
      <c r="B414" s="17"/>
    </row>
    <row r="415" spans="1:19" x14ac:dyDescent="0.2">
      <c r="A415" s="15" t="s">
        <v>36</v>
      </c>
      <c r="B415" s="17"/>
    </row>
    <row r="416" spans="1:19" x14ac:dyDescent="0.2">
      <c r="A416" s="23" t="s">
        <v>21</v>
      </c>
      <c r="B416" s="30" t="str">
        <f>B8</f>
        <v>Barrick Gold (ABX)</v>
      </c>
      <c r="C416" s="30" t="str">
        <f t="shared" ref="C416:S416" si="7">C8</f>
        <v>IBM (IBM)</v>
      </c>
      <c r="D416" s="30" t="str">
        <f t="shared" si="7"/>
        <v>Korea Electric (KEP)</v>
      </c>
      <c r="E416" s="30" t="str">
        <f t="shared" si="7"/>
        <v>Siemens (SI)</v>
      </c>
      <c r="F416" s="30" t="str">
        <f t="shared" si="7"/>
        <v>Grupo Televisa (TV)</v>
      </c>
      <c r="G416" s="30" t="str">
        <f t="shared" si="7"/>
        <v>YPF (YPF)</v>
      </c>
      <c r="H416" s="30" t="str">
        <f t="shared" si="7"/>
        <v>Small-Growth</v>
      </c>
      <c r="I416" s="30" t="str">
        <f t="shared" si="7"/>
        <v>Small-Neutral</v>
      </c>
      <c r="J416" s="30" t="str">
        <f t="shared" si="7"/>
        <v>Small-Value</v>
      </c>
      <c r="K416" s="30" t="str">
        <f t="shared" si="7"/>
        <v>Big-Growth</v>
      </c>
      <c r="L416" s="30" t="str">
        <f t="shared" si="7"/>
        <v>Big-Neutral</v>
      </c>
      <c r="M416" s="30" t="str">
        <f t="shared" si="7"/>
        <v>Big-Value</v>
      </c>
      <c r="N416" s="30" t="str">
        <f t="shared" si="7"/>
        <v>Australia (EWA)</v>
      </c>
      <c r="O416" s="30" t="str">
        <f t="shared" si="7"/>
        <v>Canada (EWC)</v>
      </c>
      <c r="P416" s="30" t="str">
        <f t="shared" si="7"/>
        <v>Germany (EWG)</v>
      </c>
      <c r="Q416" s="30" t="str">
        <f t="shared" si="7"/>
        <v>Malaysia (EWM)</v>
      </c>
      <c r="R416" s="30" t="str">
        <f t="shared" si="7"/>
        <v>Mexico (EWW)</v>
      </c>
      <c r="S416" s="30" t="str">
        <f t="shared" si="7"/>
        <v>Singapore (EWS)</v>
      </c>
    </row>
    <row r="417" spans="1:19" x14ac:dyDescent="0.2">
      <c r="A417" s="28" t="str">
        <f t="shared" ref="A417:A448" si="8">TEXT(A193,"mmm yyyy")&amp;" - "&amp;TEXT(A134,"mmm yyyy")</f>
        <v>Dec 2007 - Nov 2012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28" t="str">
        <f t="shared" si="8"/>
        <v>Nov 2007 - Oct 2012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28" t="str">
        <f t="shared" si="8"/>
        <v>Oct 2007 - Sep 2012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28" t="str">
        <f t="shared" si="8"/>
        <v>Sep 2007 - Aug 2012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28" t="str">
        <f t="shared" si="8"/>
        <v>Aug 2007 - Jul 2012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28" t="str">
        <f t="shared" si="8"/>
        <v>Jul 2007 - Jun 2012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28" t="str">
        <f t="shared" si="8"/>
        <v>Jun 2007 - May 2012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28" t="str">
        <f t="shared" si="8"/>
        <v>May 2007 - Apr 2012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28" t="str">
        <f t="shared" si="8"/>
        <v>Apr 2007 - Mar 2012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28" t="str">
        <f t="shared" si="8"/>
        <v>Mar 2007 - Feb 2012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28" t="str">
        <f t="shared" si="8"/>
        <v>Feb 2007 - Jan 2012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28" t="str">
        <f t="shared" si="8"/>
        <v>Jan 2007 - Dec 2011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28" t="str">
        <f t="shared" si="8"/>
        <v>Dec 2006 - Nov 2011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28" t="str">
        <f t="shared" si="8"/>
        <v>Nov 2006 - Oct 2011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28" t="str">
        <f t="shared" si="8"/>
        <v>Oct 2006 - Sep 2011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28" t="str">
        <f t="shared" si="8"/>
        <v>Sep 2006 - Aug 2011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28" t="str">
        <f t="shared" si="8"/>
        <v>Aug 2006 - Jul 2011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28" t="str">
        <f t="shared" si="8"/>
        <v>Jul 2006 - Jun 2011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28" t="str">
        <f t="shared" si="8"/>
        <v>Jun 2006 - May 2011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28" t="str">
        <f t="shared" si="8"/>
        <v>May 2006 - Apr 2011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28" t="str">
        <f t="shared" si="8"/>
        <v>Apr 2006 - Mar 2011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28" t="str">
        <f t="shared" si="8"/>
        <v>Mar 2006 - Feb 2011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28" t="str">
        <f t="shared" si="8"/>
        <v>Feb 2006 - Jan 2011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28" t="str">
        <f t="shared" si="8"/>
        <v>Jan 2006 - Dec 2010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28" t="str">
        <f t="shared" si="8"/>
        <v>Dec 2005 - Nov 2010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28" t="str">
        <f t="shared" si="8"/>
        <v>Nov 2005 - Oct 2010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28" t="str">
        <f t="shared" si="8"/>
        <v>Oct 2005 - Sep 2010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28" t="str">
        <f t="shared" si="8"/>
        <v>Sep 2005 - Aug 2010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28" t="str">
        <f t="shared" si="8"/>
        <v>Aug 2005 - Jul 2010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28" t="str">
        <f t="shared" si="8"/>
        <v>Jul 2005 - Jun 2010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28" t="str">
        <f t="shared" si="8"/>
        <v>Jun 2005 - May 2010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28" t="str">
        <f t="shared" si="8"/>
        <v>May 2005 - Apr 2010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28" t="str">
        <f t="shared" ref="A449:A476" si="9">TEXT(A225,"mmm yyyy")&amp;" - "&amp;TEXT(A166,"mmm yyyy")</f>
        <v>Apr 2005 - Mar 2010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28" t="str">
        <f t="shared" si="9"/>
        <v>Mar 2005 - Feb 2010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28" t="str">
        <f t="shared" si="9"/>
        <v>Feb 2005 - Jan 2010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28" t="str">
        <f t="shared" si="9"/>
        <v>Jan 2005 - Dec 2009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28" t="str">
        <f t="shared" si="9"/>
        <v>Dec 2004 - Nov 2009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28" t="str">
        <f t="shared" si="9"/>
        <v>Nov 2004 - Oct 2009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28" t="str">
        <f t="shared" si="9"/>
        <v>Oct 2004 - Sep 2009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28" t="str">
        <f t="shared" si="9"/>
        <v>Sep 2004 - Aug 2009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28" t="str">
        <f t="shared" si="9"/>
        <v>Aug 2004 - Jul 2009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28" t="str">
        <f t="shared" si="9"/>
        <v>Jul 2004 - Jun 2009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28" t="str">
        <f t="shared" si="9"/>
        <v>Jun 2004 - May 2009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28" t="str">
        <f t="shared" si="9"/>
        <v>May 2004 - Apr 2009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28" t="str">
        <f t="shared" si="9"/>
        <v>Apr 2004 - Mar 2009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28" t="str">
        <f t="shared" si="9"/>
        <v>Mar 2004 - Feb 2009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28" t="str">
        <f t="shared" si="9"/>
        <v>Feb 2004 - Jan 2009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28" t="str">
        <f t="shared" si="9"/>
        <v>Jan 2004 - Dec 2008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28" t="str">
        <f t="shared" si="9"/>
        <v>Dec 2003 - Nov 2008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28" t="str">
        <f t="shared" si="9"/>
        <v>Nov 2003 - Oct 2008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28" t="str">
        <f t="shared" si="9"/>
        <v>Oct 2003 - Sep 2008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28" t="str">
        <f t="shared" si="9"/>
        <v>Sep 2003 - Aug 2008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28" t="str">
        <f t="shared" si="9"/>
        <v>Aug 2003 - Jul 2008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28" t="str">
        <f t="shared" si="9"/>
        <v>Jul 2003 - Jun 2008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28" t="str">
        <f t="shared" si="9"/>
        <v>Jun 2003 - May 2008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28" t="str">
        <f t="shared" si="9"/>
        <v>May 2003 - Apr 2008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28" t="str">
        <f t="shared" si="9"/>
        <v>Apr 2003 - Mar 2008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28" t="str">
        <f t="shared" si="9"/>
        <v>Mar 2003 - Feb 2008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28" t="str">
        <f t="shared" si="9"/>
        <v>Feb 2003 - Jan 2008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28" t="str">
        <f t="shared" si="9"/>
        <v>Jan 2003 - Dec 2007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28"/>
    </row>
    <row r="478" spans="1:19" ht="14.25" x14ac:dyDescent="0.2">
      <c r="A478" s="14" t="s">
        <v>24</v>
      </c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x14ac:dyDescent="0.2">
      <c r="A479" s="1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x14ac:dyDescent="0.2">
      <c r="A480" s="1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x14ac:dyDescent="0.2">
      <c r="A481" s="1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x14ac:dyDescent="0.2">
      <c r="A482" s="1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x14ac:dyDescent="0.2">
      <c r="A483" s="1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x14ac:dyDescent="0.2">
      <c r="A484" s="1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x14ac:dyDescent="0.2">
      <c r="A485" s="1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x14ac:dyDescent="0.2">
      <c r="A486" s="1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9" spans="1:19" ht="14.25" x14ac:dyDescent="0.2">
      <c r="A489" s="1" t="s">
        <v>47</v>
      </c>
    </row>
    <row r="491" spans="1:19" ht="14.25" x14ac:dyDescent="0.2">
      <c r="A491" s="13" t="s">
        <v>32</v>
      </c>
      <c r="B491" s="13" t="s">
        <v>33</v>
      </c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</row>
    <row r="492" spans="1:19" x14ac:dyDescent="0.2">
      <c r="A492" s="17">
        <f t="shared" ref="A492:A551" si="10">A327</f>
        <v>41274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17">
        <f t="shared" si="10"/>
        <v>41243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17">
        <f t="shared" si="10"/>
        <v>41213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17">
        <f t="shared" si="10"/>
        <v>41182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17">
        <f t="shared" si="10"/>
        <v>41152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17">
        <f t="shared" si="10"/>
        <v>41121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17">
        <f t="shared" si="10"/>
        <v>41090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17">
        <f t="shared" si="10"/>
        <v>41060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17">
        <f t="shared" si="10"/>
        <v>41029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17">
        <f t="shared" si="10"/>
        <v>40999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17">
        <f t="shared" si="10"/>
        <v>40968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17">
        <f t="shared" si="10"/>
        <v>40939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17">
        <f t="shared" si="10"/>
        <v>40908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17">
        <f t="shared" si="10"/>
        <v>40877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17">
        <f t="shared" si="10"/>
        <v>40847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17">
        <f t="shared" si="10"/>
        <v>40816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17">
        <f t="shared" si="10"/>
        <v>40786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17">
        <f t="shared" si="10"/>
        <v>40755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17">
        <f t="shared" si="10"/>
        <v>40724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17">
        <f t="shared" si="10"/>
        <v>40694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17">
        <f t="shared" si="10"/>
        <v>40663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17">
        <f t="shared" si="10"/>
        <v>40633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17">
        <f t="shared" si="10"/>
        <v>40602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17">
        <f t="shared" si="10"/>
        <v>40574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17">
        <f t="shared" si="10"/>
        <v>40543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17">
        <f t="shared" si="10"/>
        <v>40512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17">
        <f t="shared" si="10"/>
        <v>40482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17">
        <f t="shared" si="10"/>
        <v>40451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17">
        <f t="shared" si="10"/>
        <v>40421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17">
        <f t="shared" si="10"/>
        <v>40390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17">
        <f t="shared" si="10"/>
        <v>40359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17">
        <f t="shared" si="10"/>
        <v>40329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17">
        <f t="shared" si="10"/>
        <v>40298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17">
        <f t="shared" si="10"/>
        <v>40268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17">
        <f t="shared" si="10"/>
        <v>40237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17">
        <f t="shared" si="10"/>
        <v>40209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17">
        <f t="shared" si="10"/>
        <v>40178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17">
        <f t="shared" si="10"/>
        <v>40147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17">
        <f t="shared" si="10"/>
        <v>40116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17">
        <f t="shared" si="10"/>
        <v>40086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17">
        <f t="shared" si="10"/>
        <v>40056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17">
        <f t="shared" si="10"/>
        <v>40025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17">
        <f t="shared" si="10"/>
        <v>39994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17">
        <f t="shared" si="10"/>
        <v>39962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17">
        <f t="shared" si="10"/>
        <v>39933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17">
        <f t="shared" si="10"/>
        <v>39903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17">
        <f t="shared" si="10"/>
        <v>39871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17">
        <f t="shared" si="10"/>
        <v>39843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17">
        <f t="shared" si="10"/>
        <v>39813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17">
        <f t="shared" si="10"/>
        <v>39780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17">
        <f t="shared" si="10"/>
        <v>39752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17">
        <f t="shared" si="10"/>
        <v>39721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17">
        <f t="shared" si="10"/>
        <v>39689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17">
        <f t="shared" si="10"/>
        <v>39660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17">
        <f t="shared" si="10"/>
        <v>39629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17">
        <f t="shared" si="10"/>
        <v>39598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17">
        <f t="shared" si="10"/>
        <v>39568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17">
        <f t="shared" si="10"/>
        <v>39538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17">
        <f t="shared" si="10"/>
        <v>39507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17">
        <f t="shared" si="10"/>
        <v>39478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3" spans="1:19" ht="14.25" x14ac:dyDescent="0.2">
      <c r="A553" s="14" t="s">
        <v>24</v>
      </c>
      <c r="B553" s="4"/>
    </row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Option Button 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133350</xdr:rowOff>
                  </from>
                  <to>
                    <xdr:col>1</xdr:col>
                    <xdr:colOff>1057275</xdr:colOff>
                    <xdr:row>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>
                <anchor moveWithCells="1">
                  <from>
                    <xdr:col>2</xdr:col>
                    <xdr:colOff>9525</xdr:colOff>
                    <xdr:row>3</xdr:row>
                    <xdr:rowOff>133350</xdr:rowOff>
                  </from>
                  <to>
                    <xdr:col>2</xdr:col>
                    <xdr:colOff>800100</xdr:colOff>
                    <xdr:row>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Group Box 4">
              <controlPr defaultSize="0" autoFill="0" autoPict="0">
                <anchor moveWithCells="1">
                  <from>
                    <xdr:col>1</xdr:col>
                    <xdr:colOff>0</xdr:colOff>
                    <xdr:row>3</xdr:row>
                    <xdr:rowOff>47625</xdr:rowOff>
                  </from>
                  <to>
                    <xdr:col>3</xdr:col>
                    <xdr:colOff>942975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Option Button 5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133350</xdr:rowOff>
                  </from>
                  <to>
                    <xdr:col>1</xdr:col>
                    <xdr:colOff>495300</xdr:colOff>
                    <xdr:row>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Option Button 6">
              <controlPr defaultSize="0" autoFill="0" autoLine="0" autoPict="0">
                <anchor moveWithCells="1">
                  <from>
                    <xdr:col>1</xdr:col>
                    <xdr:colOff>514350</xdr:colOff>
                    <xdr:row>4</xdr:row>
                    <xdr:rowOff>133350</xdr:rowOff>
                  </from>
                  <to>
                    <xdr:col>2</xdr:col>
                    <xdr:colOff>152400</xdr:colOff>
                    <xdr:row>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Option Button 7">
              <controlPr defaultSize="0" autoFill="0" autoLine="0" autoPict="0">
                <anchor moveWithCells="1">
                  <from>
                    <xdr:col>2</xdr:col>
                    <xdr:colOff>171450</xdr:colOff>
                    <xdr:row>4</xdr:row>
                    <xdr:rowOff>133350</xdr:rowOff>
                  </from>
                  <to>
                    <xdr:col>3</xdr:col>
                    <xdr:colOff>76200</xdr:colOff>
                    <xdr:row>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Group Box 8">
              <controlPr defaultSize="0" autoFill="0" autoPict="0">
                <anchor moveWithCells="1">
                  <from>
                    <xdr:col>1</xdr:col>
                    <xdr:colOff>0</xdr:colOff>
                    <xdr:row>4</xdr:row>
                    <xdr:rowOff>47625</xdr:rowOff>
                  </from>
                  <to>
                    <xdr:col>3</xdr:col>
                    <xdr:colOff>85725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1" name="Option Button 10">
              <controlPr defaultSize="0" autoFill="0" autoLine="0" autoPict="0">
                <anchor moveWithCells="1">
                  <from>
                    <xdr:col>2</xdr:col>
                    <xdr:colOff>809625</xdr:colOff>
                    <xdr:row>3</xdr:row>
                    <xdr:rowOff>133350</xdr:rowOff>
                  </from>
                  <to>
                    <xdr:col>3</xdr:col>
                    <xdr:colOff>933450</xdr:colOff>
                    <xdr:row>3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E565"/>
  <sheetViews>
    <sheetView zoomScaleNormal="100" workbookViewId="0">
      <pane xSplit="3" ySplit="8" topLeftCell="D9" activePane="bottomRight" state="frozen"/>
      <selection pane="topRight" activeCell="C1" sqref="C1"/>
      <selection pane="bottomLeft" activeCell="A9" sqref="A9"/>
      <selection pane="bottomRight" activeCell="H575" sqref="H575"/>
    </sheetView>
  </sheetViews>
  <sheetFormatPr defaultRowHeight="12.75" x14ac:dyDescent="0.2"/>
  <cols>
    <col min="1" max="1" width="18.28515625" customWidth="1"/>
    <col min="2" max="2" width="5.85546875" bestFit="1" customWidth="1"/>
    <col min="3" max="3" width="13.7109375" customWidth="1"/>
    <col min="4" max="4" width="16.28515625" customWidth="1"/>
    <col min="5" max="5" width="14.140625" bestFit="1" customWidth="1"/>
    <col min="6" max="6" width="17.85546875" customWidth="1"/>
    <col min="7" max="7" width="14.7109375" customWidth="1"/>
    <col min="8" max="8" width="16.42578125" customWidth="1"/>
    <col min="9" max="9" width="14.85546875" customWidth="1"/>
    <col min="10" max="10" width="12.42578125" customWidth="1"/>
    <col min="11" max="11" width="12.140625" bestFit="1" customWidth="1"/>
    <col min="12" max="12" width="11" bestFit="1" customWidth="1"/>
    <col min="13" max="15" width="10.85546875" bestFit="1" customWidth="1"/>
    <col min="16" max="16" width="14.5703125" bestFit="1" customWidth="1"/>
    <col min="17" max="17" width="13.5703125" bestFit="1" customWidth="1"/>
    <col min="18" max="19" width="15" bestFit="1" customWidth="1"/>
    <col min="20" max="20" width="13.5703125" bestFit="1" customWidth="1"/>
    <col min="21" max="21" width="15.5703125" bestFit="1" customWidth="1"/>
    <col min="22" max="22" width="10.42578125" bestFit="1" customWidth="1"/>
    <col min="23" max="23" width="12.7109375" bestFit="1" customWidth="1"/>
    <col min="24" max="24" width="12" bestFit="1" customWidth="1"/>
    <col min="25" max="27" width="10.42578125" bestFit="1" customWidth="1"/>
    <col min="28" max="28" width="13.85546875" bestFit="1" customWidth="1"/>
    <col min="29" max="29" width="14.140625" bestFit="1" customWidth="1"/>
    <col min="30" max="30" width="12.5703125" bestFit="1" customWidth="1"/>
    <col min="31" max="31" width="10.85546875" bestFit="1" customWidth="1"/>
  </cols>
  <sheetData>
    <row r="1" spans="1:31" ht="26.25" x14ac:dyDescent="0.2">
      <c r="A1" s="5" t="s">
        <v>1</v>
      </c>
      <c r="B1" s="5"/>
      <c r="C1" s="6" t="s">
        <v>39</v>
      </c>
    </row>
    <row r="3" spans="1:31" x14ac:dyDescent="0.2">
      <c r="A3" s="1" t="s">
        <v>0</v>
      </c>
      <c r="B3" s="1"/>
    </row>
    <row r="4" spans="1:31" ht="28.5" customHeight="1" x14ac:dyDescent="0.2">
      <c r="A4" s="16" t="s">
        <v>34</v>
      </c>
      <c r="C4" s="12"/>
      <c r="E4" s="2">
        <v>2</v>
      </c>
    </row>
    <row r="5" spans="1:31" ht="28.5" customHeight="1" x14ac:dyDescent="0.2">
      <c r="A5" s="15" t="s">
        <v>16</v>
      </c>
      <c r="C5" s="12"/>
      <c r="E5" s="2">
        <v>3</v>
      </c>
    </row>
    <row r="7" spans="1:31" x14ac:dyDescent="0.2">
      <c r="A7" s="10"/>
      <c r="B7" s="10"/>
      <c r="D7" s="2" t="str">
        <f>'10.1'!B7</f>
        <v>Stock</v>
      </c>
      <c r="E7" s="2" t="str">
        <f>'10.1'!C7</f>
        <v>Stock</v>
      </c>
      <c r="F7" s="2" t="str">
        <f>'10.1'!D7</f>
        <v>Stock</v>
      </c>
      <c r="G7" s="2" t="str">
        <f>'10.1'!E7</f>
        <v>Stock</v>
      </c>
      <c r="H7" s="2" t="str">
        <f>'10.1'!F7</f>
        <v>Stock</v>
      </c>
      <c r="I7" s="2" t="str">
        <f>'10.1'!G7</f>
        <v>Stock</v>
      </c>
      <c r="J7" s="2" t="str">
        <f>'10.1'!H7</f>
        <v>US FF Port</v>
      </c>
      <c r="K7" s="2" t="str">
        <f>'10.1'!I7</f>
        <v>US FF Port</v>
      </c>
      <c r="L7" s="2" t="str">
        <f>'10.1'!J7</f>
        <v>US FF Port</v>
      </c>
      <c r="M7" s="2" t="str">
        <f>'10.1'!K7</f>
        <v>US FF Port</v>
      </c>
      <c r="N7" s="2" t="str">
        <f>'10.1'!L7</f>
        <v>US FF Port</v>
      </c>
      <c r="O7" s="2" t="str">
        <f>'10.1'!M7</f>
        <v>US FF Port</v>
      </c>
      <c r="P7" s="2" t="str">
        <f>'10.1'!N7</f>
        <v>Country ETF</v>
      </c>
      <c r="Q7" s="2" t="str">
        <f>'10.1'!O7</f>
        <v>Country ETF</v>
      </c>
      <c r="R7" s="2" t="str">
        <f>'10.1'!P7</f>
        <v>Country ETF</v>
      </c>
      <c r="S7" s="2" t="str">
        <f>'10.1'!Q7</f>
        <v>Country ETF</v>
      </c>
      <c r="T7" s="2" t="str">
        <f>'10.1'!R7</f>
        <v>Country ETF</v>
      </c>
      <c r="U7" s="2" t="str">
        <f>'10.1'!S7</f>
        <v>Country ETF</v>
      </c>
      <c r="V7" s="2" t="str">
        <f>'10.1'!T7</f>
        <v>Benchmark</v>
      </c>
      <c r="W7" s="2" t="str">
        <f>'10.1'!U7</f>
        <v>Benchmark</v>
      </c>
      <c r="X7" s="2" t="str">
        <f>'10.1'!V7</f>
        <v>Benchmark</v>
      </c>
      <c r="Y7" s="2" t="str">
        <f>'10.1'!W7</f>
        <v>Benchmark</v>
      </c>
      <c r="Z7" s="2" t="str">
        <f>'10.1'!X7</f>
        <v>Benchmark</v>
      </c>
      <c r="AA7" s="2" t="str">
        <f>'10.1'!Y7</f>
        <v>Benchmark</v>
      </c>
      <c r="AB7" s="2" t="str">
        <f>'10.1'!Z7</f>
        <v>Benchmark</v>
      </c>
      <c r="AC7" s="2" t="str">
        <f>'10.1'!AA7</f>
        <v>Benchmark</v>
      </c>
      <c r="AD7" s="2" t="str">
        <f>'10.1'!AB7</f>
        <v>Benchmark</v>
      </c>
      <c r="AE7" s="2" t="str">
        <f>'10.1'!AC7</f>
        <v>US Riskfree</v>
      </c>
    </row>
    <row r="8" spans="1:31" x14ac:dyDescent="0.2">
      <c r="A8" s="36"/>
      <c r="B8" s="36"/>
      <c r="C8" s="8"/>
      <c r="D8" s="21" t="str">
        <f>'10.1'!B8</f>
        <v>Barrick Gold (ABX)</v>
      </c>
      <c r="E8" s="41" t="str">
        <f>'10.1'!C8</f>
        <v>IBM (IBM)</v>
      </c>
      <c r="F8" s="41" t="str">
        <f>'10.1'!D8</f>
        <v>Korea Electric (KEP)</v>
      </c>
      <c r="G8" s="41" t="str">
        <f>'10.1'!E8</f>
        <v>Siemens (SI)</v>
      </c>
      <c r="H8" s="41" t="str">
        <f>'10.1'!F8</f>
        <v>Grupo Televisa (TV)</v>
      </c>
      <c r="I8" s="41" t="str">
        <f>'10.1'!G8</f>
        <v>YPF (YPF)</v>
      </c>
      <c r="J8" s="41" t="str">
        <f>'10.1'!H8</f>
        <v>Small-Growth</v>
      </c>
      <c r="K8" s="41" t="str">
        <f>'10.1'!I8</f>
        <v>Small-Neutral</v>
      </c>
      <c r="L8" s="41" t="str">
        <f>'10.1'!J8</f>
        <v>Small-Value</v>
      </c>
      <c r="M8" s="41" t="str">
        <f>'10.1'!K8</f>
        <v>Big-Growth</v>
      </c>
      <c r="N8" s="41" t="str">
        <f>'10.1'!L8</f>
        <v>Big-Neutral</v>
      </c>
      <c r="O8" s="41" t="str">
        <f>'10.1'!M8</f>
        <v>Big-Value</v>
      </c>
      <c r="P8" s="41" t="str">
        <f>'10.1'!N8</f>
        <v>Australia (EWA)</v>
      </c>
      <c r="Q8" s="41" t="str">
        <f>'10.1'!O8</f>
        <v>Canada (EWC)</v>
      </c>
      <c r="R8" s="41" t="str">
        <f>'10.1'!P8</f>
        <v>Germany (EWG)</v>
      </c>
      <c r="S8" s="41" t="str">
        <f>'10.1'!Q8</f>
        <v>Malaysia (EWM)</v>
      </c>
      <c r="T8" s="41" t="str">
        <f>'10.1'!R8</f>
        <v>Mexico (EWW)</v>
      </c>
      <c r="U8" s="41" t="str">
        <f>'10.1'!S8</f>
        <v>Singapore (EWS)</v>
      </c>
      <c r="V8" s="41" t="str">
        <f>'10.1'!T8</f>
        <v>US S&amp;P500 (SPY)</v>
      </c>
      <c r="W8" s="41" t="str">
        <f>'10.1'!U8</f>
        <v>CRSP VWMR</v>
      </c>
      <c r="X8" s="41" t="str">
        <f>'10.1'!V8</f>
        <v>DJ World (DWG)</v>
      </c>
      <c r="Y8" s="41" t="str">
        <f>'10.1'!W8</f>
        <v>FF Mkt-RF</v>
      </c>
      <c r="Z8" s="41" t="str">
        <f>'10.1'!X8</f>
        <v>FF SMB</v>
      </c>
      <c r="AA8" s="41" t="str">
        <f>'10.1'!Y8</f>
        <v>FF HML</v>
      </c>
      <c r="AB8" s="41" t="str">
        <f>'10.1'!Z8</f>
        <v>Chg Short Rate</v>
      </c>
      <c r="AC8" s="41" t="str">
        <f>'10.1'!AA8</f>
        <v>Chg Term Prem</v>
      </c>
      <c r="AD8" s="41" t="str">
        <f>'10.1'!AB8</f>
        <v>Chg Def Prem</v>
      </c>
      <c r="AE8" s="41" t="str">
        <f>'10.1'!AC8</f>
        <v>US Riskfree</v>
      </c>
    </row>
    <row r="9" spans="1:31" x14ac:dyDescent="0.2">
      <c r="A9" s="37" t="s">
        <v>37</v>
      </c>
      <c r="B9" s="37"/>
      <c r="C9" s="1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31" x14ac:dyDescent="0.2">
      <c r="A10" s="17">
        <f>'10.1'!A10</f>
        <v>41274</v>
      </c>
      <c r="B10" s="17"/>
      <c r="C10" s="10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</row>
    <row r="11" spans="1:31" x14ac:dyDescent="0.2">
      <c r="A11" s="17">
        <f>'10.1'!A11</f>
        <v>41243</v>
      </c>
      <c r="B11" s="17"/>
      <c r="C11" s="10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</row>
    <row r="12" spans="1:31" x14ac:dyDescent="0.2">
      <c r="A12" s="17">
        <f>'10.1'!A12</f>
        <v>41213</v>
      </c>
      <c r="B12" s="17"/>
      <c r="C12" s="10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</row>
    <row r="13" spans="1:31" x14ac:dyDescent="0.2">
      <c r="A13" s="17">
        <f>'10.1'!A13</f>
        <v>41182</v>
      </c>
      <c r="B13" s="17"/>
      <c r="C13" s="10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</row>
    <row r="14" spans="1:31" x14ac:dyDescent="0.2">
      <c r="A14" s="17">
        <f>'10.1'!A14</f>
        <v>41152</v>
      </c>
      <c r="B14" s="17"/>
      <c r="C14" s="10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</row>
    <row r="15" spans="1:31" x14ac:dyDescent="0.2">
      <c r="A15" s="17">
        <f>'10.1'!A15</f>
        <v>41121</v>
      </c>
      <c r="B15" s="17"/>
      <c r="C15" s="10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</row>
    <row r="16" spans="1:31" x14ac:dyDescent="0.2">
      <c r="A16" s="17">
        <f>'10.1'!A16</f>
        <v>41090</v>
      </c>
      <c r="B16" s="17"/>
      <c r="C16" s="10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</row>
    <row r="17" spans="1:31" x14ac:dyDescent="0.2">
      <c r="A17" s="17">
        <f>'10.1'!A17</f>
        <v>41060</v>
      </c>
      <c r="B17" s="17"/>
      <c r="C17" s="10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</row>
    <row r="18" spans="1:31" x14ac:dyDescent="0.2">
      <c r="A18" s="17">
        <f>'10.1'!A18</f>
        <v>41029</v>
      </c>
      <c r="B18" s="17"/>
      <c r="C18" s="10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</row>
    <row r="19" spans="1:31" x14ac:dyDescent="0.2">
      <c r="A19" s="17">
        <f>'10.1'!A19</f>
        <v>40999</v>
      </c>
      <c r="B19" s="17"/>
      <c r="C19" s="10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</row>
    <row r="20" spans="1:31" x14ac:dyDescent="0.2">
      <c r="A20" s="17">
        <f>'10.1'!A20</f>
        <v>40968</v>
      </c>
      <c r="B20" s="17"/>
      <c r="C20" s="10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</row>
    <row r="21" spans="1:31" x14ac:dyDescent="0.2">
      <c r="A21" s="17">
        <f>'10.1'!A21</f>
        <v>40939</v>
      </c>
      <c r="B21" s="17"/>
      <c r="C21" s="10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</row>
    <row r="22" spans="1:31" x14ac:dyDescent="0.2">
      <c r="A22" s="17">
        <f>'10.1'!A22</f>
        <v>40908</v>
      </c>
      <c r="B22" s="17"/>
      <c r="C22" s="10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</row>
    <row r="23" spans="1:31" x14ac:dyDescent="0.2">
      <c r="A23" s="17">
        <f>'10.1'!A23</f>
        <v>40877</v>
      </c>
      <c r="B23" s="17"/>
      <c r="C23" s="10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</row>
    <row r="24" spans="1:31" x14ac:dyDescent="0.2">
      <c r="A24" s="17">
        <f>'10.1'!A24</f>
        <v>40847</v>
      </c>
      <c r="B24" s="17"/>
      <c r="C24" s="10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</row>
    <row r="25" spans="1:31" x14ac:dyDescent="0.2">
      <c r="A25" s="17">
        <f>'10.1'!A25</f>
        <v>40816</v>
      </c>
      <c r="B25" s="17"/>
      <c r="C25" s="10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</row>
    <row r="26" spans="1:31" x14ac:dyDescent="0.2">
      <c r="A26" s="17">
        <f>'10.1'!A26</f>
        <v>40786</v>
      </c>
      <c r="B26" s="17"/>
      <c r="C26" s="10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</row>
    <row r="27" spans="1:31" x14ac:dyDescent="0.2">
      <c r="A27" s="17">
        <f>'10.1'!A27</f>
        <v>40755</v>
      </c>
      <c r="B27" s="17"/>
      <c r="C27" s="10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</row>
    <row r="28" spans="1:31" x14ac:dyDescent="0.2">
      <c r="A28" s="17">
        <f>'10.1'!A28</f>
        <v>40724</v>
      </c>
      <c r="B28" s="17"/>
      <c r="C28" s="10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</row>
    <row r="29" spans="1:31" x14ac:dyDescent="0.2">
      <c r="A29" s="17">
        <f>'10.1'!A29</f>
        <v>40694</v>
      </c>
      <c r="B29" s="17"/>
      <c r="C29" s="10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">
      <c r="A30" s="17">
        <f>'10.1'!A30</f>
        <v>40663</v>
      </c>
      <c r="B30" s="17"/>
      <c r="C30" s="10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</row>
    <row r="31" spans="1:31" x14ac:dyDescent="0.2">
      <c r="A31" s="17">
        <f>'10.1'!A31</f>
        <v>40633</v>
      </c>
      <c r="B31" s="17"/>
      <c r="C31" s="10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</row>
    <row r="32" spans="1:31" x14ac:dyDescent="0.2">
      <c r="A32" s="17">
        <f>'10.1'!A32</f>
        <v>40602</v>
      </c>
      <c r="B32" s="17"/>
      <c r="C32" s="10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</row>
    <row r="33" spans="1:31" x14ac:dyDescent="0.2">
      <c r="A33" s="17">
        <f>'10.1'!A33</f>
        <v>40574</v>
      </c>
      <c r="B33" s="17"/>
      <c r="C33" s="10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</row>
    <row r="34" spans="1:31" x14ac:dyDescent="0.2">
      <c r="A34" s="17">
        <f>'10.1'!A34</f>
        <v>40543</v>
      </c>
      <c r="B34" s="17"/>
      <c r="C34" s="10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</row>
    <row r="35" spans="1:31" x14ac:dyDescent="0.2">
      <c r="A35" s="17">
        <f>'10.1'!A35</f>
        <v>40512</v>
      </c>
      <c r="B35" s="17"/>
      <c r="C35" s="10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</row>
    <row r="36" spans="1:31" x14ac:dyDescent="0.2">
      <c r="A36" s="17">
        <f>'10.1'!A36</f>
        <v>40482</v>
      </c>
      <c r="B36" s="17"/>
      <c r="C36" s="10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</row>
    <row r="37" spans="1:31" x14ac:dyDescent="0.2">
      <c r="A37" s="17">
        <f>'10.1'!A37</f>
        <v>40451</v>
      </c>
      <c r="B37" s="17"/>
      <c r="C37" s="10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</row>
    <row r="38" spans="1:31" x14ac:dyDescent="0.2">
      <c r="A38" s="17">
        <f>'10.1'!A38</f>
        <v>40421</v>
      </c>
      <c r="B38" s="17"/>
      <c r="C38" s="10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</row>
    <row r="39" spans="1:31" x14ac:dyDescent="0.2">
      <c r="A39" s="17">
        <f>'10.1'!A39</f>
        <v>40390</v>
      </c>
      <c r="B39" s="17"/>
      <c r="C39" s="10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</row>
    <row r="40" spans="1:31" x14ac:dyDescent="0.2">
      <c r="A40" s="17">
        <f>'10.1'!A40</f>
        <v>40359</v>
      </c>
      <c r="B40" s="17"/>
      <c r="C40" s="10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</row>
    <row r="41" spans="1:31" x14ac:dyDescent="0.2">
      <c r="A41" s="17">
        <f>'10.1'!A41</f>
        <v>40329</v>
      </c>
      <c r="B41" s="17"/>
      <c r="C41" s="10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</row>
    <row r="42" spans="1:31" x14ac:dyDescent="0.2">
      <c r="A42" s="17">
        <f>'10.1'!A42</f>
        <v>40298</v>
      </c>
      <c r="B42" s="17"/>
      <c r="C42" s="10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</row>
    <row r="43" spans="1:31" x14ac:dyDescent="0.2">
      <c r="A43" s="17">
        <f>'10.1'!A43</f>
        <v>40268</v>
      </c>
      <c r="B43" s="17"/>
      <c r="C43" s="10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</row>
    <row r="44" spans="1:31" x14ac:dyDescent="0.2">
      <c r="A44" s="17">
        <f>'10.1'!A44</f>
        <v>40237</v>
      </c>
      <c r="B44" s="17"/>
      <c r="C44" s="10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</row>
    <row r="45" spans="1:31" x14ac:dyDescent="0.2">
      <c r="A45" s="17">
        <f>'10.1'!A45</f>
        <v>40209</v>
      </c>
      <c r="B45" s="17"/>
      <c r="C45" s="10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</row>
    <row r="46" spans="1:31" x14ac:dyDescent="0.2">
      <c r="A46" s="17">
        <f>'10.1'!A46</f>
        <v>40178</v>
      </c>
      <c r="B46" s="17"/>
      <c r="C46" s="10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</row>
    <row r="47" spans="1:31" x14ac:dyDescent="0.2">
      <c r="A47" s="17">
        <f>'10.1'!A47</f>
        <v>40147</v>
      </c>
      <c r="B47" s="17"/>
      <c r="C47" s="10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</row>
    <row r="48" spans="1:31" x14ac:dyDescent="0.2">
      <c r="A48" s="17">
        <f>'10.1'!A48</f>
        <v>40116</v>
      </c>
      <c r="B48" s="17"/>
      <c r="C48" s="10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1:31" x14ac:dyDescent="0.2">
      <c r="A49" s="17">
        <f>'10.1'!A49</f>
        <v>40086</v>
      </c>
      <c r="B49" s="17"/>
      <c r="C49" s="10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  <row r="50" spans="1:31" x14ac:dyDescent="0.2">
      <c r="A50" s="17">
        <f>'10.1'!A50</f>
        <v>40056</v>
      </c>
      <c r="B50" s="17"/>
      <c r="C50" s="10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r="51" spans="1:31" x14ac:dyDescent="0.2">
      <c r="A51" s="17">
        <f>'10.1'!A51</f>
        <v>40025</v>
      </c>
      <c r="B51" s="17"/>
      <c r="C51" s="10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</row>
    <row r="52" spans="1:31" x14ac:dyDescent="0.2">
      <c r="A52" s="17">
        <f>'10.1'!A52</f>
        <v>39994</v>
      </c>
      <c r="B52" s="17"/>
      <c r="C52" s="10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</row>
    <row r="53" spans="1:31" x14ac:dyDescent="0.2">
      <c r="A53" s="17">
        <f>'10.1'!A53</f>
        <v>39962</v>
      </c>
      <c r="B53" s="17"/>
      <c r="C53" s="10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</row>
    <row r="54" spans="1:31" x14ac:dyDescent="0.2">
      <c r="A54" s="17">
        <f>'10.1'!A54</f>
        <v>39933</v>
      </c>
      <c r="B54" s="17"/>
      <c r="C54" s="10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</row>
    <row r="55" spans="1:31" x14ac:dyDescent="0.2">
      <c r="A55" s="17">
        <f>'10.1'!A55</f>
        <v>39903</v>
      </c>
      <c r="B55" s="17"/>
      <c r="C55" s="10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</row>
    <row r="56" spans="1:31" x14ac:dyDescent="0.2">
      <c r="A56" s="17">
        <f>'10.1'!A56</f>
        <v>39871</v>
      </c>
      <c r="B56" s="17"/>
      <c r="C56" s="10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</row>
    <row r="57" spans="1:31" x14ac:dyDescent="0.2">
      <c r="A57" s="17">
        <f>'10.1'!A57</f>
        <v>39843</v>
      </c>
      <c r="B57" s="17"/>
      <c r="C57" s="10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</row>
    <row r="58" spans="1:31" x14ac:dyDescent="0.2">
      <c r="A58" s="17">
        <f>'10.1'!A58</f>
        <v>39813</v>
      </c>
      <c r="B58" s="17"/>
      <c r="C58" s="10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</row>
    <row r="59" spans="1:31" x14ac:dyDescent="0.2">
      <c r="A59" s="17">
        <f>'10.1'!A59</f>
        <v>39780</v>
      </c>
      <c r="B59" s="17"/>
      <c r="C59" s="10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</row>
    <row r="60" spans="1:31" x14ac:dyDescent="0.2">
      <c r="A60" s="17">
        <f>'10.1'!A60</f>
        <v>39752</v>
      </c>
      <c r="B60" s="17"/>
      <c r="C60" s="10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31" x14ac:dyDescent="0.2">
      <c r="A61" s="17">
        <f>'10.1'!A61</f>
        <v>39721</v>
      </c>
      <c r="B61" s="17"/>
      <c r="C61" s="10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</row>
    <row r="62" spans="1:31" x14ac:dyDescent="0.2">
      <c r="A62" s="17">
        <f>'10.1'!A62</f>
        <v>39689</v>
      </c>
      <c r="B62" s="17"/>
      <c r="C62" s="10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</row>
    <row r="63" spans="1:31" x14ac:dyDescent="0.2">
      <c r="A63" s="17">
        <f>'10.1'!A63</f>
        <v>39660</v>
      </c>
      <c r="B63" s="17"/>
      <c r="C63" s="10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</row>
    <row r="64" spans="1:31" x14ac:dyDescent="0.2">
      <c r="A64" s="17">
        <f>'10.1'!A64</f>
        <v>39629</v>
      </c>
      <c r="B64" s="17"/>
      <c r="C64" s="10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</row>
    <row r="65" spans="1:31" x14ac:dyDescent="0.2">
      <c r="A65" s="17">
        <f>'10.1'!A65</f>
        <v>39598</v>
      </c>
      <c r="B65" s="17"/>
      <c r="C65" s="10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1:31" x14ac:dyDescent="0.2">
      <c r="A66" s="17">
        <f>'10.1'!A66</f>
        <v>39568</v>
      </c>
      <c r="B66" s="17"/>
      <c r="C66" s="10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</row>
    <row r="67" spans="1:31" x14ac:dyDescent="0.2">
      <c r="A67" s="17">
        <f>'10.1'!A67</f>
        <v>39538</v>
      </c>
      <c r="B67" s="17"/>
      <c r="C67" s="10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</row>
    <row r="68" spans="1:31" x14ac:dyDescent="0.2">
      <c r="A68" s="17">
        <f>'10.1'!A68</f>
        <v>39507</v>
      </c>
      <c r="B68" s="17"/>
      <c r="C68" s="10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</row>
    <row r="69" spans="1:31" x14ac:dyDescent="0.2">
      <c r="A69" s="17">
        <f>'10.1'!A69</f>
        <v>39478</v>
      </c>
      <c r="B69" s="17"/>
      <c r="C69" s="10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</row>
    <row r="70" spans="1:31" x14ac:dyDescent="0.2">
      <c r="A70" s="17">
        <f>'10.1'!A70</f>
        <v>39447</v>
      </c>
      <c r="B70" s="17"/>
      <c r="C70" s="10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</row>
    <row r="71" spans="1:31" x14ac:dyDescent="0.2">
      <c r="A71" s="17">
        <f>'10.1'!A71</f>
        <v>39416</v>
      </c>
      <c r="B71" s="17"/>
      <c r="C71" s="10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</row>
    <row r="72" spans="1:31" x14ac:dyDescent="0.2">
      <c r="A72" s="17">
        <f>'10.1'!A72</f>
        <v>39386</v>
      </c>
      <c r="B72" s="17"/>
      <c r="C72" s="10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</row>
    <row r="73" spans="1:31" x14ac:dyDescent="0.2">
      <c r="A73" s="17">
        <f>'10.1'!A73</f>
        <v>39353</v>
      </c>
      <c r="B73" s="17"/>
      <c r="C73" s="10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</row>
    <row r="74" spans="1:31" x14ac:dyDescent="0.2">
      <c r="A74" s="17">
        <f>'10.1'!A74</f>
        <v>39325</v>
      </c>
      <c r="B74" s="17"/>
      <c r="C74" s="10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</row>
    <row r="75" spans="1:31" x14ac:dyDescent="0.2">
      <c r="A75" s="17">
        <f>'10.1'!A75</f>
        <v>39294</v>
      </c>
      <c r="B75" s="17"/>
      <c r="C75" s="10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</row>
    <row r="76" spans="1:31" x14ac:dyDescent="0.2">
      <c r="A76" s="17">
        <f>'10.1'!A76</f>
        <v>39262</v>
      </c>
      <c r="B76" s="17"/>
      <c r="C76" s="10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</row>
    <row r="77" spans="1:31" x14ac:dyDescent="0.2">
      <c r="A77" s="17">
        <f>'10.1'!A77</f>
        <v>39233</v>
      </c>
      <c r="B77" s="17"/>
      <c r="C77" s="10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</row>
    <row r="78" spans="1:31" x14ac:dyDescent="0.2">
      <c r="A78" s="17">
        <f>'10.1'!A78</f>
        <v>39202</v>
      </c>
      <c r="B78" s="17"/>
      <c r="C78" s="10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</row>
    <row r="79" spans="1:31" x14ac:dyDescent="0.2">
      <c r="A79" s="17">
        <f>'10.1'!A79</f>
        <v>39171</v>
      </c>
      <c r="B79" s="17"/>
      <c r="C79" s="10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</row>
    <row r="80" spans="1:31" x14ac:dyDescent="0.2">
      <c r="A80" s="17">
        <f>'10.1'!A80</f>
        <v>39141</v>
      </c>
      <c r="B80" s="17"/>
      <c r="C80" s="10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</row>
    <row r="81" spans="1:31" x14ac:dyDescent="0.2">
      <c r="A81" s="17">
        <f>'10.1'!A81</f>
        <v>39113</v>
      </c>
      <c r="B81" s="17"/>
      <c r="C81" s="10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</row>
    <row r="82" spans="1:31" x14ac:dyDescent="0.2">
      <c r="A82" s="17">
        <f>'10.1'!A82</f>
        <v>39080</v>
      </c>
      <c r="B82" s="17"/>
      <c r="C82" s="10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</row>
    <row r="83" spans="1:31" x14ac:dyDescent="0.2">
      <c r="A83" s="17">
        <f>'10.1'!A83</f>
        <v>39051</v>
      </c>
      <c r="B83" s="17"/>
      <c r="C83" s="10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</row>
    <row r="84" spans="1:31" x14ac:dyDescent="0.2">
      <c r="A84" s="17">
        <f>'10.1'!A84</f>
        <v>39021</v>
      </c>
      <c r="B84" s="17"/>
      <c r="C84" s="10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</row>
    <row r="85" spans="1:31" x14ac:dyDescent="0.2">
      <c r="A85" s="17">
        <f>'10.1'!A85</f>
        <v>38989</v>
      </c>
      <c r="B85" s="17"/>
      <c r="C85" s="10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</row>
    <row r="86" spans="1:31" x14ac:dyDescent="0.2">
      <c r="A86" s="17">
        <f>'10.1'!A86</f>
        <v>38960</v>
      </c>
      <c r="B86" s="17"/>
      <c r="C86" s="10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</row>
    <row r="87" spans="1:31" x14ac:dyDescent="0.2">
      <c r="A87" s="17">
        <f>'10.1'!A87</f>
        <v>38929</v>
      </c>
      <c r="B87" s="17"/>
      <c r="C87" s="10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</row>
    <row r="88" spans="1:31" x14ac:dyDescent="0.2">
      <c r="A88" s="17">
        <f>'10.1'!A88</f>
        <v>38898</v>
      </c>
      <c r="B88" s="17"/>
      <c r="C88" s="10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</row>
    <row r="89" spans="1:31" x14ac:dyDescent="0.2">
      <c r="A89" s="17">
        <f>'10.1'!A89</f>
        <v>38868</v>
      </c>
      <c r="B89" s="17"/>
      <c r="C89" s="10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</row>
    <row r="90" spans="1:31" x14ac:dyDescent="0.2">
      <c r="A90" s="17">
        <f>'10.1'!A90</f>
        <v>38835</v>
      </c>
      <c r="B90" s="17"/>
      <c r="C90" s="10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</row>
    <row r="91" spans="1:31" x14ac:dyDescent="0.2">
      <c r="A91" s="17">
        <f>'10.1'!A91</f>
        <v>38807</v>
      </c>
      <c r="B91" s="17"/>
      <c r="C91" s="10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</row>
    <row r="92" spans="1:31" x14ac:dyDescent="0.2">
      <c r="A92" s="17">
        <f>'10.1'!A92</f>
        <v>38776</v>
      </c>
      <c r="B92" s="17"/>
      <c r="C92" s="10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</row>
    <row r="93" spans="1:31" x14ac:dyDescent="0.2">
      <c r="A93" s="17">
        <f>'10.1'!A93</f>
        <v>38748</v>
      </c>
      <c r="B93" s="17"/>
      <c r="C93" s="10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</row>
    <row r="94" spans="1:31" x14ac:dyDescent="0.2">
      <c r="A94" s="17">
        <f>'10.1'!A94</f>
        <v>38716</v>
      </c>
      <c r="B94" s="17"/>
      <c r="C94" s="10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</row>
    <row r="95" spans="1:31" x14ac:dyDescent="0.2">
      <c r="A95" s="17">
        <f>'10.1'!A95</f>
        <v>38686</v>
      </c>
      <c r="B95" s="17"/>
      <c r="C95" s="10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</row>
    <row r="96" spans="1:31" x14ac:dyDescent="0.2">
      <c r="A96" s="17">
        <f>'10.1'!A96</f>
        <v>38656</v>
      </c>
      <c r="B96" s="17"/>
      <c r="C96" s="10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</row>
    <row r="97" spans="1:31" x14ac:dyDescent="0.2">
      <c r="A97" s="17">
        <f>'10.1'!A97</f>
        <v>38625</v>
      </c>
      <c r="B97" s="17"/>
      <c r="C97" s="10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</row>
    <row r="98" spans="1:31" x14ac:dyDescent="0.2">
      <c r="A98" s="17">
        <f>'10.1'!A98</f>
        <v>38595</v>
      </c>
      <c r="B98" s="17"/>
      <c r="C98" s="10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</row>
    <row r="99" spans="1:31" x14ac:dyDescent="0.2">
      <c r="A99" s="17">
        <f>'10.1'!A99</f>
        <v>38562</v>
      </c>
      <c r="B99" s="17"/>
      <c r="C99" s="10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</row>
    <row r="100" spans="1:31" x14ac:dyDescent="0.2">
      <c r="A100" s="17">
        <f>'10.1'!A100</f>
        <v>38533</v>
      </c>
      <c r="B100" s="17"/>
      <c r="C100" s="10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</row>
    <row r="101" spans="1:31" x14ac:dyDescent="0.2">
      <c r="A101" s="17">
        <f>'10.1'!A101</f>
        <v>38503</v>
      </c>
      <c r="B101" s="17"/>
      <c r="C101" s="10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</row>
    <row r="102" spans="1:31" x14ac:dyDescent="0.2">
      <c r="A102" s="17">
        <f>'10.1'!A102</f>
        <v>38471</v>
      </c>
      <c r="B102" s="17"/>
      <c r="C102" s="10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</row>
    <row r="103" spans="1:31" x14ac:dyDescent="0.2">
      <c r="A103" s="17">
        <f>'10.1'!A103</f>
        <v>38442</v>
      </c>
      <c r="B103" s="17"/>
      <c r="C103" s="10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</row>
    <row r="104" spans="1:31" x14ac:dyDescent="0.2">
      <c r="A104" s="17">
        <f>'10.1'!A104</f>
        <v>38411</v>
      </c>
      <c r="B104" s="17"/>
      <c r="C104" s="10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</row>
    <row r="105" spans="1:31" x14ac:dyDescent="0.2">
      <c r="A105" s="17">
        <f>'10.1'!A105</f>
        <v>38383</v>
      </c>
      <c r="B105" s="17"/>
      <c r="C105" s="10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</row>
    <row r="106" spans="1:31" x14ac:dyDescent="0.2">
      <c r="A106" s="17">
        <f>'10.1'!A106</f>
        <v>38352</v>
      </c>
      <c r="B106" s="17"/>
      <c r="C106" s="10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</row>
    <row r="107" spans="1:31" x14ac:dyDescent="0.2">
      <c r="A107" s="17">
        <f>'10.1'!A107</f>
        <v>38321</v>
      </c>
      <c r="B107" s="17"/>
      <c r="C107" s="10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</row>
    <row r="108" spans="1:31" x14ac:dyDescent="0.2">
      <c r="A108" s="17">
        <f>'10.1'!A108</f>
        <v>38289</v>
      </c>
      <c r="B108" s="17"/>
      <c r="C108" s="10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</row>
    <row r="109" spans="1:31" x14ac:dyDescent="0.2">
      <c r="A109" s="17">
        <f>'10.1'!A109</f>
        <v>38260</v>
      </c>
      <c r="B109" s="17"/>
      <c r="C109" s="10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</row>
    <row r="110" spans="1:31" x14ac:dyDescent="0.2">
      <c r="A110" s="17">
        <f>'10.1'!A110</f>
        <v>38230</v>
      </c>
      <c r="B110" s="17"/>
      <c r="C110" s="10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</row>
    <row r="111" spans="1:31" x14ac:dyDescent="0.2">
      <c r="A111" s="17">
        <f>'10.1'!A111</f>
        <v>38198</v>
      </c>
      <c r="B111" s="17"/>
      <c r="C111" s="10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</row>
    <row r="112" spans="1:31" x14ac:dyDescent="0.2">
      <c r="A112" s="17">
        <f>'10.1'!A112</f>
        <v>38168</v>
      </c>
      <c r="B112" s="17"/>
      <c r="C112" s="10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</row>
    <row r="113" spans="1:31" x14ac:dyDescent="0.2">
      <c r="A113" s="17">
        <f>'10.1'!A113</f>
        <v>38135</v>
      </c>
      <c r="B113" s="17"/>
      <c r="C113" s="10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</row>
    <row r="114" spans="1:31" x14ac:dyDescent="0.2">
      <c r="A114" s="17">
        <f>'10.1'!A114</f>
        <v>38107</v>
      </c>
      <c r="B114" s="17"/>
      <c r="C114" s="10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</row>
    <row r="115" spans="1:31" x14ac:dyDescent="0.2">
      <c r="A115" s="17">
        <f>'10.1'!A115</f>
        <v>38077</v>
      </c>
      <c r="B115" s="17"/>
      <c r="C115" s="10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</row>
    <row r="116" spans="1:31" x14ac:dyDescent="0.2">
      <c r="A116" s="17">
        <f>'10.1'!A116</f>
        <v>38044</v>
      </c>
      <c r="B116" s="17"/>
      <c r="C116" s="10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</row>
    <row r="117" spans="1:31" x14ac:dyDescent="0.2">
      <c r="A117" s="17">
        <f>'10.1'!A117</f>
        <v>38016</v>
      </c>
      <c r="B117" s="17"/>
      <c r="C117" s="10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</row>
    <row r="118" spans="1:31" x14ac:dyDescent="0.2">
      <c r="A118" s="17">
        <f>'10.1'!A118</f>
        <v>37986</v>
      </c>
      <c r="B118" s="17"/>
      <c r="C118" s="10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</row>
    <row r="119" spans="1:31" x14ac:dyDescent="0.2">
      <c r="A119" s="17">
        <f>'10.1'!A119</f>
        <v>37953</v>
      </c>
      <c r="B119" s="17"/>
      <c r="C119" s="10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</row>
    <row r="120" spans="1:31" x14ac:dyDescent="0.2">
      <c r="A120" s="17">
        <f>'10.1'!A120</f>
        <v>37925</v>
      </c>
      <c r="B120" s="17"/>
      <c r="C120" s="10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</row>
    <row r="121" spans="1:31" x14ac:dyDescent="0.2">
      <c r="A121" s="17">
        <f>'10.1'!A121</f>
        <v>37894</v>
      </c>
      <c r="B121" s="17"/>
      <c r="C121" s="10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</row>
    <row r="122" spans="1:31" x14ac:dyDescent="0.2">
      <c r="A122" s="17">
        <f>'10.1'!A122</f>
        <v>37862</v>
      </c>
      <c r="B122" s="17"/>
      <c r="C122" s="10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</row>
    <row r="123" spans="1:31" x14ac:dyDescent="0.2">
      <c r="A123" s="17">
        <f>'10.1'!A123</f>
        <v>37833</v>
      </c>
      <c r="B123" s="17"/>
      <c r="C123" s="10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</row>
    <row r="124" spans="1:31" x14ac:dyDescent="0.2">
      <c r="A124" s="17">
        <f>'10.1'!A124</f>
        <v>37802</v>
      </c>
      <c r="B124" s="17"/>
      <c r="C124" s="1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</row>
    <row r="125" spans="1:31" x14ac:dyDescent="0.2">
      <c r="A125" s="17">
        <f>'10.1'!A125</f>
        <v>37771</v>
      </c>
      <c r="B125" s="17"/>
      <c r="C125" s="10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</row>
    <row r="126" spans="1:31" x14ac:dyDescent="0.2">
      <c r="A126" s="17">
        <f>'10.1'!A126</f>
        <v>37741</v>
      </c>
      <c r="B126" s="17"/>
      <c r="C126" s="10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</row>
    <row r="127" spans="1:31" x14ac:dyDescent="0.2">
      <c r="A127" s="17">
        <f>'10.1'!A127</f>
        <v>37711</v>
      </c>
      <c r="B127" s="17"/>
      <c r="C127" s="10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</row>
    <row r="128" spans="1:31" x14ac:dyDescent="0.2">
      <c r="A128" s="17">
        <f>'10.1'!A128</f>
        <v>37680</v>
      </c>
      <c r="B128" s="17"/>
      <c r="C128" s="10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</row>
    <row r="129" spans="1:31" x14ac:dyDescent="0.2">
      <c r="A129" s="17">
        <f>'10.1'!A129</f>
        <v>37652</v>
      </c>
      <c r="B129" s="17"/>
      <c r="C129" s="10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</row>
    <row r="130" spans="1:31" x14ac:dyDescent="0.2">
      <c r="A130" s="17"/>
      <c r="B130" s="17"/>
      <c r="C130" s="10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</row>
    <row r="131" spans="1:31" x14ac:dyDescent="0.2">
      <c r="A131" s="17"/>
      <c r="B131" s="17"/>
      <c r="C131" s="10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</row>
    <row r="132" spans="1:31" x14ac:dyDescent="0.2">
      <c r="A132" s="17"/>
      <c r="B132" s="17"/>
      <c r="C132" s="10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</row>
    <row r="133" spans="1:31" x14ac:dyDescent="0.2">
      <c r="A133" s="17"/>
      <c r="B133" s="17"/>
      <c r="C133" s="10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</row>
    <row r="134" spans="1:31" x14ac:dyDescent="0.2">
      <c r="A134" s="17"/>
      <c r="B134" s="17"/>
      <c r="C134" s="10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31" x14ac:dyDescent="0.2">
      <c r="A135" s="17"/>
      <c r="B135" s="17"/>
      <c r="C135" s="10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31" x14ac:dyDescent="0.2">
      <c r="A136" s="17"/>
      <c r="B136" s="17"/>
      <c r="C136" s="10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31" x14ac:dyDescent="0.2">
      <c r="A137" s="17"/>
      <c r="B137" s="17"/>
      <c r="C137" s="10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31" x14ac:dyDescent="0.2">
      <c r="A138" s="35"/>
      <c r="B138" s="35"/>
      <c r="C138" s="10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31" x14ac:dyDescent="0.2">
      <c r="A139" s="25" t="s">
        <v>48</v>
      </c>
      <c r="B139" s="25"/>
    </row>
    <row r="140" spans="1:31" x14ac:dyDescent="0.2">
      <c r="A140" s="25"/>
      <c r="B140" s="25"/>
    </row>
    <row r="141" spans="1:31" x14ac:dyDescent="0.2">
      <c r="A141" s="15" t="s">
        <v>36</v>
      </c>
      <c r="B141" s="14" t="s">
        <v>40</v>
      </c>
    </row>
    <row r="142" spans="1:31" x14ac:dyDescent="0.2">
      <c r="A142" s="23" t="s">
        <v>21</v>
      </c>
      <c r="B142" s="13" t="s">
        <v>41</v>
      </c>
      <c r="C142" s="8" t="s">
        <v>35</v>
      </c>
      <c r="D142" s="22" t="str">
        <f>D8</f>
        <v>Barrick Gold (ABX)</v>
      </c>
      <c r="E142" s="22" t="str">
        <f t="shared" ref="E142:U142" si="0">E8</f>
        <v>IBM (IBM)</v>
      </c>
      <c r="F142" s="22" t="str">
        <f t="shared" si="0"/>
        <v>Korea Electric (KEP)</v>
      </c>
      <c r="G142" s="22" t="str">
        <f t="shared" si="0"/>
        <v>Siemens (SI)</v>
      </c>
      <c r="H142" s="22" t="str">
        <f t="shared" si="0"/>
        <v>Grupo Televisa (TV)</v>
      </c>
      <c r="I142" s="22" t="str">
        <f t="shared" si="0"/>
        <v>YPF (YPF)</v>
      </c>
      <c r="J142" s="22" t="str">
        <f t="shared" si="0"/>
        <v>Small-Growth</v>
      </c>
      <c r="K142" s="22" t="str">
        <f t="shared" si="0"/>
        <v>Small-Neutral</v>
      </c>
      <c r="L142" s="22" t="str">
        <f t="shared" si="0"/>
        <v>Small-Value</v>
      </c>
      <c r="M142" s="22" t="str">
        <f t="shared" si="0"/>
        <v>Big-Growth</v>
      </c>
      <c r="N142" s="22" t="str">
        <f t="shared" si="0"/>
        <v>Big-Neutral</v>
      </c>
      <c r="O142" s="22" t="str">
        <f t="shared" si="0"/>
        <v>Big-Value</v>
      </c>
      <c r="P142" s="22" t="str">
        <f t="shared" si="0"/>
        <v>Australia (EWA)</v>
      </c>
      <c r="Q142" s="22" t="str">
        <f t="shared" si="0"/>
        <v>Canada (EWC)</v>
      </c>
      <c r="R142" s="22" t="str">
        <f t="shared" si="0"/>
        <v>Germany (EWG)</v>
      </c>
      <c r="S142" s="22" t="str">
        <f t="shared" si="0"/>
        <v>Malaysia (EWM)</v>
      </c>
      <c r="T142" s="22" t="str">
        <f t="shared" si="0"/>
        <v>Mexico (EWW)</v>
      </c>
      <c r="U142" s="22" t="str">
        <f t="shared" si="0"/>
        <v>Singapore (EWS)</v>
      </c>
    </row>
    <row r="143" spans="1:31" x14ac:dyDescent="0.2">
      <c r="A143" s="28" t="str">
        <f>TEXT(A70,"mmm yyyy")&amp;" - "&amp;TEXT(A11,"mmm yyyy")</f>
        <v>Dec 2007 - Nov 2012</v>
      </c>
      <c r="B143" s="39">
        <v>0</v>
      </c>
      <c r="C143" t="str">
        <f ca="1">OFFSET($AA$8,0,($E$4-1)*3)</f>
        <v>Chg Def Prem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</row>
    <row r="144" spans="1:31" x14ac:dyDescent="0.2">
      <c r="B144" s="39"/>
      <c r="C144" t="str">
        <f ca="1">OFFSET($Z$8,0,($E$4-1)*3)</f>
        <v>Chg Term Prem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</row>
    <row r="145" spans="1:21" x14ac:dyDescent="0.2">
      <c r="B145" s="39"/>
      <c r="C145" t="str">
        <f ca="1">OFFSET($Y$8,0,($E$4-1)*3)</f>
        <v>Chg Short Rate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</row>
    <row r="146" spans="1:21" x14ac:dyDescent="0.2">
      <c r="A146" s="28" t="str">
        <f>TEXT(A71,"mmm yyyy")&amp;" - "&amp;TEXT(A12,"mmm yyyy")</f>
        <v>Nov 2007 - Oct 2012</v>
      </c>
      <c r="B146" s="39">
        <f>B143+1</f>
        <v>1</v>
      </c>
      <c r="C146" t="str">
        <f ca="1">OFFSET($AA$8,0,($E$4-1)*3)</f>
        <v>Chg Def Prem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</row>
    <row r="147" spans="1:21" x14ac:dyDescent="0.2">
      <c r="B147" s="39"/>
      <c r="C147" t="str">
        <f ca="1">OFFSET($Z$8,0,($E$4-1)*3)</f>
        <v>Chg Term Prem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</row>
    <row r="148" spans="1:21" x14ac:dyDescent="0.2">
      <c r="B148" s="39"/>
      <c r="C148" t="str">
        <f ca="1">OFFSET($Y$8,0,($E$4-1)*3)</f>
        <v>Chg Short Rate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</row>
    <row r="149" spans="1:21" x14ac:dyDescent="0.2">
      <c r="A149" s="28" t="str">
        <f>TEXT(A72,"mmm yyyy")&amp;" - "&amp;TEXT(A13,"mmm yyyy")</f>
        <v>Oct 2007 - Sep 2012</v>
      </c>
      <c r="B149" s="39">
        <f>B146+1</f>
        <v>2</v>
      </c>
      <c r="C149" t="str">
        <f ca="1">OFFSET($AA$8,0,($E$4-1)*3)</f>
        <v>Chg Def Prem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</row>
    <row r="150" spans="1:21" x14ac:dyDescent="0.2">
      <c r="B150" s="39"/>
      <c r="C150" t="str">
        <f ca="1">OFFSET($Z$8,0,($E$4-1)*3)</f>
        <v>Chg Term Prem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</row>
    <row r="151" spans="1:21" x14ac:dyDescent="0.2">
      <c r="B151" s="39"/>
      <c r="C151" t="str">
        <f ca="1">OFFSET($Y$8,0,($E$4-1)*3)</f>
        <v>Chg Short Rate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</row>
    <row r="152" spans="1:21" x14ac:dyDescent="0.2">
      <c r="A152" s="28" t="str">
        <f>TEXT(A73,"mmm yyyy")&amp;" - "&amp;TEXT(A14,"mmm yyyy")</f>
        <v>Sep 2007 - Aug 2012</v>
      </c>
      <c r="B152" s="39">
        <f>B149+1</f>
        <v>3</v>
      </c>
      <c r="C152" t="str">
        <f ca="1">OFFSET($AA$8,0,($E$4-1)*3)</f>
        <v>Chg Def Prem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</row>
    <row r="153" spans="1:21" x14ac:dyDescent="0.2">
      <c r="B153" s="39"/>
      <c r="C153" t="str">
        <f ca="1">OFFSET($Z$8,0,($E$4-1)*3)</f>
        <v>Chg Term Prem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</row>
    <row r="154" spans="1:21" x14ac:dyDescent="0.2">
      <c r="B154" s="39"/>
      <c r="C154" t="str">
        <f ca="1">OFFSET($Y$8,0,($E$4-1)*3)</f>
        <v>Chg Short Rate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</row>
    <row r="155" spans="1:21" x14ac:dyDescent="0.2">
      <c r="A155" s="28" t="str">
        <f>TEXT(A74,"mmm yyyy")&amp;" - "&amp;TEXT(A15,"mmm yyyy")</f>
        <v>Aug 2007 - Jul 2012</v>
      </c>
      <c r="B155" s="39">
        <f>B152+1</f>
        <v>4</v>
      </c>
      <c r="C155" t="str">
        <f ca="1">OFFSET($AA$8,0,($E$4-1)*3)</f>
        <v>Chg Def Prem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</row>
    <row r="156" spans="1:21" x14ac:dyDescent="0.2">
      <c r="B156" s="39"/>
      <c r="C156" t="str">
        <f ca="1">OFFSET($Z$8,0,($E$4-1)*3)</f>
        <v>Chg Term Prem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</row>
    <row r="157" spans="1:21" x14ac:dyDescent="0.2">
      <c r="B157" s="39"/>
      <c r="C157" t="str">
        <f ca="1">OFFSET($Y$8,0,($E$4-1)*3)</f>
        <v>Chg Short Rate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</row>
    <row r="158" spans="1:21" x14ac:dyDescent="0.2">
      <c r="A158" s="28" t="str">
        <f>TEXT(A75,"mmm yyyy")&amp;" - "&amp;TEXT(A16,"mmm yyyy")</f>
        <v>Jul 2007 - Jun 2012</v>
      </c>
      <c r="B158" s="39">
        <f>B155+1</f>
        <v>5</v>
      </c>
      <c r="C158" t="str">
        <f ca="1">OFFSET($AA$8,0,($E$4-1)*3)</f>
        <v>Chg Def Prem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</row>
    <row r="159" spans="1:21" x14ac:dyDescent="0.2">
      <c r="B159" s="39"/>
      <c r="C159" t="str">
        <f ca="1">OFFSET($Z$8,0,($E$4-1)*3)</f>
        <v>Chg Term Prem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</row>
    <row r="160" spans="1:21" x14ac:dyDescent="0.2">
      <c r="B160" s="39"/>
      <c r="C160" t="str">
        <f ca="1">OFFSET($Y$8,0,($E$4-1)*3)</f>
        <v>Chg Short Rate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</row>
    <row r="161" spans="1:21" x14ac:dyDescent="0.2">
      <c r="A161" s="28" t="str">
        <f>TEXT(A76,"mmm yyyy")&amp;" - "&amp;TEXT(A17,"mmm yyyy")</f>
        <v>Jun 2007 - May 2012</v>
      </c>
      <c r="B161" s="39">
        <f>B158+1</f>
        <v>6</v>
      </c>
      <c r="C161" t="str">
        <f ca="1">OFFSET($AA$8,0,($E$4-1)*3)</f>
        <v>Chg Def Prem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</row>
    <row r="162" spans="1:21" x14ac:dyDescent="0.2">
      <c r="B162" s="39"/>
      <c r="C162" t="str">
        <f ca="1">OFFSET($Z$8,0,($E$4-1)*3)</f>
        <v>Chg Term Prem</v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</row>
    <row r="163" spans="1:21" x14ac:dyDescent="0.2">
      <c r="B163" s="39"/>
      <c r="C163" t="str">
        <f ca="1">OFFSET($Y$8,0,($E$4-1)*3)</f>
        <v>Chg Short Rate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</row>
    <row r="164" spans="1:21" x14ac:dyDescent="0.2">
      <c r="A164" s="28" t="str">
        <f>TEXT(A77,"mmm yyyy")&amp;" - "&amp;TEXT(A18,"mmm yyyy")</f>
        <v>May 2007 - Apr 2012</v>
      </c>
      <c r="B164" s="39">
        <f>B161+1</f>
        <v>7</v>
      </c>
      <c r="C164" t="str">
        <f ca="1">OFFSET($AA$8,0,($E$4-1)*3)</f>
        <v>Chg Def Prem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</row>
    <row r="165" spans="1:21" x14ac:dyDescent="0.2">
      <c r="B165" s="39"/>
      <c r="C165" t="str">
        <f ca="1">OFFSET($Z$8,0,($E$4-1)*3)</f>
        <v>Chg Term Prem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</row>
    <row r="166" spans="1:21" x14ac:dyDescent="0.2">
      <c r="B166" s="39"/>
      <c r="C166" t="str">
        <f ca="1">OFFSET($Y$8,0,($E$4-1)*3)</f>
        <v>Chg Short Rate</v>
      </c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</row>
    <row r="167" spans="1:21" x14ac:dyDescent="0.2">
      <c r="A167" s="28" t="str">
        <f>TEXT(A78,"mmm yyyy")&amp;" - "&amp;TEXT(A19,"mmm yyyy")</f>
        <v>Apr 2007 - Mar 2012</v>
      </c>
      <c r="B167" s="39">
        <f>B164+1</f>
        <v>8</v>
      </c>
      <c r="C167" t="str">
        <f ca="1">OFFSET($AA$8,0,($E$4-1)*3)</f>
        <v>Chg Def Prem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</row>
    <row r="168" spans="1:21" x14ac:dyDescent="0.2">
      <c r="B168" s="39"/>
      <c r="C168" t="str">
        <f ca="1">OFFSET($Z$8,0,($E$4-1)*3)</f>
        <v>Chg Term Prem</v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</row>
    <row r="169" spans="1:21" x14ac:dyDescent="0.2">
      <c r="B169" s="39"/>
      <c r="C169" t="str">
        <f ca="1">OFFSET($Y$8,0,($E$4-1)*3)</f>
        <v>Chg Short Rate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</row>
    <row r="170" spans="1:21" x14ac:dyDescent="0.2">
      <c r="A170" s="28" t="str">
        <f>TEXT(A79,"mmm yyyy")&amp;" - "&amp;TEXT(A20,"mmm yyyy")</f>
        <v>Mar 2007 - Feb 2012</v>
      </c>
      <c r="B170" s="39">
        <f>B167+1</f>
        <v>9</v>
      </c>
      <c r="C170" t="str">
        <f ca="1">OFFSET($AA$8,0,($E$4-1)*3)</f>
        <v>Chg Def Prem</v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</row>
    <row r="171" spans="1:21" x14ac:dyDescent="0.2">
      <c r="B171" s="39"/>
      <c r="C171" t="str">
        <f ca="1">OFFSET($Z$8,0,($E$4-1)*3)</f>
        <v>Chg Term Prem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</row>
    <row r="172" spans="1:21" x14ac:dyDescent="0.2">
      <c r="B172" s="39"/>
      <c r="C172" t="str">
        <f ca="1">OFFSET($Y$8,0,($E$4-1)*3)</f>
        <v>Chg Short Rate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</row>
    <row r="173" spans="1:21" x14ac:dyDescent="0.2">
      <c r="A173" s="28" t="str">
        <f>TEXT(A80,"mmm yyyy")&amp;" - "&amp;TEXT(A21,"mmm yyyy")</f>
        <v>Feb 2007 - Jan 2012</v>
      </c>
      <c r="B173" s="39">
        <f>B170+1</f>
        <v>10</v>
      </c>
      <c r="C173" t="str">
        <f ca="1">OFFSET($AA$8,0,($E$4-1)*3)</f>
        <v>Chg Def Prem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</row>
    <row r="174" spans="1:21" x14ac:dyDescent="0.2">
      <c r="B174" s="39"/>
      <c r="C174" t="str">
        <f ca="1">OFFSET($Z$8,0,($E$4-1)*3)</f>
        <v>Chg Term Prem</v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</row>
    <row r="175" spans="1:21" x14ac:dyDescent="0.2">
      <c r="B175" s="39"/>
      <c r="C175" t="str">
        <f ca="1">OFFSET($Y$8,0,($E$4-1)*3)</f>
        <v>Chg Short Rate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</row>
    <row r="176" spans="1:21" x14ac:dyDescent="0.2">
      <c r="A176" s="28" t="str">
        <f>TEXT(A81,"mmm yyyy")&amp;" - "&amp;TEXT(A22,"mmm yyyy")</f>
        <v>Jan 2007 - Dec 2011</v>
      </c>
      <c r="B176" s="39">
        <f>B173+1</f>
        <v>11</v>
      </c>
      <c r="C176" t="str">
        <f ca="1">OFFSET($AA$8,0,($E$4-1)*3)</f>
        <v>Chg Def Prem</v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</row>
    <row r="177" spans="1:21" x14ac:dyDescent="0.2">
      <c r="B177" s="39"/>
      <c r="C177" t="str">
        <f ca="1">OFFSET($Z$8,0,($E$4-1)*3)</f>
        <v>Chg Term Prem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</row>
    <row r="178" spans="1:21" x14ac:dyDescent="0.2">
      <c r="B178" s="39"/>
      <c r="C178" t="str">
        <f ca="1">OFFSET($Y$8,0,($E$4-1)*3)</f>
        <v>Chg Short Rate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</row>
    <row r="179" spans="1:21" x14ac:dyDescent="0.2">
      <c r="A179" s="28" t="str">
        <f>TEXT(A82,"mmm yyyy")&amp;" - "&amp;TEXT(A23,"mmm yyyy")</f>
        <v>Dec 2006 - Nov 2011</v>
      </c>
      <c r="B179" s="39">
        <f>B176+1</f>
        <v>12</v>
      </c>
      <c r="C179" t="str">
        <f ca="1">OFFSET($AA$8,0,($E$4-1)*3)</f>
        <v>Chg Def Prem</v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</row>
    <row r="180" spans="1:21" x14ac:dyDescent="0.2">
      <c r="B180" s="39"/>
      <c r="C180" t="str">
        <f ca="1">OFFSET($Z$8,0,($E$4-1)*3)</f>
        <v>Chg Term Prem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</row>
    <row r="181" spans="1:21" x14ac:dyDescent="0.2">
      <c r="B181" s="39"/>
      <c r="C181" t="str">
        <f ca="1">OFFSET($Y$8,0,($E$4-1)*3)</f>
        <v>Chg Short Rate</v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</row>
    <row r="182" spans="1:21" x14ac:dyDescent="0.2">
      <c r="A182" s="28" t="str">
        <f>TEXT(A83,"mmm yyyy")&amp;" - "&amp;TEXT(A24,"mmm yyyy")</f>
        <v>Nov 2006 - Oct 2011</v>
      </c>
      <c r="B182" s="39">
        <f>B179+1</f>
        <v>13</v>
      </c>
      <c r="C182" t="str">
        <f ca="1">OFFSET($AA$8,0,($E$4-1)*3)</f>
        <v>Chg Def Prem</v>
      </c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</row>
    <row r="183" spans="1:21" x14ac:dyDescent="0.2">
      <c r="B183" s="39"/>
      <c r="C183" t="str">
        <f ca="1">OFFSET($Z$8,0,($E$4-1)*3)</f>
        <v>Chg Term Prem</v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 spans="1:21" x14ac:dyDescent="0.2">
      <c r="B184" s="39"/>
      <c r="C184" t="str">
        <f ca="1">OFFSET($Y$8,0,($E$4-1)*3)</f>
        <v>Chg Short Rate</v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</row>
    <row r="185" spans="1:21" x14ac:dyDescent="0.2">
      <c r="A185" s="28" t="str">
        <f>TEXT(A84,"mmm yyyy")&amp;" - "&amp;TEXT(A25,"mmm yyyy")</f>
        <v>Oct 2006 - Sep 2011</v>
      </c>
      <c r="B185" s="39">
        <f>B182+1</f>
        <v>14</v>
      </c>
      <c r="C185" t="str">
        <f ca="1">OFFSET($AA$8,0,($E$4-1)*3)</f>
        <v>Chg Def Prem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</row>
    <row r="186" spans="1:21" x14ac:dyDescent="0.2">
      <c r="B186" s="39"/>
      <c r="C186" t="str">
        <f ca="1">OFFSET($Z$8,0,($E$4-1)*3)</f>
        <v>Chg Term Prem</v>
      </c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</row>
    <row r="187" spans="1:21" x14ac:dyDescent="0.2">
      <c r="B187" s="39"/>
      <c r="C187" t="str">
        <f ca="1">OFFSET($Y$8,0,($E$4-1)*3)</f>
        <v>Chg Short Rate</v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</row>
    <row r="188" spans="1:21" x14ac:dyDescent="0.2">
      <c r="A188" s="28" t="str">
        <f>TEXT(A85,"mmm yyyy")&amp;" - "&amp;TEXT(A26,"mmm yyyy")</f>
        <v>Sep 2006 - Aug 2011</v>
      </c>
      <c r="B188" s="39">
        <f>B185+1</f>
        <v>15</v>
      </c>
      <c r="C188" t="str">
        <f ca="1">OFFSET($AA$8,0,($E$4-1)*3)</f>
        <v>Chg Def Prem</v>
      </c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</row>
    <row r="189" spans="1:21" x14ac:dyDescent="0.2">
      <c r="B189" s="39"/>
      <c r="C189" t="str">
        <f ca="1">OFFSET($Z$8,0,($E$4-1)*3)</f>
        <v>Chg Term Prem</v>
      </c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</row>
    <row r="190" spans="1:21" x14ac:dyDescent="0.2">
      <c r="B190" s="39"/>
      <c r="C190" t="str">
        <f ca="1">OFFSET($Y$8,0,($E$4-1)*3)</f>
        <v>Chg Short Rate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</row>
    <row r="191" spans="1:21" x14ac:dyDescent="0.2">
      <c r="A191" s="28" t="str">
        <f>TEXT(A86,"mmm yyyy")&amp;" - "&amp;TEXT(A27,"mmm yyyy")</f>
        <v>Aug 2006 - Jul 2011</v>
      </c>
      <c r="B191" s="39">
        <f>B188+1</f>
        <v>16</v>
      </c>
      <c r="C191" t="str">
        <f ca="1">OFFSET($AA$8,0,($E$4-1)*3)</f>
        <v>Chg Def Prem</v>
      </c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</row>
    <row r="192" spans="1:21" x14ac:dyDescent="0.2">
      <c r="B192" s="39"/>
      <c r="C192" t="str">
        <f ca="1">OFFSET($Z$8,0,($E$4-1)*3)</f>
        <v>Chg Term Prem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</row>
    <row r="193" spans="1:21" x14ac:dyDescent="0.2">
      <c r="B193" s="39"/>
      <c r="C193" t="str">
        <f ca="1">OFFSET($Y$8,0,($E$4-1)*3)</f>
        <v>Chg Short Rate</v>
      </c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</row>
    <row r="194" spans="1:21" x14ac:dyDescent="0.2">
      <c r="A194" s="28" t="str">
        <f>TEXT(A87,"mmm yyyy")&amp;" - "&amp;TEXT(A28,"mmm yyyy")</f>
        <v>Jul 2006 - Jun 2011</v>
      </c>
      <c r="B194" s="39">
        <f>B191+1</f>
        <v>17</v>
      </c>
      <c r="C194" t="str">
        <f ca="1">OFFSET($AA$8,0,($E$4-1)*3)</f>
        <v>Chg Def Prem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</row>
    <row r="195" spans="1:21" x14ac:dyDescent="0.2">
      <c r="B195" s="39"/>
      <c r="C195" t="str">
        <f ca="1">OFFSET($Z$8,0,($E$4-1)*3)</f>
        <v>Chg Term Prem</v>
      </c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6" spans="1:21" x14ac:dyDescent="0.2">
      <c r="B196" s="39"/>
      <c r="C196" t="str">
        <f ca="1">OFFSET($Y$8,0,($E$4-1)*3)</f>
        <v>Chg Short Rate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</row>
    <row r="197" spans="1:21" x14ac:dyDescent="0.2">
      <c r="A197" s="28" t="str">
        <f>TEXT(A88,"mmm yyyy")&amp;" - "&amp;TEXT(A29,"mmm yyyy")</f>
        <v>Jun 2006 - May 2011</v>
      </c>
      <c r="B197" s="39">
        <f>B194+1</f>
        <v>18</v>
      </c>
      <c r="C197" t="str">
        <f ca="1">OFFSET($AA$8,0,($E$4-1)*3)</f>
        <v>Chg Def Prem</v>
      </c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</row>
    <row r="198" spans="1:21" x14ac:dyDescent="0.2">
      <c r="B198" s="39"/>
      <c r="C198" t="str">
        <f ca="1">OFFSET($Z$8,0,($E$4-1)*3)</f>
        <v>Chg Term Prem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</row>
    <row r="199" spans="1:21" x14ac:dyDescent="0.2">
      <c r="B199" s="39"/>
      <c r="C199" t="str">
        <f ca="1">OFFSET($Y$8,0,($E$4-1)*3)</f>
        <v>Chg Short Rate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</row>
    <row r="200" spans="1:21" x14ac:dyDescent="0.2">
      <c r="A200" s="28" t="str">
        <f>TEXT(A89,"mmm yyyy")&amp;" - "&amp;TEXT(A30,"mmm yyyy")</f>
        <v>May 2006 - Apr 2011</v>
      </c>
      <c r="B200" s="39">
        <f>B197+1</f>
        <v>19</v>
      </c>
      <c r="C200" t="str">
        <f ca="1">OFFSET($AA$8,0,($E$4-1)*3)</f>
        <v>Chg Def Prem</v>
      </c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</row>
    <row r="201" spans="1:21" x14ac:dyDescent="0.2">
      <c r="B201" s="39"/>
      <c r="C201" t="str">
        <f ca="1">OFFSET($Z$8,0,($E$4-1)*3)</f>
        <v>Chg Term Prem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</row>
    <row r="202" spans="1:21" x14ac:dyDescent="0.2">
      <c r="B202" s="39"/>
      <c r="C202" t="str">
        <f ca="1">OFFSET($Y$8,0,($E$4-1)*3)</f>
        <v>Chg Short Rate</v>
      </c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</row>
    <row r="203" spans="1:21" x14ac:dyDescent="0.2">
      <c r="A203" s="28" t="str">
        <f>TEXT(A90,"mmm yyyy")&amp;" - "&amp;TEXT(A31,"mmm yyyy")</f>
        <v>Apr 2006 - Mar 2011</v>
      </c>
      <c r="B203" s="39">
        <f>B200+1</f>
        <v>20</v>
      </c>
      <c r="C203" t="str">
        <f ca="1">OFFSET($AA$8,0,($E$4-1)*3)</f>
        <v>Chg Def Prem</v>
      </c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</row>
    <row r="204" spans="1:21" x14ac:dyDescent="0.2">
      <c r="B204" s="39"/>
      <c r="C204" t="str">
        <f ca="1">OFFSET($Z$8,0,($E$4-1)*3)</f>
        <v>Chg Term Prem</v>
      </c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</row>
    <row r="205" spans="1:21" x14ac:dyDescent="0.2">
      <c r="B205" s="39"/>
      <c r="C205" t="str">
        <f ca="1">OFFSET($Y$8,0,($E$4-1)*3)</f>
        <v>Chg Short Rate</v>
      </c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</row>
    <row r="206" spans="1:21" x14ac:dyDescent="0.2">
      <c r="A206" s="28" t="str">
        <f>TEXT(A91,"mmm yyyy")&amp;" - "&amp;TEXT(A32,"mmm yyyy")</f>
        <v>Mar 2006 - Feb 2011</v>
      </c>
      <c r="B206" s="39">
        <f>B203+1</f>
        <v>21</v>
      </c>
      <c r="C206" t="str">
        <f ca="1">OFFSET($AA$8,0,($E$4-1)*3)</f>
        <v>Chg Def Prem</v>
      </c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</row>
    <row r="207" spans="1:21" x14ac:dyDescent="0.2">
      <c r="B207" s="39"/>
      <c r="C207" t="str">
        <f ca="1">OFFSET($Z$8,0,($E$4-1)*3)</f>
        <v>Chg Term Prem</v>
      </c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</row>
    <row r="208" spans="1:21" x14ac:dyDescent="0.2">
      <c r="B208" s="39"/>
      <c r="C208" t="str">
        <f ca="1">OFFSET($Y$8,0,($E$4-1)*3)</f>
        <v>Chg Short Rate</v>
      </c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</row>
    <row r="209" spans="1:21" x14ac:dyDescent="0.2">
      <c r="A209" s="28" t="str">
        <f>TEXT(A92,"mmm yyyy")&amp;" - "&amp;TEXT(A33,"mmm yyyy")</f>
        <v>Feb 2006 - Jan 2011</v>
      </c>
      <c r="B209" s="39">
        <f>B206+1</f>
        <v>22</v>
      </c>
      <c r="C209" t="str">
        <f ca="1">OFFSET($AA$8,0,($E$4-1)*3)</f>
        <v>Chg Def Prem</v>
      </c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</row>
    <row r="210" spans="1:21" x14ac:dyDescent="0.2">
      <c r="B210" s="39"/>
      <c r="C210" t="str">
        <f ca="1">OFFSET($Z$8,0,($E$4-1)*3)</f>
        <v>Chg Term Prem</v>
      </c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</row>
    <row r="211" spans="1:21" x14ac:dyDescent="0.2">
      <c r="B211" s="39"/>
      <c r="C211" t="str">
        <f ca="1">OFFSET($Y$8,0,($E$4-1)*3)</f>
        <v>Chg Short Rate</v>
      </c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</row>
    <row r="212" spans="1:21" x14ac:dyDescent="0.2">
      <c r="A212" s="28" t="str">
        <f>TEXT(A93,"mmm yyyy")&amp;" - "&amp;TEXT(A34,"mmm yyyy")</f>
        <v>Jan 2006 - Dec 2010</v>
      </c>
      <c r="B212" s="39">
        <f>B209+1</f>
        <v>23</v>
      </c>
      <c r="C212" t="str">
        <f ca="1">OFFSET($AA$8,0,($E$4-1)*3)</f>
        <v>Chg Def Prem</v>
      </c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</row>
    <row r="213" spans="1:21" x14ac:dyDescent="0.2">
      <c r="A213" s="28"/>
      <c r="B213" s="39"/>
      <c r="C213" t="str">
        <f ca="1">OFFSET($Z$8,0,($E$4-1)*3)</f>
        <v>Chg Term Prem</v>
      </c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</row>
    <row r="214" spans="1:21" x14ac:dyDescent="0.2">
      <c r="A214" s="28"/>
      <c r="B214" s="39"/>
      <c r="C214" t="str">
        <f ca="1">OFFSET($Y$8,0,($E$4-1)*3)</f>
        <v>Chg Short Rate</v>
      </c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</row>
    <row r="215" spans="1:21" x14ac:dyDescent="0.2">
      <c r="A215" s="28" t="str">
        <f>TEXT(A94,"mmm yyyy")&amp;" - "&amp;TEXT(A35,"mmm yyyy")</f>
        <v>Dec 2005 - Nov 2010</v>
      </c>
      <c r="B215" s="39">
        <f>B212+1</f>
        <v>24</v>
      </c>
      <c r="C215" t="str">
        <f ca="1">OFFSET($AA$8,0,($E$4-1)*3)</f>
        <v>Chg Def Prem</v>
      </c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</row>
    <row r="216" spans="1:21" x14ac:dyDescent="0.2">
      <c r="A216" s="28"/>
      <c r="B216" s="39"/>
      <c r="C216" t="str">
        <f ca="1">OFFSET($Z$8,0,($E$4-1)*3)</f>
        <v>Chg Term Prem</v>
      </c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</row>
    <row r="217" spans="1:21" x14ac:dyDescent="0.2">
      <c r="B217" s="39"/>
      <c r="C217" t="str">
        <f ca="1">OFFSET($Y$8,0,($E$4-1)*3)</f>
        <v>Chg Short Rate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</row>
    <row r="218" spans="1:21" x14ac:dyDescent="0.2">
      <c r="A218" s="28" t="str">
        <f>TEXT(A95,"mmm yyyy")&amp;" - "&amp;TEXT(A36,"mmm yyyy")</f>
        <v>Nov 2005 - Oct 2010</v>
      </c>
      <c r="B218" s="39">
        <f>B215+1</f>
        <v>25</v>
      </c>
      <c r="C218" t="str">
        <f ca="1">OFFSET($AA$8,0,($E$4-1)*3)</f>
        <v>Chg Def Prem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</row>
    <row r="219" spans="1:21" x14ac:dyDescent="0.2">
      <c r="B219" s="39"/>
      <c r="C219" t="str">
        <f ca="1">OFFSET($Z$8,0,($E$4-1)*3)</f>
        <v>Chg Term Prem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</row>
    <row r="220" spans="1:21" x14ac:dyDescent="0.2">
      <c r="B220" s="39"/>
      <c r="C220" t="str">
        <f ca="1">OFFSET($Y$8,0,($E$4-1)*3)</f>
        <v>Chg Short Rate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</row>
    <row r="221" spans="1:21" x14ac:dyDescent="0.2">
      <c r="A221" s="28" t="str">
        <f>TEXT(A96,"mmm yyyy")&amp;" - "&amp;TEXT(A37,"mmm yyyy")</f>
        <v>Oct 2005 - Sep 2010</v>
      </c>
      <c r="B221" s="39">
        <f>B218+1</f>
        <v>26</v>
      </c>
      <c r="C221" t="str">
        <f ca="1">OFFSET($AA$8,0,($E$4-1)*3)</f>
        <v>Chg Def Prem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</row>
    <row r="222" spans="1:21" x14ac:dyDescent="0.2">
      <c r="B222" s="39"/>
      <c r="C222" t="str">
        <f ca="1">OFFSET($Z$8,0,($E$4-1)*3)</f>
        <v>Chg Term Prem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</row>
    <row r="223" spans="1:21" x14ac:dyDescent="0.2">
      <c r="B223" s="39"/>
      <c r="C223" t="str">
        <f ca="1">OFFSET($Y$8,0,($E$4-1)*3)</f>
        <v>Chg Short Rate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</row>
    <row r="224" spans="1:21" x14ac:dyDescent="0.2">
      <c r="A224" s="28" t="str">
        <f>TEXT(A97,"mmm yyyy")&amp;" - "&amp;TEXT(A38,"mmm yyyy")</f>
        <v>Sep 2005 - Aug 2010</v>
      </c>
      <c r="B224" s="39">
        <f>B221+1</f>
        <v>27</v>
      </c>
      <c r="C224" t="str">
        <f ca="1">OFFSET($AA$8,0,($E$4-1)*3)</f>
        <v>Chg Def Prem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</row>
    <row r="225" spans="1:21" x14ac:dyDescent="0.2">
      <c r="B225" s="39"/>
      <c r="C225" t="str">
        <f ca="1">OFFSET($Z$8,0,($E$4-1)*3)</f>
        <v>Chg Term Prem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</row>
    <row r="226" spans="1:21" x14ac:dyDescent="0.2">
      <c r="B226" s="39"/>
      <c r="C226" t="str">
        <f ca="1">OFFSET($Y$8,0,($E$4-1)*3)</f>
        <v>Chg Short Rate</v>
      </c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</row>
    <row r="227" spans="1:21" x14ac:dyDescent="0.2">
      <c r="A227" s="28" t="str">
        <f>TEXT(A98,"mmm yyyy")&amp;" - "&amp;TEXT(A39,"mmm yyyy")</f>
        <v>Aug 2005 - Jul 2010</v>
      </c>
      <c r="B227" s="39">
        <f>B224+1</f>
        <v>28</v>
      </c>
      <c r="C227" t="str">
        <f ca="1">OFFSET($AA$8,0,($E$4-1)*3)</f>
        <v>Chg Def Prem</v>
      </c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</row>
    <row r="228" spans="1:21" x14ac:dyDescent="0.2">
      <c r="B228" s="39"/>
      <c r="C228" t="str">
        <f ca="1">OFFSET($Z$8,0,($E$4-1)*3)</f>
        <v>Chg Term Prem</v>
      </c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</row>
    <row r="229" spans="1:21" x14ac:dyDescent="0.2">
      <c r="B229" s="39"/>
      <c r="C229" t="str">
        <f ca="1">OFFSET($Y$8,0,($E$4-1)*3)</f>
        <v>Chg Short Rate</v>
      </c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</row>
    <row r="230" spans="1:21" x14ac:dyDescent="0.2">
      <c r="A230" s="28" t="str">
        <f>TEXT(A99,"mmm yyyy")&amp;" - "&amp;TEXT(A40,"mmm yyyy")</f>
        <v>Jul 2005 - Jun 2010</v>
      </c>
      <c r="B230" s="39">
        <f>B227+1</f>
        <v>29</v>
      </c>
      <c r="C230" t="str">
        <f ca="1">OFFSET($AA$8,0,($E$4-1)*3)</f>
        <v>Chg Def Prem</v>
      </c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</row>
    <row r="231" spans="1:21" x14ac:dyDescent="0.2">
      <c r="B231" s="39"/>
      <c r="C231" t="str">
        <f ca="1">OFFSET($Z$8,0,($E$4-1)*3)</f>
        <v>Chg Term Prem</v>
      </c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</row>
    <row r="232" spans="1:21" x14ac:dyDescent="0.2">
      <c r="B232" s="39"/>
      <c r="C232" t="str">
        <f ca="1">OFFSET($Y$8,0,($E$4-1)*3)</f>
        <v>Chg Short Rate</v>
      </c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</row>
    <row r="233" spans="1:21" x14ac:dyDescent="0.2">
      <c r="A233" s="28" t="str">
        <f>TEXT(A100,"mmm yyyy")&amp;" - "&amp;TEXT(A41,"mmm yyyy")</f>
        <v>Jun 2005 - May 2010</v>
      </c>
      <c r="B233" s="39">
        <f>B230+1</f>
        <v>30</v>
      </c>
      <c r="C233" t="str">
        <f ca="1">OFFSET($AA$8,0,($E$4-1)*3)</f>
        <v>Chg Def Prem</v>
      </c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</row>
    <row r="234" spans="1:21" x14ac:dyDescent="0.2">
      <c r="B234" s="39"/>
      <c r="C234" t="str">
        <f ca="1">OFFSET($Z$8,0,($E$4-1)*3)</f>
        <v>Chg Term Prem</v>
      </c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</row>
    <row r="235" spans="1:21" x14ac:dyDescent="0.2">
      <c r="B235" s="39"/>
      <c r="C235" t="str">
        <f ca="1">OFFSET($Y$8,0,($E$4-1)*3)</f>
        <v>Chg Short Rate</v>
      </c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</row>
    <row r="236" spans="1:21" x14ac:dyDescent="0.2">
      <c r="A236" s="28" t="str">
        <f>TEXT(A101,"mmm yyyy")&amp;" - "&amp;TEXT(A42,"mmm yyyy")</f>
        <v>May 2005 - Apr 2010</v>
      </c>
      <c r="B236" s="39">
        <f>B233+1</f>
        <v>31</v>
      </c>
      <c r="C236" t="str">
        <f ca="1">OFFSET($AA$8,0,($E$4-1)*3)</f>
        <v>Chg Def Prem</v>
      </c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</row>
    <row r="237" spans="1:21" x14ac:dyDescent="0.2">
      <c r="B237" s="39"/>
      <c r="C237" t="str">
        <f ca="1">OFFSET($Z$8,0,($E$4-1)*3)</f>
        <v>Chg Term Prem</v>
      </c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</row>
    <row r="238" spans="1:21" x14ac:dyDescent="0.2">
      <c r="B238" s="39"/>
      <c r="C238" t="str">
        <f ca="1">OFFSET($Y$8,0,($E$4-1)*3)</f>
        <v>Chg Short Rate</v>
      </c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</row>
    <row r="239" spans="1:21" x14ac:dyDescent="0.2">
      <c r="A239" s="28" t="str">
        <f>TEXT(A102,"mmm yyyy")&amp;" - "&amp;TEXT(A43,"mmm yyyy")</f>
        <v>Apr 2005 - Mar 2010</v>
      </c>
      <c r="B239" s="39">
        <f>B236+1</f>
        <v>32</v>
      </c>
      <c r="C239" t="str">
        <f ca="1">OFFSET($AA$8,0,($E$4-1)*3)</f>
        <v>Chg Def Prem</v>
      </c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</row>
    <row r="240" spans="1:21" x14ac:dyDescent="0.2">
      <c r="B240" s="39"/>
      <c r="C240" t="str">
        <f ca="1">OFFSET($Z$8,0,($E$4-1)*3)</f>
        <v>Chg Term Prem</v>
      </c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</row>
    <row r="241" spans="1:21" x14ac:dyDescent="0.2">
      <c r="B241" s="39"/>
      <c r="C241" t="str">
        <f ca="1">OFFSET($Y$8,0,($E$4-1)*3)</f>
        <v>Chg Short Rate</v>
      </c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</row>
    <row r="242" spans="1:21" x14ac:dyDescent="0.2">
      <c r="A242" s="28" t="str">
        <f>TEXT(A103,"mmm yyyy")&amp;" - "&amp;TEXT(A44,"mmm yyyy")</f>
        <v>Mar 2005 - Feb 2010</v>
      </c>
      <c r="B242" s="39">
        <f>B239+1</f>
        <v>33</v>
      </c>
      <c r="C242" t="str">
        <f ca="1">OFFSET($AA$8,0,($E$4-1)*3)</f>
        <v>Chg Def Prem</v>
      </c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</row>
    <row r="243" spans="1:21" x14ac:dyDescent="0.2">
      <c r="B243" s="39"/>
      <c r="C243" t="str">
        <f ca="1">OFFSET($Z$8,0,($E$4-1)*3)</f>
        <v>Chg Term Prem</v>
      </c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</row>
    <row r="244" spans="1:21" x14ac:dyDescent="0.2">
      <c r="B244" s="39"/>
      <c r="C244" t="str">
        <f ca="1">OFFSET($Y$8,0,($E$4-1)*3)</f>
        <v>Chg Short Rate</v>
      </c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</row>
    <row r="245" spans="1:21" x14ac:dyDescent="0.2">
      <c r="A245" s="28" t="str">
        <f>TEXT(A104,"mmm yyyy")&amp;" - "&amp;TEXT(A45,"mmm yyyy")</f>
        <v>Feb 2005 - Jan 2010</v>
      </c>
      <c r="B245" s="39">
        <f>B242+1</f>
        <v>34</v>
      </c>
      <c r="C245" t="str">
        <f ca="1">OFFSET($AA$8,0,($E$4-1)*3)</f>
        <v>Chg Def Prem</v>
      </c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</row>
    <row r="246" spans="1:21" x14ac:dyDescent="0.2">
      <c r="B246" s="39"/>
      <c r="C246" t="str">
        <f ca="1">OFFSET($Z$8,0,($E$4-1)*3)</f>
        <v>Chg Term Prem</v>
      </c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</row>
    <row r="247" spans="1:21" x14ac:dyDescent="0.2">
      <c r="B247" s="39"/>
      <c r="C247" t="str">
        <f ca="1">OFFSET($Y$8,0,($E$4-1)*3)</f>
        <v>Chg Short Rate</v>
      </c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</row>
    <row r="248" spans="1:21" x14ac:dyDescent="0.2">
      <c r="A248" s="28" t="str">
        <f>TEXT(A105,"mmm yyyy")&amp;" - "&amp;TEXT(A46,"mmm yyyy")</f>
        <v>Jan 2005 - Dec 2009</v>
      </c>
      <c r="B248" s="39">
        <f>B245+1</f>
        <v>35</v>
      </c>
      <c r="C248" t="str">
        <f ca="1">OFFSET($AA$8,0,($E$4-1)*3)</f>
        <v>Chg Def Prem</v>
      </c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</row>
    <row r="249" spans="1:21" x14ac:dyDescent="0.2">
      <c r="A249" s="28"/>
      <c r="B249" s="39"/>
      <c r="C249" t="str">
        <f ca="1">OFFSET($Z$8,0,($E$4-1)*3)</f>
        <v>Chg Term Prem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</row>
    <row r="250" spans="1:21" x14ac:dyDescent="0.2">
      <c r="A250" s="28"/>
      <c r="B250" s="39"/>
      <c r="C250" t="str">
        <f ca="1">OFFSET($Y$8,0,($E$4-1)*3)</f>
        <v>Chg Short Rate</v>
      </c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</row>
    <row r="251" spans="1:21" x14ac:dyDescent="0.2">
      <c r="A251" s="28" t="str">
        <f>TEXT(A106,"mmm yyyy")&amp;" - "&amp;TEXT(A47,"mmm yyyy")</f>
        <v>Dec 2004 - Nov 2009</v>
      </c>
      <c r="B251" s="39">
        <f>B248+1</f>
        <v>36</v>
      </c>
      <c r="C251" t="str">
        <f ca="1">OFFSET($AA$8,0,($E$4-1)*3)</f>
        <v>Chg Def Prem</v>
      </c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</row>
    <row r="252" spans="1:21" x14ac:dyDescent="0.2">
      <c r="A252" s="28"/>
      <c r="B252" s="39"/>
      <c r="C252" t="str">
        <f ca="1">OFFSET($Z$8,0,($E$4-1)*3)</f>
        <v>Chg Term Prem</v>
      </c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</row>
    <row r="253" spans="1:21" x14ac:dyDescent="0.2">
      <c r="B253" s="39"/>
      <c r="C253" t="str">
        <f ca="1">OFFSET($Y$8,0,($E$4-1)*3)</f>
        <v>Chg Short Rate</v>
      </c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</row>
    <row r="254" spans="1:21" x14ac:dyDescent="0.2">
      <c r="A254" s="28" t="str">
        <f>TEXT(A107,"mmm yyyy")&amp;" - "&amp;TEXT(A48,"mmm yyyy")</f>
        <v>Nov 2004 - Oct 2009</v>
      </c>
      <c r="B254" s="39">
        <f>B251+1</f>
        <v>37</v>
      </c>
      <c r="C254" t="str">
        <f ca="1">OFFSET($AA$8,0,($E$4-1)*3)</f>
        <v>Chg Def Prem</v>
      </c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</row>
    <row r="255" spans="1:21" x14ac:dyDescent="0.2">
      <c r="B255" s="39"/>
      <c r="C255" t="str">
        <f ca="1">OFFSET($Z$8,0,($E$4-1)*3)</f>
        <v>Chg Term Prem</v>
      </c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</row>
    <row r="256" spans="1:21" x14ac:dyDescent="0.2">
      <c r="B256" s="39"/>
      <c r="C256" t="str">
        <f ca="1">OFFSET($Y$8,0,($E$4-1)*3)</f>
        <v>Chg Short Rate</v>
      </c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</row>
    <row r="257" spans="1:21" x14ac:dyDescent="0.2">
      <c r="A257" s="28" t="str">
        <f>TEXT(A108,"mmm yyyy")&amp;" - "&amp;TEXT(A49,"mmm yyyy")</f>
        <v>Oct 2004 - Sep 2009</v>
      </c>
      <c r="B257" s="39">
        <f>B254+1</f>
        <v>38</v>
      </c>
      <c r="C257" t="str">
        <f ca="1">OFFSET($AA$8,0,($E$4-1)*3)</f>
        <v>Chg Def Prem</v>
      </c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</row>
    <row r="258" spans="1:21" x14ac:dyDescent="0.2">
      <c r="B258" s="39"/>
      <c r="C258" t="str">
        <f ca="1">OFFSET($Z$8,0,($E$4-1)*3)</f>
        <v>Chg Term Prem</v>
      </c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</row>
    <row r="259" spans="1:21" x14ac:dyDescent="0.2">
      <c r="B259" s="39"/>
      <c r="C259" t="str">
        <f ca="1">OFFSET($Y$8,0,($E$4-1)*3)</f>
        <v>Chg Short Rate</v>
      </c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</row>
    <row r="260" spans="1:21" x14ac:dyDescent="0.2">
      <c r="A260" s="28" t="str">
        <f>TEXT(A109,"mmm yyyy")&amp;" - "&amp;TEXT(A50,"mmm yyyy")</f>
        <v>Sep 2004 - Aug 2009</v>
      </c>
      <c r="B260" s="39">
        <f>B257+1</f>
        <v>39</v>
      </c>
      <c r="C260" t="str">
        <f ca="1">OFFSET($AA$8,0,($E$4-1)*3)</f>
        <v>Chg Def Prem</v>
      </c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</row>
    <row r="261" spans="1:21" x14ac:dyDescent="0.2">
      <c r="B261" s="39"/>
      <c r="C261" t="str">
        <f ca="1">OFFSET($Z$8,0,($E$4-1)*3)</f>
        <v>Chg Term Prem</v>
      </c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</row>
    <row r="262" spans="1:21" x14ac:dyDescent="0.2">
      <c r="B262" s="39"/>
      <c r="C262" t="str">
        <f ca="1">OFFSET($Y$8,0,($E$4-1)*3)</f>
        <v>Chg Short Rate</v>
      </c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</row>
    <row r="263" spans="1:21" x14ac:dyDescent="0.2">
      <c r="A263" s="28" t="str">
        <f>TEXT(A110,"mmm yyyy")&amp;" - "&amp;TEXT(A51,"mmm yyyy")</f>
        <v>Aug 2004 - Jul 2009</v>
      </c>
      <c r="B263" s="39">
        <f>B260+1</f>
        <v>40</v>
      </c>
      <c r="C263" t="str">
        <f ca="1">OFFSET($AA$8,0,($E$4-1)*3)</f>
        <v>Chg Def Prem</v>
      </c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</row>
    <row r="264" spans="1:21" x14ac:dyDescent="0.2">
      <c r="B264" s="39"/>
      <c r="C264" t="str">
        <f ca="1">OFFSET($Z$8,0,($E$4-1)*3)</f>
        <v>Chg Term Prem</v>
      </c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</row>
    <row r="265" spans="1:21" x14ac:dyDescent="0.2">
      <c r="B265" s="39"/>
      <c r="C265" t="str">
        <f ca="1">OFFSET($Y$8,0,($E$4-1)*3)</f>
        <v>Chg Short Rate</v>
      </c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</row>
    <row r="266" spans="1:21" x14ac:dyDescent="0.2">
      <c r="A266" s="28" t="str">
        <f>TEXT(A111,"mmm yyyy")&amp;" - "&amp;TEXT(A52,"mmm yyyy")</f>
        <v>Jul 2004 - Jun 2009</v>
      </c>
      <c r="B266" s="39">
        <f>B263+1</f>
        <v>41</v>
      </c>
      <c r="C266" t="str">
        <f ca="1">OFFSET($AA$8,0,($E$4-1)*3)</f>
        <v>Chg Def Prem</v>
      </c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</row>
    <row r="267" spans="1:21" x14ac:dyDescent="0.2">
      <c r="B267" s="39"/>
      <c r="C267" t="str">
        <f ca="1">OFFSET($Z$8,0,($E$4-1)*3)</f>
        <v>Chg Term Prem</v>
      </c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</row>
    <row r="268" spans="1:21" x14ac:dyDescent="0.2">
      <c r="B268" s="39"/>
      <c r="C268" t="str">
        <f ca="1">OFFSET($Y$8,0,($E$4-1)*3)</f>
        <v>Chg Short Rate</v>
      </c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</row>
    <row r="269" spans="1:21" x14ac:dyDescent="0.2">
      <c r="A269" s="28" t="str">
        <f>TEXT(A112,"mmm yyyy")&amp;" - "&amp;TEXT(A53,"mmm yyyy")</f>
        <v>Jun 2004 - May 2009</v>
      </c>
      <c r="B269" s="39">
        <f>B266+1</f>
        <v>42</v>
      </c>
      <c r="C269" t="str">
        <f ca="1">OFFSET($AA$8,0,($E$4-1)*3)</f>
        <v>Chg Def Prem</v>
      </c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</row>
    <row r="270" spans="1:21" x14ac:dyDescent="0.2">
      <c r="B270" s="39"/>
      <c r="C270" t="str">
        <f ca="1">OFFSET($Z$8,0,($E$4-1)*3)</f>
        <v>Chg Term Prem</v>
      </c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</row>
    <row r="271" spans="1:21" x14ac:dyDescent="0.2">
      <c r="B271" s="39"/>
      <c r="C271" t="str">
        <f ca="1">OFFSET($Y$8,0,($E$4-1)*3)</f>
        <v>Chg Short Rate</v>
      </c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</row>
    <row r="272" spans="1:21" x14ac:dyDescent="0.2">
      <c r="A272" s="28" t="str">
        <f>TEXT(A113,"mmm yyyy")&amp;" - "&amp;TEXT(A54,"mmm yyyy")</f>
        <v>May 2004 - Apr 2009</v>
      </c>
      <c r="B272" s="39">
        <f>B269+1</f>
        <v>43</v>
      </c>
      <c r="C272" t="str">
        <f ca="1">OFFSET($AA$8,0,($E$4-1)*3)</f>
        <v>Chg Def Prem</v>
      </c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</row>
    <row r="273" spans="1:21" x14ac:dyDescent="0.2">
      <c r="B273" s="39"/>
      <c r="C273" t="str">
        <f ca="1">OFFSET($Z$8,0,($E$4-1)*3)</f>
        <v>Chg Term Prem</v>
      </c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</row>
    <row r="274" spans="1:21" x14ac:dyDescent="0.2">
      <c r="B274" s="39"/>
      <c r="C274" t="str">
        <f ca="1">OFFSET($Y$8,0,($E$4-1)*3)</f>
        <v>Chg Short Rate</v>
      </c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</row>
    <row r="275" spans="1:21" x14ac:dyDescent="0.2">
      <c r="A275" s="28" t="str">
        <f>TEXT(A114,"mmm yyyy")&amp;" - "&amp;TEXT(A55,"mmm yyyy")</f>
        <v>Apr 2004 - Mar 2009</v>
      </c>
      <c r="B275" s="39">
        <f>B272+1</f>
        <v>44</v>
      </c>
      <c r="C275" t="str">
        <f ca="1">OFFSET($AA$8,0,($E$4-1)*3)</f>
        <v>Chg Def Prem</v>
      </c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</row>
    <row r="276" spans="1:21" x14ac:dyDescent="0.2">
      <c r="B276" s="39"/>
      <c r="C276" t="str">
        <f ca="1">OFFSET($Z$8,0,($E$4-1)*3)</f>
        <v>Chg Term Prem</v>
      </c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</row>
    <row r="277" spans="1:21" x14ac:dyDescent="0.2">
      <c r="B277" s="39"/>
      <c r="C277" t="str">
        <f ca="1">OFFSET($Y$8,0,($E$4-1)*3)</f>
        <v>Chg Short Rate</v>
      </c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</row>
    <row r="278" spans="1:21" x14ac:dyDescent="0.2">
      <c r="A278" s="28" t="str">
        <f>TEXT(A115,"mmm yyyy")&amp;" - "&amp;TEXT(A56,"mmm yyyy")</f>
        <v>Mar 2004 - Feb 2009</v>
      </c>
      <c r="B278" s="39">
        <f>B275+1</f>
        <v>45</v>
      </c>
      <c r="C278" t="str">
        <f ca="1">OFFSET($AA$8,0,($E$4-1)*3)</f>
        <v>Chg Def Prem</v>
      </c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</row>
    <row r="279" spans="1:21" x14ac:dyDescent="0.2">
      <c r="B279" s="39"/>
      <c r="C279" t="str">
        <f ca="1">OFFSET($Z$8,0,($E$4-1)*3)</f>
        <v>Chg Term Prem</v>
      </c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</row>
    <row r="280" spans="1:21" x14ac:dyDescent="0.2">
      <c r="B280" s="39"/>
      <c r="C280" t="str">
        <f ca="1">OFFSET($Y$8,0,($E$4-1)*3)</f>
        <v>Chg Short Rate</v>
      </c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</row>
    <row r="281" spans="1:21" x14ac:dyDescent="0.2">
      <c r="A281" s="28" t="str">
        <f>TEXT(A116,"mmm yyyy")&amp;" - "&amp;TEXT(A57,"mmm yyyy")</f>
        <v>Feb 2004 - Jan 2009</v>
      </c>
      <c r="B281" s="39">
        <f>B278+1</f>
        <v>46</v>
      </c>
      <c r="C281" t="str">
        <f ca="1">OFFSET($AA$8,0,($E$4-1)*3)</f>
        <v>Chg Def Prem</v>
      </c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</row>
    <row r="282" spans="1:21" x14ac:dyDescent="0.2">
      <c r="B282" s="39"/>
      <c r="C282" t="str">
        <f ca="1">OFFSET($Z$8,0,($E$4-1)*3)</f>
        <v>Chg Term Prem</v>
      </c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</row>
    <row r="283" spans="1:21" x14ac:dyDescent="0.2">
      <c r="B283" s="39"/>
      <c r="C283" t="str">
        <f ca="1">OFFSET($Y$8,0,($E$4-1)*3)</f>
        <v>Chg Short Rate</v>
      </c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</row>
    <row r="284" spans="1:21" x14ac:dyDescent="0.2">
      <c r="A284" s="28" t="str">
        <f>TEXT(A117,"mmm yyyy")&amp;" - "&amp;TEXT(A58,"mmm yyyy")</f>
        <v>Jan 2004 - Dec 2008</v>
      </c>
      <c r="B284" s="39">
        <f>B281+1</f>
        <v>47</v>
      </c>
      <c r="C284" t="str">
        <f ca="1">OFFSET($AA$8,0,($E$4-1)*3)</f>
        <v>Chg Def Prem</v>
      </c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</row>
    <row r="285" spans="1:21" x14ac:dyDescent="0.2">
      <c r="A285" s="28"/>
      <c r="B285" s="39"/>
      <c r="C285" t="str">
        <f ca="1">OFFSET($Z$8,0,($E$4-1)*3)</f>
        <v>Chg Term Prem</v>
      </c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</row>
    <row r="286" spans="1:21" x14ac:dyDescent="0.2">
      <c r="A286" s="28"/>
      <c r="B286" s="39"/>
      <c r="C286" t="str">
        <f ca="1">OFFSET($Y$8,0,($E$4-1)*3)</f>
        <v>Chg Short Rate</v>
      </c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</row>
    <row r="287" spans="1:21" x14ac:dyDescent="0.2">
      <c r="A287" s="28" t="str">
        <f>TEXT(A118,"mmm yyyy")&amp;" - "&amp;TEXT(A59,"mmm yyyy")</f>
        <v>Dec 2003 - Nov 2008</v>
      </c>
      <c r="B287" s="39">
        <f>B284+1</f>
        <v>48</v>
      </c>
      <c r="C287" t="str">
        <f ca="1">OFFSET($AA$8,0,($E$4-1)*3)</f>
        <v>Chg Def Prem</v>
      </c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</row>
    <row r="288" spans="1:21" x14ac:dyDescent="0.2">
      <c r="A288" s="28"/>
      <c r="B288" s="39"/>
      <c r="C288" t="str">
        <f ca="1">OFFSET($Z$8,0,($E$4-1)*3)</f>
        <v>Chg Term Prem</v>
      </c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</row>
    <row r="289" spans="1:21" x14ac:dyDescent="0.2">
      <c r="B289" s="39"/>
      <c r="C289" t="str">
        <f ca="1">OFFSET($Y$8,0,($E$4-1)*3)</f>
        <v>Chg Short Rate</v>
      </c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</row>
    <row r="290" spans="1:21" x14ac:dyDescent="0.2">
      <c r="A290" s="28" t="str">
        <f>TEXT(A119,"mmm yyyy")&amp;" - "&amp;TEXT(A60,"mmm yyyy")</f>
        <v>Nov 2003 - Oct 2008</v>
      </c>
      <c r="B290" s="39">
        <f>B287+1</f>
        <v>49</v>
      </c>
      <c r="C290" t="str">
        <f ca="1">OFFSET($AA$8,0,($E$4-1)*3)</f>
        <v>Chg Def Prem</v>
      </c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</row>
    <row r="291" spans="1:21" x14ac:dyDescent="0.2">
      <c r="B291" s="39"/>
      <c r="C291" t="str">
        <f ca="1">OFFSET($Z$8,0,($E$4-1)*3)</f>
        <v>Chg Term Prem</v>
      </c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</row>
    <row r="292" spans="1:21" x14ac:dyDescent="0.2">
      <c r="B292" s="39"/>
      <c r="C292" t="str">
        <f ca="1">OFFSET($Y$8,0,($E$4-1)*3)</f>
        <v>Chg Short Rate</v>
      </c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</row>
    <row r="293" spans="1:21" x14ac:dyDescent="0.2">
      <c r="A293" s="28" t="str">
        <f>TEXT(A120,"mmm yyyy")&amp;" - "&amp;TEXT(A61,"mmm yyyy")</f>
        <v>Oct 2003 - Sep 2008</v>
      </c>
      <c r="B293" s="39">
        <f>B290+1</f>
        <v>50</v>
      </c>
      <c r="C293" t="str">
        <f ca="1">OFFSET($AA$8,0,($E$4-1)*3)</f>
        <v>Chg Def Prem</v>
      </c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</row>
    <row r="294" spans="1:21" x14ac:dyDescent="0.2">
      <c r="B294" s="39"/>
      <c r="C294" t="str">
        <f ca="1">OFFSET($Z$8,0,($E$4-1)*3)</f>
        <v>Chg Term Prem</v>
      </c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</row>
    <row r="295" spans="1:21" x14ac:dyDescent="0.2">
      <c r="B295" s="39"/>
      <c r="C295" t="str">
        <f ca="1">OFFSET($Y$8,0,($E$4-1)*3)</f>
        <v>Chg Short Rate</v>
      </c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</row>
    <row r="296" spans="1:21" x14ac:dyDescent="0.2">
      <c r="A296" s="28" t="str">
        <f>TEXT(A121,"mmm yyyy")&amp;" - "&amp;TEXT(A62,"mmm yyyy")</f>
        <v>Sep 2003 - Aug 2008</v>
      </c>
      <c r="B296" s="39">
        <f>B293+1</f>
        <v>51</v>
      </c>
      <c r="C296" t="str">
        <f ca="1">OFFSET($AA$8,0,($E$4-1)*3)</f>
        <v>Chg Def Prem</v>
      </c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</row>
    <row r="297" spans="1:21" x14ac:dyDescent="0.2">
      <c r="B297" s="39"/>
      <c r="C297" t="str">
        <f ca="1">OFFSET($Z$8,0,($E$4-1)*3)</f>
        <v>Chg Term Prem</v>
      </c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</row>
    <row r="298" spans="1:21" x14ac:dyDescent="0.2">
      <c r="B298" s="39"/>
      <c r="C298" t="str">
        <f ca="1">OFFSET($Y$8,0,($E$4-1)*3)</f>
        <v>Chg Short Rate</v>
      </c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</row>
    <row r="299" spans="1:21" x14ac:dyDescent="0.2">
      <c r="A299" s="28" t="str">
        <f>TEXT(A122,"mmm yyyy")&amp;" - "&amp;TEXT(A63,"mmm yyyy")</f>
        <v>Aug 2003 - Jul 2008</v>
      </c>
      <c r="B299" s="39">
        <f>B296+1</f>
        <v>52</v>
      </c>
      <c r="C299" t="str">
        <f ca="1">OFFSET($AA$8,0,($E$4-1)*3)</f>
        <v>Chg Def Prem</v>
      </c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</row>
    <row r="300" spans="1:21" x14ac:dyDescent="0.2">
      <c r="B300" s="39"/>
      <c r="C300" t="str">
        <f ca="1">OFFSET($Z$8,0,($E$4-1)*3)</f>
        <v>Chg Term Prem</v>
      </c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</row>
    <row r="301" spans="1:21" x14ac:dyDescent="0.2">
      <c r="B301" s="39"/>
      <c r="C301" t="str">
        <f ca="1">OFFSET($Y$8,0,($E$4-1)*3)</f>
        <v>Chg Short Rate</v>
      </c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</row>
    <row r="302" spans="1:21" x14ac:dyDescent="0.2">
      <c r="A302" s="28" t="str">
        <f>TEXT(A123,"mmm yyyy")&amp;" - "&amp;TEXT(A64,"mmm yyyy")</f>
        <v>Jul 2003 - Jun 2008</v>
      </c>
      <c r="B302" s="39">
        <f>B299+1</f>
        <v>53</v>
      </c>
      <c r="C302" t="str">
        <f ca="1">OFFSET($AA$8,0,($E$4-1)*3)</f>
        <v>Chg Def Prem</v>
      </c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</row>
    <row r="303" spans="1:21" x14ac:dyDescent="0.2">
      <c r="B303" s="39"/>
      <c r="C303" t="str">
        <f ca="1">OFFSET($Z$8,0,($E$4-1)*3)</f>
        <v>Chg Term Prem</v>
      </c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</row>
    <row r="304" spans="1:21" x14ac:dyDescent="0.2">
      <c r="B304" s="39"/>
      <c r="C304" t="str">
        <f ca="1">OFFSET($Y$8,0,($E$4-1)*3)</f>
        <v>Chg Short Rate</v>
      </c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</row>
    <row r="305" spans="1:21" x14ac:dyDescent="0.2">
      <c r="A305" s="28" t="str">
        <f>TEXT(A124,"mmm yyyy")&amp;" - "&amp;TEXT(A65,"mmm yyyy")</f>
        <v>Jun 2003 - May 2008</v>
      </c>
      <c r="B305" s="39">
        <f>B302+1</f>
        <v>54</v>
      </c>
      <c r="C305" t="str">
        <f ca="1">OFFSET($AA$8,0,($E$4-1)*3)</f>
        <v>Chg Def Prem</v>
      </c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</row>
    <row r="306" spans="1:21" x14ac:dyDescent="0.2">
      <c r="B306" s="39"/>
      <c r="C306" t="str">
        <f ca="1">OFFSET($Z$8,0,($E$4-1)*3)</f>
        <v>Chg Term Prem</v>
      </c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</row>
    <row r="307" spans="1:21" x14ac:dyDescent="0.2">
      <c r="B307" s="39"/>
      <c r="C307" t="str">
        <f ca="1">OFFSET($Y$8,0,($E$4-1)*3)</f>
        <v>Chg Short Rate</v>
      </c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</row>
    <row r="308" spans="1:21" x14ac:dyDescent="0.2">
      <c r="A308" s="28" t="str">
        <f>TEXT(A125,"mmm yyyy")&amp;" - "&amp;TEXT(A66,"mmm yyyy")</f>
        <v>May 2003 - Apr 2008</v>
      </c>
      <c r="B308" s="39">
        <f>B305+1</f>
        <v>55</v>
      </c>
      <c r="C308" t="str">
        <f ca="1">OFFSET($AA$8,0,($E$4-1)*3)</f>
        <v>Chg Def Prem</v>
      </c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</row>
    <row r="309" spans="1:21" x14ac:dyDescent="0.2">
      <c r="B309" s="39"/>
      <c r="C309" t="str">
        <f ca="1">OFFSET($Z$8,0,($E$4-1)*3)</f>
        <v>Chg Term Prem</v>
      </c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</row>
    <row r="310" spans="1:21" x14ac:dyDescent="0.2">
      <c r="B310" s="39"/>
      <c r="C310" t="str">
        <f ca="1">OFFSET($Y$8,0,($E$4-1)*3)</f>
        <v>Chg Short Rate</v>
      </c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</row>
    <row r="311" spans="1:21" x14ac:dyDescent="0.2">
      <c r="A311" s="28" t="str">
        <f>TEXT(A126,"mmm yyyy")&amp;" - "&amp;TEXT(A67,"mmm yyyy")</f>
        <v>Apr 2003 - Mar 2008</v>
      </c>
      <c r="B311" s="39">
        <f>B308+1</f>
        <v>56</v>
      </c>
      <c r="C311" t="str">
        <f ca="1">OFFSET($AA$8,0,($E$4-1)*3)</f>
        <v>Chg Def Prem</v>
      </c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</row>
    <row r="312" spans="1:21" x14ac:dyDescent="0.2">
      <c r="B312" s="39"/>
      <c r="C312" t="str">
        <f ca="1">OFFSET($Z$8,0,($E$4-1)*3)</f>
        <v>Chg Term Prem</v>
      </c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</row>
    <row r="313" spans="1:21" x14ac:dyDescent="0.2">
      <c r="B313" s="39"/>
      <c r="C313" t="str">
        <f ca="1">OFFSET($Y$8,0,($E$4-1)*3)</f>
        <v>Chg Short Rate</v>
      </c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</row>
    <row r="314" spans="1:21" x14ac:dyDescent="0.2">
      <c r="A314" s="28" t="str">
        <f>TEXT(A127,"mmm yyyy")&amp;" - "&amp;TEXT(A68,"mmm yyyy")</f>
        <v>Mar 2003 - Feb 2008</v>
      </c>
      <c r="B314" s="39">
        <f>B311+1</f>
        <v>57</v>
      </c>
      <c r="C314" t="str">
        <f ca="1">OFFSET($AA$8,0,($E$4-1)*3)</f>
        <v>Chg Def Prem</v>
      </c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</row>
    <row r="315" spans="1:21" x14ac:dyDescent="0.2">
      <c r="B315" s="39"/>
      <c r="C315" t="str">
        <f ca="1">OFFSET($Z$8,0,($E$4-1)*3)</f>
        <v>Chg Term Prem</v>
      </c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</row>
    <row r="316" spans="1:21" x14ac:dyDescent="0.2">
      <c r="B316" s="39"/>
      <c r="C316" t="str">
        <f ca="1">OFFSET($Y$8,0,($E$4-1)*3)</f>
        <v>Chg Short Rate</v>
      </c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</row>
    <row r="317" spans="1:21" x14ac:dyDescent="0.2">
      <c r="A317" s="28" t="str">
        <f>TEXT(A128,"mmm yyyy")&amp;" - "&amp;TEXT(A69,"mmm yyyy")</f>
        <v>Feb 2003 - Jan 2008</v>
      </c>
      <c r="B317" s="39">
        <f>B314+1</f>
        <v>58</v>
      </c>
      <c r="C317" t="str">
        <f ca="1">OFFSET($AA$8,0,($E$4-1)*3)</f>
        <v>Chg Def Prem</v>
      </c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</row>
    <row r="318" spans="1:21" x14ac:dyDescent="0.2">
      <c r="B318" s="39"/>
      <c r="C318" t="str">
        <f ca="1">OFFSET($Z$8,0,($E$4-1)*3)</f>
        <v>Chg Term Prem</v>
      </c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</row>
    <row r="319" spans="1:21" x14ac:dyDescent="0.2">
      <c r="B319" s="39"/>
      <c r="C319" t="str">
        <f ca="1">OFFSET($Y$8,0,($E$4-1)*3)</f>
        <v>Chg Short Rate</v>
      </c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</row>
    <row r="320" spans="1:21" x14ac:dyDescent="0.2">
      <c r="A320" s="28" t="str">
        <f>TEXT(A129,"mmm yyyy")&amp;" - "&amp;TEXT(A70,"mmm yyyy")</f>
        <v>Jan 2003 - Dec 2007</v>
      </c>
      <c r="B320" s="39">
        <f>B317+1</f>
        <v>59</v>
      </c>
      <c r="C320" t="str">
        <f ca="1">OFFSET($AA$8,0,($E$4-1)*3)</f>
        <v>Chg Def Prem</v>
      </c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</row>
    <row r="321" spans="1:21" x14ac:dyDescent="0.2">
      <c r="A321" s="28"/>
      <c r="B321" s="39"/>
      <c r="C321" t="str">
        <f ca="1">OFFSET($Z$8,0,($E$4-1)*3)</f>
        <v>Chg Term Prem</v>
      </c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</row>
    <row r="322" spans="1:21" x14ac:dyDescent="0.2">
      <c r="B322" s="39"/>
      <c r="C322" t="str">
        <f ca="1">OFFSET($Y$8,0,($E$4-1)*3)</f>
        <v>Chg Short Rate</v>
      </c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</row>
    <row r="323" spans="1:21" x14ac:dyDescent="0.2">
      <c r="B323" s="39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</row>
    <row r="324" spans="1:21" x14ac:dyDescent="0.2">
      <c r="B324" s="8" t="s">
        <v>42</v>
      </c>
      <c r="C324" s="8"/>
      <c r="D324" s="40" t="str">
        <f>D8</f>
        <v>Barrick Gold (ABX)</v>
      </c>
      <c r="E324" s="40" t="str">
        <f t="shared" ref="E324:U324" si="1">E8</f>
        <v>IBM (IBM)</v>
      </c>
      <c r="F324" s="40" t="str">
        <f t="shared" si="1"/>
        <v>Korea Electric (KEP)</v>
      </c>
      <c r="G324" s="40" t="str">
        <f t="shared" si="1"/>
        <v>Siemens (SI)</v>
      </c>
      <c r="H324" s="40" t="str">
        <f t="shared" si="1"/>
        <v>Grupo Televisa (TV)</v>
      </c>
      <c r="I324" s="40" t="str">
        <f t="shared" si="1"/>
        <v>YPF (YPF)</v>
      </c>
      <c r="J324" s="40" t="str">
        <f t="shared" si="1"/>
        <v>Small-Growth</v>
      </c>
      <c r="K324" s="40" t="str">
        <f t="shared" si="1"/>
        <v>Small-Neutral</v>
      </c>
      <c r="L324" s="40" t="str">
        <f t="shared" si="1"/>
        <v>Small-Value</v>
      </c>
      <c r="M324" s="40" t="str">
        <f t="shared" si="1"/>
        <v>Big-Growth</v>
      </c>
      <c r="N324" s="40" t="str">
        <f t="shared" si="1"/>
        <v>Big-Neutral</v>
      </c>
      <c r="O324" s="40" t="str">
        <f t="shared" si="1"/>
        <v>Big-Value</v>
      </c>
      <c r="P324" s="40" t="str">
        <f t="shared" si="1"/>
        <v>Australia (EWA)</v>
      </c>
      <c r="Q324" s="40" t="str">
        <f t="shared" si="1"/>
        <v>Canada (EWC)</v>
      </c>
      <c r="R324" s="40" t="str">
        <f t="shared" si="1"/>
        <v>Germany (EWG)</v>
      </c>
      <c r="S324" s="40" t="str">
        <f t="shared" si="1"/>
        <v>Malaysia (EWM)</v>
      </c>
      <c r="T324" s="40" t="str">
        <f t="shared" si="1"/>
        <v>Mexico (EWW)</v>
      </c>
      <c r="U324" s="40" t="str">
        <f t="shared" si="1"/>
        <v>Singapore (EWS)</v>
      </c>
    </row>
    <row r="325" spans="1:21" x14ac:dyDescent="0.2">
      <c r="B325" s="39"/>
      <c r="C325" t="str">
        <f ca="1">OFFSET($AA$8,0,($E$4-1)*3)</f>
        <v>Chg Def Prem</v>
      </c>
      <c r="D325" s="24" t="e">
        <f>AVERAGE(D143,D146,D149,D152,D155,D158,D161,D164,D167,D170,D173,D176,D179,D182,D185,D188,D191,D194,D197,D200,D203,D206,D209,D212,D215,D218,D221,D224,D227,D230,D236,D239,D242,D245,D248,D251,D254,D257,D260,D263,D266,D269,D272,D275,D278,D281,D284,D287,D290,D293,D296,D299,D302,D305,D308,D311,D314,D317,D320)</f>
        <v>#DIV/0!</v>
      </c>
      <c r="E325" s="24" t="e">
        <f t="shared" ref="E325:U327" si="2">AVERAGE(E143,E146,E149,E152,E155,E158,E161,E164,E167,E170,E173,E176,E179,E182,E185,E188,E191,E194,E197,E200,E203,E206,E209,E212,E215,E218,E221,E224,E227,E230,E236,E239,E242,E245,E248,E251,E254,E257,E260,E263,E266,E269,E272,E275,E278,E281,E284,E287,E290,E293,E296,E299,E302,E305,E308,E311,E314,E317,E320)</f>
        <v>#DIV/0!</v>
      </c>
      <c r="F325" s="24" t="e">
        <f t="shared" si="2"/>
        <v>#DIV/0!</v>
      </c>
      <c r="G325" s="24" t="e">
        <f t="shared" si="2"/>
        <v>#DIV/0!</v>
      </c>
      <c r="H325" s="24" t="e">
        <f t="shared" si="2"/>
        <v>#DIV/0!</v>
      </c>
      <c r="I325" s="24" t="e">
        <f t="shared" si="2"/>
        <v>#DIV/0!</v>
      </c>
      <c r="J325" s="24" t="e">
        <f t="shared" si="2"/>
        <v>#DIV/0!</v>
      </c>
      <c r="K325" s="24" t="e">
        <f t="shared" si="2"/>
        <v>#DIV/0!</v>
      </c>
      <c r="L325" s="24" t="e">
        <f t="shared" si="2"/>
        <v>#DIV/0!</v>
      </c>
      <c r="M325" s="24" t="e">
        <f t="shared" si="2"/>
        <v>#DIV/0!</v>
      </c>
      <c r="N325" s="24" t="e">
        <f t="shared" si="2"/>
        <v>#DIV/0!</v>
      </c>
      <c r="O325" s="24" t="e">
        <f t="shared" si="2"/>
        <v>#DIV/0!</v>
      </c>
      <c r="P325" s="24" t="e">
        <f t="shared" si="2"/>
        <v>#DIV/0!</v>
      </c>
      <c r="Q325" s="24" t="e">
        <f t="shared" si="2"/>
        <v>#DIV/0!</v>
      </c>
      <c r="R325" s="24" t="e">
        <f t="shared" si="2"/>
        <v>#DIV/0!</v>
      </c>
      <c r="S325" s="24" t="e">
        <f t="shared" si="2"/>
        <v>#DIV/0!</v>
      </c>
      <c r="T325" s="24" t="e">
        <f t="shared" si="2"/>
        <v>#DIV/0!</v>
      </c>
      <c r="U325" s="24" t="e">
        <f t="shared" si="2"/>
        <v>#DIV/0!</v>
      </c>
    </row>
    <row r="326" spans="1:21" x14ac:dyDescent="0.2">
      <c r="B326" s="39"/>
      <c r="C326" t="str">
        <f ca="1">OFFSET($Z$8,0,($E$4-1)*3)</f>
        <v>Chg Term Prem</v>
      </c>
      <c r="D326" s="24" t="e">
        <f t="shared" ref="D326:S327" si="3">AVERAGE(D144,D147,D150,D153,D156,D159,D162,D165,D168,D171,D174,D177,D180,D183,D186,D189,D192,D195,D198,D201,D204,D207,D210,D213,D216,D219,D222,D225,D228,D231,D237,D240,D243,D246,D249,D252,D255,D258,D261,D264,D267,D270,D273,D276,D279,D282,D285,D288,D291,D294,D297,D300,D303,D306,D309,D312,D315,D318,D321)</f>
        <v>#DIV/0!</v>
      </c>
      <c r="E326" s="24" t="e">
        <f t="shared" si="3"/>
        <v>#DIV/0!</v>
      </c>
      <c r="F326" s="24" t="e">
        <f t="shared" si="3"/>
        <v>#DIV/0!</v>
      </c>
      <c r="G326" s="24" t="e">
        <f t="shared" si="3"/>
        <v>#DIV/0!</v>
      </c>
      <c r="H326" s="24" t="e">
        <f t="shared" si="3"/>
        <v>#DIV/0!</v>
      </c>
      <c r="I326" s="24" t="e">
        <f t="shared" si="3"/>
        <v>#DIV/0!</v>
      </c>
      <c r="J326" s="24" t="e">
        <f t="shared" si="3"/>
        <v>#DIV/0!</v>
      </c>
      <c r="K326" s="24" t="e">
        <f t="shared" si="3"/>
        <v>#DIV/0!</v>
      </c>
      <c r="L326" s="24" t="e">
        <f t="shared" si="3"/>
        <v>#DIV/0!</v>
      </c>
      <c r="M326" s="24" t="e">
        <f t="shared" si="3"/>
        <v>#DIV/0!</v>
      </c>
      <c r="N326" s="24" t="e">
        <f t="shared" si="3"/>
        <v>#DIV/0!</v>
      </c>
      <c r="O326" s="24" t="e">
        <f t="shared" si="3"/>
        <v>#DIV/0!</v>
      </c>
      <c r="P326" s="24" t="e">
        <f t="shared" si="3"/>
        <v>#DIV/0!</v>
      </c>
      <c r="Q326" s="24" t="e">
        <f t="shared" si="3"/>
        <v>#DIV/0!</v>
      </c>
      <c r="R326" s="24" t="e">
        <f t="shared" si="3"/>
        <v>#DIV/0!</v>
      </c>
      <c r="S326" s="24" t="e">
        <f t="shared" si="3"/>
        <v>#DIV/0!</v>
      </c>
      <c r="T326" s="24" t="e">
        <f t="shared" si="2"/>
        <v>#DIV/0!</v>
      </c>
      <c r="U326" s="24" t="e">
        <f t="shared" si="2"/>
        <v>#DIV/0!</v>
      </c>
    </row>
    <row r="327" spans="1:21" x14ac:dyDescent="0.2">
      <c r="B327" s="39"/>
      <c r="C327" t="str">
        <f ca="1">OFFSET($Y$8,0,($E$4-1)*3)</f>
        <v>Chg Short Rate</v>
      </c>
      <c r="D327" s="24" t="e">
        <f t="shared" si="3"/>
        <v>#DIV/0!</v>
      </c>
      <c r="E327" s="24" t="e">
        <f t="shared" si="2"/>
        <v>#DIV/0!</v>
      </c>
      <c r="F327" s="24" t="e">
        <f t="shared" si="2"/>
        <v>#DIV/0!</v>
      </c>
      <c r="G327" s="24" t="e">
        <f t="shared" si="2"/>
        <v>#DIV/0!</v>
      </c>
      <c r="H327" s="24" t="e">
        <f t="shared" si="2"/>
        <v>#DIV/0!</v>
      </c>
      <c r="I327" s="24" t="e">
        <f t="shared" si="2"/>
        <v>#DIV/0!</v>
      </c>
      <c r="J327" s="24" t="e">
        <f t="shared" si="2"/>
        <v>#DIV/0!</v>
      </c>
      <c r="K327" s="24" t="e">
        <f t="shared" si="2"/>
        <v>#DIV/0!</v>
      </c>
      <c r="L327" s="24" t="e">
        <f t="shared" si="2"/>
        <v>#DIV/0!</v>
      </c>
      <c r="M327" s="24" t="e">
        <f t="shared" si="2"/>
        <v>#DIV/0!</v>
      </c>
      <c r="N327" s="24" t="e">
        <f t="shared" si="2"/>
        <v>#DIV/0!</v>
      </c>
      <c r="O327" s="24" t="e">
        <f t="shared" si="2"/>
        <v>#DIV/0!</v>
      </c>
      <c r="P327" s="24" t="e">
        <f t="shared" si="2"/>
        <v>#DIV/0!</v>
      </c>
      <c r="Q327" s="24" t="e">
        <f t="shared" si="2"/>
        <v>#DIV/0!</v>
      </c>
      <c r="R327" s="24" t="e">
        <f t="shared" si="2"/>
        <v>#DIV/0!</v>
      </c>
      <c r="S327" s="24" t="e">
        <f t="shared" si="2"/>
        <v>#DIV/0!</v>
      </c>
      <c r="T327" s="24" t="e">
        <f t="shared" si="2"/>
        <v>#DIV/0!</v>
      </c>
      <c r="U327" s="24" t="e">
        <f t="shared" si="2"/>
        <v>#DIV/0!</v>
      </c>
    </row>
    <row r="328" spans="1:21" x14ac:dyDescent="0.2">
      <c r="B328" s="39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</row>
    <row r="329" spans="1:21" x14ac:dyDescent="0.2">
      <c r="B329" s="39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</row>
    <row r="330" spans="1:21" x14ac:dyDescent="0.2">
      <c r="B330" s="39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</row>
    <row r="331" spans="1:21" x14ac:dyDescent="0.2">
      <c r="B331" s="39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</row>
    <row r="332" spans="1:21" x14ac:dyDescent="0.2">
      <c r="B332" s="39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</row>
    <row r="333" spans="1:21" x14ac:dyDescent="0.2">
      <c r="B333" s="39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</row>
    <row r="334" spans="1:21" x14ac:dyDescent="0.2">
      <c r="B334" s="39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</row>
    <row r="335" spans="1:21" x14ac:dyDescent="0.2">
      <c r="B335" s="39"/>
    </row>
    <row r="337" spans="1:7" x14ac:dyDescent="0.2">
      <c r="A337" s="25" t="s">
        <v>43</v>
      </c>
    </row>
    <row r="338" spans="1:7" x14ac:dyDescent="0.2">
      <c r="B338" s="14" t="s">
        <v>40</v>
      </c>
    </row>
    <row r="339" spans="1:7" x14ac:dyDescent="0.2">
      <c r="A339" s="13" t="s">
        <v>32</v>
      </c>
      <c r="B339" s="13" t="s">
        <v>41</v>
      </c>
      <c r="C339" s="8"/>
      <c r="D339" s="22" t="str">
        <f ca="1">OFFSET($Y$8,0,($E$4-1)*3)</f>
        <v>Chg Short Rate</v>
      </c>
      <c r="E339" s="22" t="str">
        <f ca="1">OFFSET($Z$8,0,($E$4-1)*3)</f>
        <v>Chg Term Prem</v>
      </c>
      <c r="F339" s="22" t="str">
        <f ca="1">OFFSET($AA$8,0,($E$4-1)*3)</f>
        <v>Chg Def Prem</v>
      </c>
      <c r="G339" s="22" t="s">
        <v>29</v>
      </c>
    </row>
    <row r="340" spans="1:7" x14ac:dyDescent="0.2">
      <c r="A340" s="17">
        <f>A10</f>
        <v>41274</v>
      </c>
      <c r="B340">
        <v>0</v>
      </c>
      <c r="D340" s="11"/>
      <c r="E340" s="11"/>
      <c r="F340" s="11"/>
      <c r="G340" s="11"/>
    </row>
    <row r="341" spans="1:7" x14ac:dyDescent="0.2">
      <c r="A341" s="17">
        <f t="shared" ref="A341:A398" si="4">A11</f>
        <v>41243</v>
      </c>
      <c r="B341">
        <v>3</v>
      </c>
      <c r="D341" s="11"/>
      <c r="E341" s="11"/>
      <c r="F341" s="11"/>
      <c r="G341" s="11"/>
    </row>
    <row r="342" spans="1:7" x14ac:dyDescent="0.2">
      <c r="A342" s="17">
        <f t="shared" si="4"/>
        <v>41213</v>
      </c>
      <c r="B342">
        <v>6</v>
      </c>
      <c r="D342" s="11"/>
      <c r="E342" s="11"/>
      <c r="F342" s="11"/>
      <c r="G342" s="11"/>
    </row>
    <row r="343" spans="1:7" x14ac:dyDescent="0.2">
      <c r="A343" s="17">
        <f t="shared" si="4"/>
        <v>41182</v>
      </c>
      <c r="B343">
        <v>9</v>
      </c>
      <c r="D343" s="11"/>
      <c r="E343" s="11"/>
      <c r="F343" s="11"/>
      <c r="G343" s="11"/>
    </row>
    <row r="344" spans="1:7" x14ac:dyDescent="0.2">
      <c r="A344" s="17">
        <f t="shared" si="4"/>
        <v>41152</v>
      </c>
      <c r="B344">
        <v>12</v>
      </c>
      <c r="D344" s="11"/>
      <c r="E344" s="11"/>
      <c r="F344" s="11"/>
      <c r="G344" s="11"/>
    </row>
    <row r="345" spans="1:7" x14ac:dyDescent="0.2">
      <c r="A345" s="17">
        <f t="shared" si="4"/>
        <v>41121</v>
      </c>
      <c r="B345">
        <v>15</v>
      </c>
      <c r="D345" s="11"/>
      <c r="E345" s="11"/>
      <c r="F345" s="11"/>
      <c r="G345" s="11"/>
    </row>
    <row r="346" spans="1:7" x14ac:dyDescent="0.2">
      <c r="A346" s="17">
        <f t="shared" si="4"/>
        <v>41090</v>
      </c>
      <c r="B346">
        <v>18</v>
      </c>
      <c r="D346" s="11"/>
      <c r="E346" s="11"/>
      <c r="F346" s="11"/>
      <c r="G346" s="11"/>
    </row>
    <row r="347" spans="1:7" x14ac:dyDescent="0.2">
      <c r="A347" s="17">
        <f t="shared" si="4"/>
        <v>41060</v>
      </c>
      <c r="B347">
        <v>21</v>
      </c>
      <c r="D347" s="11"/>
      <c r="E347" s="11"/>
      <c r="F347" s="11"/>
      <c r="G347" s="11"/>
    </row>
    <row r="348" spans="1:7" x14ac:dyDescent="0.2">
      <c r="A348" s="17">
        <f t="shared" si="4"/>
        <v>41029</v>
      </c>
      <c r="B348">
        <v>24</v>
      </c>
      <c r="D348" s="11"/>
      <c r="E348" s="11"/>
      <c r="F348" s="11"/>
      <c r="G348" s="11"/>
    </row>
    <row r="349" spans="1:7" x14ac:dyDescent="0.2">
      <c r="A349" s="17">
        <f t="shared" si="4"/>
        <v>40999</v>
      </c>
      <c r="B349">
        <v>27</v>
      </c>
      <c r="D349" s="11"/>
      <c r="E349" s="11"/>
      <c r="F349" s="11"/>
      <c r="G349" s="11"/>
    </row>
    <row r="350" spans="1:7" x14ac:dyDescent="0.2">
      <c r="A350" s="17">
        <f t="shared" si="4"/>
        <v>40968</v>
      </c>
      <c r="B350">
        <v>30</v>
      </c>
      <c r="D350" s="11"/>
      <c r="E350" s="11"/>
      <c r="F350" s="11"/>
      <c r="G350" s="11"/>
    </row>
    <row r="351" spans="1:7" x14ac:dyDescent="0.2">
      <c r="A351" s="17">
        <f t="shared" si="4"/>
        <v>40939</v>
      </c>
      <c r="B351">
        <v>33</v>
      </c>
      <c r="D351" s="11"/>
      <c r="E351" s="11"/>
      <c r="F351" s="11"/>
      <c r="G351" s="11"/>
    </row>
    <row r="352" spans="1:7" x14ac:dyDescent="0.2">
      <c r="A352" s="17">
        <f t="shared" si="4"/>
        <v>40908</v>
      </c>
      <c r="B352">
        <v>36</v>
      </c>
      <c r="D352" s="11"/>
      <c r="E352" s="11"/>
      <c r="F352" s="11"/>
      <c r="G352" s="11"/>
    </row>
    <row r="353" spans="1:7" x14ac:dyDescent="0.2">
      <c r="A353" s="17">
        <f t="shared" si="4"/>
        <v>40877</v>
      </c>
      <c r="B353">
        <v>39</v>
      </c>
      <c r="D353" s="11"/>
      <c r="E353" s="11"/>
      <c r="F353" s="11"/>
      <c r="G353" s="11"/>
    </row>
    <row r="354" spans="1:7" x14ac:dyDescent="0.2">
      <c r="A354" s="17">
        <f t="shared" si="4"/>
        <v>40847</v>
      </c>
      <c r="B354">
        <v>42</v>
      </c>
      <c r="D354" s="11"/>
      <c r="E354" s="11"/>
      <c r="F354" s="11"/>
      <c r="G354" s="11"/>
    </row>
    <row r="355" spans="1:7" x14ac:dyDescent="0.2">
      <c r="A355" s="17">
        <f t="shared" si="4"/>
        <v>40816</v>
      </c>
      <c r="B355">
        <v>45</v>
      </c>
      <c r="D355" s="11"/>
      <c r="E355" s="11"/>
      <c r="F355" s="11"/>
      <c r="G355" s="11"/>
    </row>
    <row r="356" spans="1:7" x14ac:dyDescent="0.2">
      <c r="A356" s="17">
        <f t="shared" si="4"/>
        <v>40786</v>
      </c>
      <c r="B356">
        <v>48</v>
      </c>
      <c r="D356" s="11"/>
      <c r="E356" s="11"/>
      <c r="F356" s="11"/>
      <c r="G356" s="11"/>
    </row>
    <row r="357" spans="1:7" x14ac:dyDescent="0.2">
      <c r="A357" s="17">
        <f t="shared" si="4"/>
        <v>40755</v>
      </c>
      <c r="B357">
        <v>51</v>
      </c>
      <c r="D357" s="11"/>
      <c r="E357" s="11"/>
      <c r="F357" s="11"/>
      <c r="G357" s="11"/>
    </row>
    <row r="358" spans="1:7" x14ac:dyDescent="0.2">
      <c r="A358" s="17">
        <f t="shared" si="4"/>
        <v>40724</v>
      </c>
      <c r="B358">
        <v>54</v>
      </c>
      <c r="D358" s="11"/>
      <c r="E358" s="11"/>
      <c r="F358" s="11"/>
      <c r="G358" s="11"/>
    </row>
    <row r="359" spans="1:7" x14ac:dyDescent="0.2">
      <c r="A359" s="17">
        <f t="shared" si="4"/>
        <v>40694</v>
      </c>
      <c r="B359">
        <v>57</v>
      </c>
      <c r="D359" s="11"/>
      <c r="E359" s="11"/>
      <c r="F359" s="11"/>
      <c r="G359" s="11"/>
    </row>
    <row r="360" spans="1:7" x14ac:dyDescent="0.2">
      <c r="A360" s="17">
        <f t="shared" si="4"/>
        <v>40663</v>
      </c>
      <c r="B360">
        <v>60</v>
      </c>
      <c r="D360" s="11"/>
      <c r="E360" s="11"/>
      <c r="F360" s="11"/>
      <c r="G360" s="11"/>
    </row>
    <row r="361" spans="1:7" x14ac:dyDescent="0.2">
      <c r="A361" s="17">
        <f t="shared" si="4"/>
        <v>40633</v>
      </c>
      <c r="B361">
        <v>63</v>
      </c>
      <c r="D361" s="11"/>
      <c r="E361" s="11"/>
      <c r="F361" s="11"/>
      <c r="G361" s="11"/>
    </row>
    <row r="362" spans="1:7" x14ac:dyDescent="0.2">
      <c r="A362" s="17">
        <f t="shared" si="4"/>
        <v>40602</v>
      </c>
      <c r="B362">
        <v>66</v>
      </c>
      <c r="D362" s="11"/>
      <c r="E362" s="11"/>
      <c r="F362" s="11"/>
      <c r="G362" s="11"/>
    </row>
    <row r="363" spans="1:7" x14ac:dyDescent="0.2">
      <c r="A363" s="17">
        <f t="shared" si="4"/>
        <v>40574</v>
      </c>
      <c r="B363">
        <v>69</v>
      </c>
      <c r="D363" s="11"/>
      <c r="E363" s="11"/>
      <c r="F363" s="11"/>
      <c r="G363" s="11"/>
    </row>
    <row r="364" spans="1:7" x14ac:dyDescent="0.2">
      <c r="A364" s="17">
        <f t="shared" si="4"/>
        <v>40543</v>
      </c>
      <c r="B364">
        <v>72</v>
      </c>
      <c r="D364" s="11"/>
      <c r="E364" s="11"/>
      <c r="F364" s="11"/>
      <c r="G364" s="11"/>
    </row>
    <row r="365" spans="1:7" x14ac:dyDescent="0.2">
      <c r="A365" s="17">
        <f t="shared" si="4"/>
        <v>40512</v>
      </c>
      <c r="B365">
        <v>75</v>
      </c>
      <c r="D365" s="11"/>
      <c r="E365" s="11"/>
      <c r="F365" s="11"/>
      <c r="G365" s="11"/>
    </row>
    <row r="366" spans="1:7" x14ac:dyDescent="0.2">
      <c r="A366" s="17">
        <f t="shared" si="4"/>
        <v>40482</v>
      </c>
      <c r="B366">
        <v>78</v>
      </c>
      <c r="D366" s="11"/>
      <c r="E366" s="11"/>
      <c r="F366" s="11"/>
      <c r="G366" s="11"/>
    </row>
    <row r="367" spans="1:7" x14ac:dyDescent="0.2">
      <c r="A367" s="17">
        <f t="shared" si="4"/>
        <v>40451</v>
      </c>
      <c r="B367">
        <v>81</v>
      </c>
      <c r="D367" s="11"/>
      <c r="E367" s="11"/>
      <c r="F367" s="11"/>
      <c r="G367" s="11"/>
    </row>
    <row r="368" spans="1:7" x14ac:dyDescent="0.2">
      <c r="A368" s="17">
        <f t="shared" si="4"/>
        <v>40421</v>
      </c>
      <c r="B368">
        <v>84</v>
      </c>
      <c r="D368" s="11"/>
      <c r="E368" s="11"/>
      <c r="F368" s="11"/>
      <c r="G368" s="11"/>
    </row>
    <row r="369" spans="1:7" x14ac:dyDescent="0.2">
      <c r="A369" s="17">
        <f t="shared" si="4"/>
        <v>40390</v>
      </c>
      <c r="B369">
        <v>87</v>
      </c>
      <c r="D369" s="11"/>
      <c r="E369" s="11"/>
      <c r="F369" s="11"/>
      <c r="G369" s="11"/>
    </row>
    <row r="370" spans="1:7" x14ac:dyDescent="0.2">
      <c r="A370" s="17">
        <f t="shared" si="4"/>
        <v>40359</v>
      </c>
      <c r="B370">
        <v>90</v>
      </c>
      <c r="D370" s="11"/>
      <c r="E370" s="11"/>
      <c r="F370" s="11"/>
      <c r="G370" s="11"/>
    </row>
    <row r="371" spans="1:7" x14ac:dyDescent="0.2">
      <c r="A371" s="17">
        <f>A41</f>
        <v>40329</v>
      </c>
      <c r="B371">
        <v>93</v>
      </c>
      <c r="D371" s="11"/>
      <c r="E371" s="11"/>
      <c r="F371" s="11"/>
      <c r="G371" s="11"/>
    </row>
    <row r="372" spans="1:7" x14ac:dyDescent="0.2">
      <c r="A372" s="17">
        <f t="shared" si="4"/>
        <v>40298</v>
      </c>
      <c r="B372">
        <v>96</v>
      </c>
      <c r="D372" s="11"/>
      <c r="E372" s="11"/>
      <c r="F372" s="11"/>
      <c r="G372" s="11"/>
    </row>
    <row r="373" spans="1:7" x14ac:dyDescent="0.2">
      <c r="A373" s="17">
        <f t="shared" si="4"/>
        <v>40268</v>
      </c>
      <c r="B373">
        <v>99</v>
      </c>
      <c r="D373" s="11"/>
      <c r="E373" s="11"/>
      <c r="F373" s="11"/>
      <c r="G373" s="11"/>
    </row>
    <row r="374" spans="1:7" x14ac:dyDescent="0.2">
      <c r="A374" s="17">
        <f t="shared" si="4"/>
        <v>40237</v>
      </c>
      <c r="B374">
        <v>102</v>
      </c>
      <c r="D374" s="11"/>
      <c r="E374" s="11"/>
      <c r="F374" s="11"/>
      <c r="G374" s="11"/>
    </row>
    <row r="375" spans="1:7" x14ac:dyDescent="0.2">
      <c r="A375" s="17">
        <f t="shared" si="4"/>
        <v>40209</v>
      </c>
      <c r="B375">
        <v>105</v>
      </c>
      <c r="D375" s="11"/>
      <c r="E375" s="11"/>
      <c r="F375" s="11"/>
      <c r="G375" s="11"/>
    </row>
    <row r="376" spans="1:7" x14ac:dyDescent="0.2">
      <c r="A376" s="17">
        <f t="shared" si="4"/>
        <v>40178</v>
      </c>
      <c r="B376">
        <v>108</v>
      </c>
      <c r="D376" s="11"/>
      <c r="E376" s="11"/>
      <c r="F376" s="11"/>
      <c r="G376" s="11"/>
    </row>
    <row r="377" spans="1:7" x14ac:dyDescent="0.2">
      <c r="A377" s="17">
        <f t="shared" si="4"/>
        <v>40147</v>
      </c>
      <c r="B377">
        <v>111</v>
      </c>
      <c r="D377" s="11"/>
      <c r="E377" s="11"/>
      <c r="F377" s="11"/>
      <c r="G377" s="11"/>
    </row>
    <row r="378" spans="1:7" x14ac:dyDescent="0.2">
      <c r="A378" s="17">
        <f t="shared" si="4"/>
        <v>40116</v>
      </c>
      <c r="B378">
        <v>114</v>
      </c>
      <c r="D378" s="11"/>
      <c r="E378" s="11"/>
      <c r="F378" s="11"/>
      <c r="G378" s="11"/>
    </row>
    <row r="379" spans="1:7" x14ac:dyDescent="0.2">
      <c r="A379" s="17">
        <f t="shared" si="4"/>
        <v>40086</v>
      </c>
      <c r="B379">
        <v>117</v>
      </c>
      <c r="D379" s="11"/>
      <c r="E379" s="11"/>
      <c r="F379" s="11"/>
      <c r="G379" s="11"/>
    </row>
    <row r="380" spans="1:7" x14ac:dyDescent="0.2">
      <c r="A380" s="17">
        <f t="shared" si="4"/>
        <v>40056</v>
      </c>
      <c r="B380">
        <v>120</v>
      </c>
      <c r="D380" s="11"/>
      <c r="E380" s="11"/>
      <c r="F380" s="11"/>
      <c r="G380" s="11"/>
    </row>
    <row r="381" spans="1:7" x14ac:dyDescent="0.2">
      <c r="A381" s="17">
        <f t="shared" si="4"/>
        <v>40025</v>
      </c>
      <c r="B381">
        <v>123</v>
      </c>
      <c r="D381" s="11"/>
      <c r="E381" s="11"/>
      <c r="F381" s="11"/>
      <c r="G381" s="11"/>
    </row>
    <row r="382" spans="1:7" x14ac:dyDescent="0.2">
      <c r="A382" s="17">
        <f t="shared" si="4"/>
        <v>39994</v>
      </c>
      <c r="B382">
        <v>126</v>
      </c>
      <c r="D382" s="11"/>
      <c r="E382" s="11"/>
      <c r="F382" s="11"/>
      <c r="G382" s="11"/>
    </row>
    <row r="383" spans="1:7" x14ac:dyDescent="0.2">
      <c r="A383" s="17">
        <f>A53</f>
        <v>39962</v>
      </c>
      <c r="B383">
        <v>129</v>
      </c>
      <c r="D383" s="11"/>
      <c r="E383" s="11"/>
      <c r="F383" s="11"/>
      <c r="G383" s="11"/>
    </row>
    <row r="384" spans="1:7" x14ac:dyDescent="0.2">
      <c r="A384" s="17">
        <f t="shared" si="4"/>
        <v>39933</v>
      </c>
      <c r="B384">
        <v>132</v>
      </c>
      <c r="D384" s="11"/>
      <c r="E384" s="11"/>
      <c r="F384" s="11"/>
      <c r="G384" s="11"/>
    </row>
    <row r="385" spans="1:7" x14ac:dyDescent="0.2">
      <c r="A385" s="17">
        <f t="shared" si="4"/>
        <v>39903</v>
      </c>
      <c r="B385">
        <v>135</v>
      </c>
      <c r="D385" s="11"/>
      <c r="E385" s="11"/>
      <c r="F385" s="11"/>
      <c r="G385" s="11"/>
    </row>
    <row r="386" spans="1:7" x14ac:dyDescent="0.2">
      <c r="A386" s="17">
        <f t="shared" si="4"/>
        <v>39871</v>
      </c>
      <c r="B386">
        <v>138</v>
      </c>
      <c r="D386" s="11"/>
      <c r="E386" s="11"/>
      <c r="F386" s="11"/>
      <c r="G386" s="11"/>
    </row>
    <row r="387" spans="1:7" x14ac:dyDescent="0.2">
      <c r="A387" s="17">
        <f t="shared" si="4"/>
        <v>39843</v>
      </c>
      <c r="B387">
        <v>141</v>
      </c>
      <c r="D387" s="11"/>
      <c r="E387" s="11"/>
      <c r="F387" s="11"/>
      <c r="G387" s="11"/>
    </row>
    <row r="388" spans="1:7" x14ac:dyDescent="0.2">
      <c r="A388" s="17">
        <f t="shared" si="4"/>
        <v>39813</v>
      </c>
      <c r="B388">
        <v>144</v>
      </c>
      <c r="D388" s="11"/>
      <c r="E388" s="11"/>
      <c r="F388" s="11"/>
      <c r="G388" s="11"/>
    </row>
    <row r="389" spans="1:7" x14ac:dyDescent="0.2">
      <c r="A389" s="17">
        <f t="shared" si="4"/>
        <v>39780</v>
      </c>
      <c r="B389">
        <v>147</v>
      </c>
      <c r="D389" s="11"/>
      <c r="E389" s="11"/>
      <c r="F389" s="11"/>
      <c r="G389" s="11"/>
    </row>
    <row r="390" spans="1:7" x14ac:dyDescent="0.2">
      <c r="A390" s="17">
        <f t="shared" si="4"/>
        <v>39752</v>
      </c>
      <c r="B390">
        <v>150</v>
      </c>
      <c r="D390" s="11"/>
      <c r="E390" s="11"/>
      <c r="F390" s="11"/>
      <c r="G390" s="11"/>
    </row>
    <row r="391" spans="1:7" x14ac:dyDescent="0.2">
      <c r="A391" s="17">
        <f t="shared" si="4"/>
        <v>39721</v>
      </c>
      <c r="B391">
        <v>153</v>
      </c>
      <c r="D391" s="11"/>
      <c r="E391" s="11"/>
      <c r="F391" s="11"/>
      <c r="G391" s="11"/>
    </row>
    <row r="392" spans="1:7" x14ac:dyDescent="0.2">
      <c r="A392" s="17">
        <f t="shared" si="4"/>
        <v>39689</v>
      </c>
      <c r="B392">
        <v>156</v>
      </c>
      <c r="D392" s="11"/>
      <c r="E392" s="11"/>
      <c r="F392" s="11"/>
      <c r="G392" s="11"/>
    </row>
    <row r="393" spans="1:7" x14ac:dyDescent="0.2">
      <c r="A393" s="17">
        <f t="shared" si="4"/>
        <v>39660</v>
      </c>
      <c r="B393">
        <v>159</v>
      </c>
      <c r="D393" s="11"/>
      <c r="E393" s="11"/>
      <c r="F393" s="11"/>
      <c r="G393" s="11"/>
    </row>
    <row r="394" spans="1:7" x14ac:dyDescent="0.2">
      <c r="A394" s="17">
        <f t="shared" si="4"/>
        <v>39629</v>
      </c>
      <c r="B394">
        <v>162</v>
      </c>
      <c r="D394" s="11"/>
      <c r="E394" s="11"/>
      <c r="F394" s="11"/>
      <c r="G394" s="11"/>
    </row>
    <row r="395" spans="1:7" x14ac:dyDescent="0.2">
      <c r="A395" s="17">
        <f t="shared" si="4"/>
        <v>39598</v>
      </c>
      <c r="B395">
        <v>165</v>
      </c>
      <c r="D395" s="11"/>
      <c r="E395" s="11"/>
      <c r="F395" s="11"/>
      <c r="G395" s="11"/>
    </row>
    <row r="396" spans="1:7" x14ac:dyDescent="0.2">
      <c r="A396" s="17">
        <f t="shared" si="4"/>
        <v>39568</v>
      </c>
      <c r="B396">
        <v>168</v>
      </c>
      <c r="D396" s="11"/>
      <c r="E396" s="11"/>
      <c r="F396" s="11"/>
      <c r="G396" s="11"/>
    </row>
    <row r="397" spans="1:7" x14ac:dyDescent="0.2">
      <c r="A397" s="17">
        <f t="shared" si="4"/>
        <v>39538</v>
      </c>
      <c r="B397">
        <v>171</v>
      </c>
      <c r="D397" s="11"/>
      <c r="E397" s="11"/>
      <c r="F397" s="11"/>
      <c r="G397" s="11"/>
    </row>
    <row r="398" spans="1:7" x14ac:dyDescent="0.2">
      <c r="A398" s="17">
        <f t="shared" si="4"/>
        <v>39507</v>
      </c>
      <c r="B398">
        <v>174</v>
      </c>
      <c r="D398" s="11"/>
      <c r="E398" s="11"/>
      <c r="F398" s="11"/>
      <c r="G398" s="11"/>
    </row>
    <row r="399" spans="1:7" x14ac:dyDescent="0.2">
      <c r="A399" s="17">
        <f>A69</f>
        <v>39478</v>
      </c>
      <c r="B399">
        <v>177</v>
      </c>
      <c r="D399" s="11"/>
      <c r="E399" s="11"/>
      <c r="F399" s="11"/>
      <c r="G399" s="11"/>
    </row>
    <row r="400" spans="1:7" x14ac:dyDescent="0.2">
      <c r="A400" s="17"/>
      <c r="D400" s="11"/>
      <c r="E400" s="11"/>
      <c r="F400" s="11"/>
      <c r="G400" s="11"/>
    </row>
    <row r="401" spans="1:29" x14ac:dyDescent="0.2">
      <c r="D401" s="12" t="str">
        <f ca="1">OFFSET($Y$8,0,($E$4-1)*3)</f>
        <v>Chg Short Rate</v>
      </c>
      <c r="E401" s="12" t="str">
        <f ca="1">OFFSET($Z$8,0,($E$4-1)*3)</f>
        <v>Chg Term Prem</v>
      </c>
      <c r="F401" s="12" t="str">
        <f ca="1">OFFSET($AA$8,0,($E$4-1)*3)</f>
        <v>Chg Def Prem</v>
      </c>
    </row>
    <row r="402" spans="1:29" x14ac:dyDescent="0.2">
      <c r="A402" s="13" t="s">
        <v>44</v>
      </c>
      <c r="B402" s="8"/>
      <c r="C402" s="8"/>
      <c r="D402" s="13" t="s">
        <v>45</v>
      </c>
      <c r="E402" s="13" t="s">
        <v>45</v>
      </c>
      <c r="F402" s="13" t="s">
        <v>45</v>
      </c>
      <c r="G402" s="13" t="s">
        <v>29</v>
      </c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x14ac:dyDescent="0.2">
      <c r="A403" s="31" t="s">
        <v>10</v>
      </c>
      <c r="D403" s="9"/>
      <c r="E403" s="9"/>
      <c r="F403" s="9"/>
      <c r="G403" s="9"/>
      <c r="H403" s="33" t="s">
        <v>55</v>
      </c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x14ac:dyDescent="0.2">
      <c r="H404" s="33" t="s">
        <v>53</v>
      </c>
      <c r="K404" s="51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x14ac:dyDescent="0.2">
      <c r="A405" s="19" t="s">
        <v>46</v>
      </c>
      <c r="B405" s="8"/>
      <c r="C405" s="8"/>
      <c r="D405" s="22" t="str">
        <f ca="1">OFFSET(D8,0,($E$5-1)*6)</f>
        <v>Australia (EWA)</v>
      </c>
      <c r="E405" s="22" t="str">
        <f t="shared" ref="E405:I405" ca="1" si="5">OFFSET(E8,0,($E$5-1)*6)</f>
        <v>Canada (EWC)</v>
      </c>
      <c r="F405" s="22" t="str">
        <f t="shared" ca="1" si="5"/>
        <v>Germany (EWG)</v>
      </c>
      <c r="G405" s="22" t="str">
        <f t="shared" ca="1" si="5"/>
        <v>Malaysia (EWM)</v>
      </c>
      <c r="H405" s="22" t="str">
        <f t="shared" ca="1" si="5"/>
        <v>Mexico (EWW)</v>
      </c>
      <c r="I405" s="22" t="str">
        <f t="shared" ca="1" si="5"/>
        <v>Singapore (EWS)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0"/>
      <c r="X405" s="10"/>
      <c r="Y405" s="10"/>
      <c r="Z405" s="10"/>
      <c r="AA405" s="10"/>
      <c r="AB405" s="10"/>
      <c r="AC405" s="10"/>
    </row>
    <row r="406" spans="1:29" x14ac:dyDescent="0.2">
      <c r="A406" s="17">
        <v>41275</v>
      </c>
      <c r="B406" t="str">
        <f>IF(E4=1,"Fama-French 3 Factors","3 Macro Factors")</f>
        <v>3 Macro Factors</v>
      </c>
      <c r="D406" s="9"/>
      <c r="E406" s="9"/>
      <c r="F406" s="9"/>
      <c r="G406" s="9"/>
      <c r="H406" s="9"/>
      <c r="I406" s="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10"/>
      <c r="X406" s="10"/>
      <c r="Y406" s="10"/>
      <c r="Z406" s="10"/>
      <c r="AA406" s="10"/>
      <c r="AB406" s="10"/>
      <c r="AC406" s="10"/>
    </row>
    <row r="407" spans="1:29" x14ac:dyDescent="0.2"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x14ac:dyDescent="0.2">
      <c r="C408" s="43" t="s">
        <v>73</v>
      </c>
      <c r="D408" s="50">
        <f>0.05%/12</f>
        <v>4.1666666666666665E-5</v>
      </c>
      <c r="K408" s="51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x14ac:dyDescent="0.2"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x14ac:dyDescent="0.2"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x14ac:dyDescent="0.2"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x14ac:dyDescent="0.2"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x14ac:dyDescent="0.2"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x14ac:dyDescent="0.2"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25" spans="1:21" ht="14.25" x14ac:dyDescent="0.2">
      <c r="A425" s="1" t="s">
        <v>25</v>
      </c>
    </row>
    <row r="426" spans="1:21" x14ac:dyDescent="0.2">
      <c r="A426" s="1"/>
    </row>
    <row r="427" spans="1:21" x14ac:dyDescent="0.2">
      <c r="A427" s="15" t="s">
        <v>36</v>
      </c>
      <c r="B427" s="14" t="s">
        <v>40</v>
      </c>
    </row>
    <row r="428" spans="1:21" x14ac:dyDescent="0.2">
      <c r="A428" s="23" t="s">
        <v>21</v>
      </c>
      <c r="B428" s="13" t="s">
        <v>41</v>
      </c>
      <c r="C428" s="8"/>
      <c r="D428" s="22" t="str">
        <f>D8</f>
        <v>Barrick Gold (ABX)</v>
      </c>
      <c r="E428" s="22" t="str">
        <f t="shared" ref="E428:U428" si="6">E8</f>
        <v>IBM (IBM)</v>
      </c>
      <c r="F428" s="22" t="str">
        <f t="shared" si="6"/>
        <v>Korea Electric (KEP)</v>
      </c>
      <c r="G428" s="22" t="str">
        <f t="shared" si="6"/>
        <v>Siemens (SI)</v>
      </c>
      <c r="H428" s="22" t="str">
        <f t="shared" si="6"/>
        <v>Grupo Televisa (TV)</v>
      </c>
      <c r="I428" s="22" t="str">
        <f t="shared" si="6"/>
        <v>YPF (YPF)</v>
      </c>
      <c r="J428" s="22" t="str">
        <f t="shared" si="6"/>
        <v>Small-Growth</v>
      </c>
      <c r="K428" s="22" t="str">
        <f t="shared" si="6"/>
        <v>Small-Neutral</v>
      </c>
      <c r="L428" s="22" t="str">
        <f t="shared" si="6"/>
        <v>Small-Value</v>
      </c>
      <c r="M428" s="22" t="str">
        <f t="shared" si="6"/>
        <v>Big-Growth</v>
      </c>
      <c r="N428" s="22" t="str">
        <f t="shared" si="6"/>
        <v>Big-Neutral</v>
      </c>
      <c r="O428" s="22" t="str">
        <f t="shared" si="6"/>
        <v>Big-Value</v>
      </c>
      <c r="P428" s="22" t="str">
        <f t="shared" si="6"/>
        <v>Australia (EWA)</v>
      </c>
      <c r="Q428" s="22" t="str">
        <f t="shared" si="6"/>
        <v>Canada (EWC)</v>
      </c>
      <c r="R428" s="22" t="str">
        <f t="shared" si="6"/>
        <v>Germany (EWG)</v>
      </c>
      <c r="S428" s="22" t="str">
        <f t="shared" si="6"/>
        <v>Malaysia (EWM)</v>
      </c>
      <c r="T428" s="22" t="str">
        <f t="shared" si="6"/>
        <v>Mexico (EWW)</v>
      </c>
      <c r="U428" s="22" t="str">
        <f t="shared" si="6"/>
        <v>Singapore (EWS)</v>
      </c>
    </row>
    <row r="429" spans="1:21" x14ac:dyDescent="0.2">
      <c r="A429" s="28" t="str">
        <f>TEXT(A70,"mmm yyyy")&amp;" - "&amp;TEXT(A11,"mmm yyyy")</f>
        <v>Dec 2007 - Nov 2012</v>
      </c>
      <c r="B429" s="2">
        <v>0</v>
      </c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x14ac:dyDescent="0.2">
      <c r="A430" s="28" t="str">
        <f t="shared" ref="A430:A488" si="7">TEXT(A71,"mmm yyyy")&amp;" - "&amp;TEXT(A12,"mmm yyyy")</f>
        <v>Nov 2007 - Oct 2012</v>
      </c>
      <c r="B430" s="2">
        <v>1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x14ac:dyDescent="0.2">
      <c r="A431" s="28" t="str">
        <f t="shared" si="7"/>
        <v>Oct 2007 - Sep 2012</v>
      </c>
      <c r="B431" s="2">
        <v>2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x14ac:dyDescent="0.2">
      <c r="A432" s="28" t="str">
        <f t="shared" si="7"/>
        <v>Sep 2007 - Aug 2012</v>
      </c>
      <c r="B432" s="2">
        <v>3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x14ac:dyDescent="0.2">
      <c r="A433" s="28" t="str">
        <f t="shared" si="7"/>
        <v>Aug 2007 - Jul 2012</v>
      </c>
      <c r="B433" s="2">
        <v>4</v>
      </c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x14ac:dyDescent="0.2">
      <c r="A434" s="28" t="str">
        <f t="shared" si="7"/>
        <v>Jul 2007 - Jun 2012</v>
      </c>
      <c r="B434" s="2">
        <v>5</v>
      </c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x14ac:dyDescent="0.2">
      <c r="A435" s="28" t="str">
        <f t="shared" si="7"/>
        <v>Jun 2007 - May 2012</v>
      </c>
      <c r="B435" s="2">
        <v>6</v>
      </c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x14ac:dyDescent="0.2">
      <c r="A436" s="28" t="str">
        <f t="shared" si="7"/>
        <v>May 2007 - Apr 2012</v>
      </c>
      <c r="B436" s="2">
        <v>7</v>
      </c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x14ac:dyDescent="0.2">
      <c r="A437" s="28" t="str">
        <f t="shared" si="7"/>
        <v>Apr 2007 - Mar 2012</v>
      </c>
      <c r="B437" s="2">
        <v>8</v>
      </c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x14ac:dyDescent="0.2">
      <c r="A438" s="28" t="str">
        <f t="shared" si="7"/>
        <v>Mar 2007 - Feb 2012</v>
      </c>
      <c r="B438" s="2">
        <v>9</v>
      </c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x14ac:dyDescent="0.2">
      <c r="A439" s="28" t="str">
        <f t="shared" si="7"/>
        <v>Feb 2007 - Jan 2012</v>
      </c>
      <c r="B439" s="2">
        <v>10</v>
      </c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x14ac:dyDescent="0.2">
      <c r="A440" s="28" t="str">
        <f t="shared" si="7"/>
        <v>Jan 2007 - Dec 2011</v>
      </c>
      <c r="B440" s="2">
        <v>11</v>
      </c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x14ac:dyDescent="0.2">
      <c r="A441" s="28" t="str">
        <f t="shared" si="7"/>
        <v>Dec 2006 - Nov 2011</v>
      </c>
      <c r="B441" s="2">
        <v>12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x14ac:dyDescent="0.2">
      <c r="A442" s="28" t="str">
        <f t="shared" si="7"/>
        <v>Nov 2006 - Oct 2011</v>
      </c>
      <c r="B442" s="2">
        <v>13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x14ac:dyDescent="0.2">
      <c r="A443" s="28" t="str">
        <f t="shared" si="7"/>
        <v>Oct 2006 - Sep 2011</v>
      </c>
      <c r="B443" s="2">
        <v>14</v>
      </c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x14ac:dyDescent="0.2">
      <c r="A444" s="28" t="str">
        <f t="shared" si="7"/>
        <v>Sep 2006 - Aug 2011</v>
      </c>
      <c r="B444" s="2">
        <v>15</v>
      </c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x14ac:dyDescent="0.2">
      <c r="A445" s="28" t="str">
        <f t="shared" si="7"/>
        <v>Aug 2006 - Jul 2011</v>
      </c>
      <c r="B445" s="2">
        <v>16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x14ac:dyDescent="0.2">
      <c r="A446" s="28" t="str">
        <f t="shared" si="7"/>
        <v>Jul 2006 - Jun 2011</v>
      </c>
      <c r="B446" s="2">
        <v>17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x14ac:dyDescent="0.2">
      <c r="A447" s="28" t="str">
        <f t="shared" si="7"/>
        <v>Jun 2006 - May 2011</v>
      </c>
      <c r="B447" s="2">
        <v>18</v>
      </c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x14ac:dyDescent="0.2">
      <c r="A448" s="28" t="str">
        <f t="shared" si="7"/>
        <v>May 2006 - Apr 2011</v>
      </c>
      <c r="B448" s="2">
        <v>19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x14ac:dyDescent="0.2">
      <c r="A449" s="28" t="str">
        <f t="shared" si="7"/>
        <v>Apr 2006 - Mar 2011</v>
      </c>
      <c r="B449" s="2">
        <v>20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x14ac:dyDescent="0.2">
      <c r="A450" s="28" t="str">
        <f t="shared" si="7"/>
        <v>Mar 2006 - Feb 2011</v>
      </c>
      <c r="B450" s="2">
        <v>21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x14ac:dyDescent="0.2">
      <c r="A451" s="28" t="str">
        <f t="shared" si="7"/>
        <v>Feb 2006 - Jan 2011</v>
      </c>
      <c r="B451" s="2">
        <v>22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x14ac:dyDescent="0.2">
      <c r="A452" s="28" t="str">
        <f t="shared" si="7"/>
        <v>Jan 2006 - Dec 2010</v>
      </c>
      <c r="B452" s="2">
        <v>23</v>
      </c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x14ac:dyDescent="0.2">
      <c r="A453" s="28" t="str">
        <f t="shared" si="7"/>
        <v>Dec 2005 - Nov 2010</v>
      </c>
      <c r="B453" s="2">
        <v>24</v>
      </c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x14ac:dyDescent="0.2">
      <c r="A454" s="28" t="str">
        <f t="shared" si="7"/>
        <v>Nov 2005 - Oct 2010</v>
      </c>
      <c r="B454" s="2">
        <v>25</v>
      </c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x14ac:dyDescent="0.2">
      <c r="A455" s="28" t="str">
        <f t="shared" si="7"/>
        <v>Oct 2005 - Sep 2010</v>
      </c>
      <c r="B455" s="2">
        <v>26</v>
      </c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x14ac:dyDescent="0.2">
      <c r="A456" s="28" t="str">
        <f t="shared" si="7"/>
        <v>Sep 2005 - Aug 2010</v>
      </c>
      <c r="B456" s="2">
        <v>27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x14ac:dyDescent="0.2">
      <c r="A457" s="28" t="str">
        <f t="shared" si="7"/>
        <v>Aug 2005 - Jul 2010</v>
      </c>
      <c r="B457" s="2">
        <v>28</v>
      </c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x14ac:dyDescent="0.2">
      <c r="A458" s="28" t="str">
        <f t="shared" si="7"/>
        <v>Jul 2005 - Jun 2010</v>
      </c>
      <c r="B458" s="2">
        <v>29</v>
      </c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x14ac:dyDescent="0.2">
      <c r="A459" s="28" t="str">
        <f t="shared" si="7"/>
        <v>Jun 2005 - May 2010</v>
      </c>
      <c r="B459" s="2">
        <v>30</v>
      </c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x14ac:dyDescent="0.2">
      <c r="A460" s="28" t="str">
        <f t="shared" si="7"/>
        <v>May 2005 - Apr 2010</v>
      </c>
      <c r="B460" s="2">
        <v>31</v>
      </c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x14ac:dyDescent="0.2">
      <c r="A461" s="28" t="str">
        <f t="shared" si="7"/>
        <v>Apr 2005 - Mar 2010</v>
      </c>
      <c r="B461" s="2">
        <v>32</v>
      </c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x14ac:dyDescent="0.2">
      <c r="A462" s="28" t="str">
        <f t="shared" si="7"/>
        <v>Mar 2005 - Feb 2010</v>
      </c>
      <c r="B462" s="2">
        <v>33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x14ac:dyDescent="0.2">
      <c r="A463" s="28" t="str">
        <f t="shared" si="7"/>
        <v>Feb 2005 - Jan 2010</v>
      </c>
      <c r="B463" s="2">
        <v>34</v>
      </c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x14ac:dyDescent="0.2">
      <c r="A464" s="28" t="str">
        <f t="shared" si="7"/>
        <v>Jan 2005 - Dec 2009</v>
      </c>
      <c r="B464" s="2">
        <v>35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x14ac:dyDescent="0.2">
      <c r="A465" s="28" t="str">
        <f t="shared" si="7"/>
        <v>Dec 2004 - Nov 2009</v>
      </c>
      <c r="B465" s="2">
        <v>36</v>
      </c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x14ac:dyDescent="0.2">
      <c r="A466" s="28" t="str">
        <f t="shared" si="7"/>
        <v>Nov 2004 - Oct 2009</v>
      </c>
      <c r="B466" s="2">
        <v>37</v>
      </c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x14ac:dyDescent="0.2">
      <c r="A467" s="28" t="str">
        <f t="shared" si="7"/>
        <v>Oct 2004 - Sep 2009</v>
      </c>
      <c r="B467" s="2">
        <v>38</v>
      </c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x14ac:dyDescent="0.2">
      <c r="A468" s="28" t="str">
        <f t="shared" si="7"/>
        <v>Sep 2004 - Aug 2009</v>
      </c>
      <c r="B468" s="2">
        <v>39</v>
      </c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x14ac:dyDescent="0.2">
      <c r="A469" s="28" t="str">
        <f t="shared" si="7"/>
        <v>Aug 2004 - Jul 2009</v>
      </c>
      <c r="B469" s="2">
        <v>40</v>
      </c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x14ac:dyDescent="0.2">
      <c r="A470" s="28" t="str">
        <f t="shared" si="7"/>
        <v>Jul 2004 - Jun 2009</v>
      </c>
      <c r="B470" s="2">
        <v>41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x14ac:dyDescent="0.2">
      <c r="A471" s="28" t="str">
        <f t="shared" si="7"/>
        <v>Jun 2004 - May 2009</v>
      </c>
      <c r="B471" s="2">
        <v>42</v>
      </c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x14ac:dyDescent="0.2">
      <c r="A472" s="28" t="str">
        <f t="shared" si="7"/>
        <v>May 2004 - Apr 2009</v>
      </c>
      <c r="B472" s="2">
        <v>43</v>
      </c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x14ac:dyDescent="0.2">
      <c r="A473" s="28" t="str">
        <f t="shared" si="7"/>
        <v>Apr 2004 - Mar 2009</v>
      </c>
      <c r="B473" s="2">
        <v>44</v>
      </c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x14ac:dyDescent="0.2">
      <c r="A474" s="28" t="str">
        <f t="shared" si="7"/>
        <v>Mar 2004 - Feb 2009</v>
      </c>
      <c r="B474" s="2">
        <v>45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x14ac:dyDescent="0.2">
      <c r="A475" s="28" t="str">
        <f t="shared" si="7"/>
        <v>Feb 2004 - Jan 2009</v>
      </c>
      <c r="B475" s="2">
        <v>46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x14ac:dyDescent="0.2">
      <c r="A476" s="28" t="str">
        <f t="shared" si="7"/>
        <v>Jan 2004 - Dec 2008</v>
      </c>
      <c r="B476" s="2">
        <v>47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x14ac:dyDescent="0.2">
      <c r="A477" s="28" t="str">
        <f t="shared" si="7"/>
        <v>Dec 2003 - Nov 2008</v>
      </c>
      <c r="B477" s="2">
        <v>48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x14ac:dyDescent="0.2">
      <c r="A478" s="28" t="str">
        <f t="shared" si="7"/>
        <v>Nov 2003 - Oct 2008</v>
      </c>
      <c r="B478" s="2">
        <v>49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x14ac:dyDescent="0.2">
      <c r="A479" s="28" t="str">
        <f t="shared" si="7"/>
        <v>Oct 2003 - Sep 2008</v>
      </c>
      <c r="B479" s="2">
        <v>50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x14ac:dyDescent="0.2">
      <c r="A480" s="28" t="str">
        <f t="shared" si="7"/>
        <v>Sep 2003 - Aug 2008</v>
      </c>
      <c r="B480" s="2">
        <v>51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28" t="str">
        <f t="shared" si="7"/>
        <v>Aug 2003 - Jul 2008</v>
      </c>
      <c r="B481" s="2">
        <v>52</v>
      </c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28" t="str">
        <f t="shared" si="7"/>
        <v>Jul 2003 - Jun 2008</v>
      </c>
      <c r="B482" s="2">
        <v>53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28" t="str">
        <f t="shared" si="7"/>
        <v>Jun 2003 - May 2008</v>
      </c>
      <c r="B483" s="2">
        <v>54</v>
      </c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28" t="str">
        <f t="shared" si="7"/>
        <v>May 2003 - Apr 2008</v>
      </c>
      <c r="B484" s="2">
        <v>55</v>
      </c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x14ac:dyDescent="0.2">
      <c r="A485" s="28" t="str">
        <f t="shared" si="7"/>
        <v>Apr 2003 - Mar 2008</v>
      </c>
      <c r="B485" s="2">
        <v>56</v>
      </c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x14ac:dyDescent="0.2">
      <c r="A486" s="28" t="str">
        <f t="shared" si="7"/>
        <v>Mar 2003 - Feb 2008</v>
      </c>
      <c r="B486" s="2">
        <v>57</v>
      </c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28" t="str">
        <f t="shared" si="7"/>
        <v>Feb 2003 - Jan 2008</v>
      </c>
      <c r="B487" s="2">
        <v>58</v>
      </c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28" t="str">
        <f t="shared" si="7"/>
        <v>Jan 2003 - Dec 2007</v>
      </c>
      <c r="B488" s="2">
        <v>59</v>
      </c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28"/>
    </row>
    <row r="490" spans="1:21" ht="14.25" x14ac:dyDescent="0.2">
      <c r="A490" s="14" t="s">
        <v>24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501" spans="1:4" ht="14.25" x14ac:dyDescent="0.2">
      <c r="A501" s="1" t="s">
        <v>47</v>
      </c>
    </row>
    <row r="503" spans="1:4" ht="14.25" x14ac:dyDescent="0.2">
      <c r="A503" s="13" t="s">
        <v>32</v>
      </c>
      <c r="B503" s="8"/>
      <c r="C503" s="8"/>
      <c r="D503" s="13" t="s">
        <v>33</v>
      </c>
    </row>
    <row r="504" spans="1:4" x14ac:dyDescent="0.2">
      <c r="A504" s="17">
        <f>A10</f>
        <v>41274</v>
      </c>
      <c r="D504" s="3"/>
    </row>
    <row r="505" spans="1:4" x14ac:dyDescent="0.2">
      <c r="A505" s="17">
        <f t="shared" ref="A505:A563" si="8">A11</f>
        <v>41243</v>
      </c>
      <c r="D505" s="3"/>
    </row>
    <row r="506" spans="1:4" x14ac:dyDescent="0.2">
      <c r="A506" s="17">
        <f t="shared" si="8"/>
        <v>41213</v>
      </c>
      <c r="D506" s="3"/>
    </row>
    <row r="507" spans="1:4" x14ac:dyDescent="0.2">
      <c r="A507" s="17">
        <f t="shared" si="8"/>
        <v>41182</v>
      </c>
      <c r="D507" s="3"/>
    </row>
    <row r="508" spans="1:4" x14ac:dyDescent="0.2">
      <c r="A508" s="17">
        <f t="shared" si="8"/>
        <v>41152</v>
      </c>
      <c r="D508" s="3"/>
    </row>
    <row r="509" spans="1:4" x14ac:dyDescent="0.2">
      <c r="A509" s="17">
        <f t="shared" si="8"/>
        <v>41121</v>
      </c>
      <c r="D509" s="3"/>
    </row>
    <row r="510" spans="1:4" x14ac:dyDescent="0.2">
      <c r="A510" s="17">
        <f t="shared" si="8"/>
        <v>41090</v>
      </c>
      <c r="D510" s="3"/>
    </row>
    <row r="511" spans="1:4" x14ac:dyDescent="0.2">
      <c r="A511" s="17">
        <f t="shared" si="8"/>
        <v>41060</v>
      </c>
      <c r="D511" s="3"/>
    </row>
    <row r="512" spans="1:4" x14ac:dyDescent="0.2">
      <c r="A512" s="17">
        <f t="shared" si="8"/>
        <v>41029</v>
      </c>
      <c r="D512" s="3"/>
    </row>
    <row r="513" spans="1:4" x14ac:dyDescent="0.2">
      <c r="A513" s="17">
        <f t="shared" si="8"/>
        <v>40999</v>
      </c>
      <c r="D513" s="3"/>
    </row>
    <row r="514" spans="1:4" x14ac:dyDescent="0.2">
      <c r="A514" s="17">
        <f t="shared" si="8"/>
        <v>40968</v>
      </c>
      <c r="D514" s="3"/>
    </row>
    <row r="515" spans="1:4" x14ac:dyDescent="0.2">
      <c r="A515" s="17">
        <f t="shared" si="8"/>
        <v>40939</v>
      </c>
      <c r="D515" s="3"/>
    </row>
    <row r="516" spans="1:4" x14ac:dyDescent="0.2">
      <c r="A516" s="17">
        <f t="shared" si="8"/>
        <v>40908</v>
      </c>
      <c r="D516" s="3"/>
    </row>
    <row r="517" spans="1:4" x14ac:dyDescent="0.2">
      <c r="A517" s="17">
        <f t="shared" si="8"/>
        <v>40877</v>
      </c>
      <c r="D517" s="3"/>
    </row>
    <row r="518" spans="1:4" x14ac:dyDescent="0.2">
      <c r="A518" s="17">
        <f t="shared" si="8"/>
        <v>40847</v>
      </c>
      <c r="D518" s="3"/>
    </row>
    <row r="519" spans="1:4" x14ac:dyDescent="0.2">
      <c r="A519" s="17">
        <f t="shared" si="8"/>
        <v>40816</v>
      </c>
      <c r="D519" s="3"/>
    </row>
    <row r="520" spans="1:4" x14ac:dyDescent="0.2">
      <c r="A520" s="17">
        <f t="shared" si="8"/>
        <v>40786</v>
      </c>
      <c r="D520" s="3"/>
    </row>
    <row r="521" spans="1:4" x14ac:dyDescent="0.2">
      <c r="A521" s="17">
        <f t="shared" si="8"/>
        <v>40755</v>
      </c>
      <c r="D521" s="3"/>
    </row>
    <row r="522" spans="1:4" x14ac:dyDescent="0.2">
      <c r="A522" s="17">
        <f t="shared" si="8"/>
        <v>40724</v>
      </c>
      <c r="D522" s="3"/>
    </row>
    <row r="523" spans="1:4" x14ac:dyDescent="0.2">
      <c r="A523" s="17">
        <f t="shared" si="8"/>
        <v>40694</v>
      </c>
      <c r="D523" s="3"/>
    </row>
    <row r="524" spans="1:4" x14ac:dyDescent="0.2">
      <c r="A524" s="17">
        <f t="shared" si="8"/>
        <v>40663</v>
      </c>
      <c r="D524" s="3"/>
    </row>
    <row r="525" spans="1:4" x14ac:dyDescent="0.2">
      <c r="A525" s="17">
        <f t="shared" si="8"/>
        <v>40633</v>
      </c>
      <c r="D525" s="3"/>
    </row>
    <row r="526" spans="1:4" x14ac:dyDescent="0.2">
      <c r="A526" s="17">
        <f t="shared" si="8"/>
        <v>40602</v>
      </c>
      <c r="D526" s="3"/>
    </row>
    <row r="527" spans="1:4" x14ac:dyDescent="0.2">
      <c r="A527" s="17">
        <f t="shared" si="8"/>
        <v>40574</v>
      </c>
      <c r="D527" s="3"/>
    </row>
    <row r="528" spans="1:4" x14ac:dyDescent="0.2">
      <c r="A528" s="17">
        <f t="shared" si="8"/>
        <v>40543</v>
      </c>
      <c r="D528" s="3"/>
    </row>
    <row r="529" spans="1:4" x14ac:dyDescent="0.2">
      <c r="A529" s="17">
        <f t="shared" si="8"/>
        <v>40512</v>
      </c>
      <c r="D529" s="3"/>
    </row>
    <row r="530" spans="1:4" x14ac:dyDescent="0.2">
      <c r="A530" s="17">
        <f t="shared" si="8"/>
        <v>40482</v>
      </c>
      <c r="D530" s="3"/>
    </row>
    <row r="531" spans="1:4" x14ac:dyDescent="0.2">
      <c r="A531" s="17">
        <f t="shared" si="8"/>
        <v>40451</v>
      </c>
      <c r="D531" s="3"/>
    </row>
    <row r="532" spans="1:4" x14ac:dyDescent="0.2">
      <c r="A532" s="17">
        <f t="shared" si="8"/>
        <v>40421</v>
      </c>
      <c r="D532" s="3"/>
    </row>
    <row r="533" spans="1:4" x14ac:dyDescent="0.2">
      <c r="A533" s="17">
        <f t="shared" si="8"/>
        <v>40390</v>
      </c>
      <c r="D533" s="3"/>
    </row>
    <row r="534" spans="1:4" x14ac:dyDescent="0.2">
      <c r="A534" s="17">
        <f t="shared" si="8"/>
        <v>40359</v>
      </c>
      <c r="D534" s="3"/>
    </row>
    <row r="535" spans="1:4" x14ac:dyDescent="0.2">
      <c r="A535" s="17">
        <f t="shared" si="8"/>
        <v>40329</v>
      </c>
      <c r="D535" s="3"/>
    </row>
    <row r="536" spans="1:4" x14ac:dyDescent="0.2">
      <c r="A536" s="17">
        <f t="shared" si="8"/>
        <v>40298</v>
      </c>
      <c r="D536" s="3"/>
    </row>
    <row r="537" spans="1:4" x14ac:dyDescent="0.2">
      <c r="A537" s="17">
        <f t="shared" si="8"/>
        <v>40268</v>
      </c>
      <c r="D537" s="3"/>
    </row>
    <row r="538" spans="1:4" x14ac:dyDescent="0.2">
      <c r="A538" s="17">
        <f t="shared" si="8"/>
        <v>40237</v>
      </c>
      <c r="D538" s="3"/>
    </row>
    <row r="539" spans="1:4" x14ac:dyDescent="0.2">
      <c r="A539" s="17">
        <f t="shared" si="8"/>
        <v>40209</v>
      </c>
      <c r="D539" s="3"/>
    </row>
    <row r="540" spans="1:4" x14ac:dyDescent="0.2">
      <c r="A540" s="17">
        <f t="shared" si="8"/>
        <v>40178</v>
      </c>
      <c r="D540" s="3"/>
    </row>
    <row r="541" spans="1:4" x14ac:dyDescent="0.2">
      <c r="A541" s="17">
        <f t="shared" si="8"/>
        <v>40147</v>
      </c>
      <c r="D541" s="3"/>
    </row>
    <row r="542" spans="1:4" x14ac:dyDescent="0.2">
      <c r="A542" s="17">
        <f t="shared" si="8"/>
        <v>40116</v>
      </c>
      <c r="D542" s="3"/>
    </row>
    <row r="543" spans="1:4" x14ac:dyDescent="0.2">
      <c r="A543" s="17">
        <f t="shared" si="8"/>
        <v>40086</v>
      </c>
      <c r="D543" s="3"/>
    </row>
    <row r="544" spans="1:4" x14ac:dyDescent="0.2">
      <c r="A544" s="17">
        <f t="shared" si="8"/>
        <v>40056</v>
      </c>
      <c r="D544" s="3"/>
    </row>
    <row r="545" spans="1:4" x14ac:dyDescent="0.2">
      <c r="A545" s="17">
        <f t="shared" si="8"/>
        <v>40025</v>
      </c>
      <c r="D545" s="3"/>
    </row>
    <row r="546" spans="1:4" x14ac:dyDescent="0.2">
      <c r="A546" s="17">
        <f t="shared" si="8"/>
        <v>39994</v>
      </c>
      <c r="D546" s="3"/>
    </row>
    <row r="547" spans="1:4" x14ac:dyDescent="0.2">
      <c r="A547" s="17">
        <f t="shared" si="8"/>
        <v>39962</v>
      </c>
      <c r="D547" s="3"/>
    </row>
    <row r="548" spans="1:4" x14ac:dyDescent="0.2">
      <c r="A548" s="17">
        <f t="shared" si="8"/>
        <v>39933</v>
      </c>
      <c r="D548" s="3"/>
    </row>
    <row r="549" spans="1:4" x14ac:dyDescent="0.2">
      <c r="A549" s="17">
        <f t="shared" si="8"/>
        <v>39903</v>
      </c>
      <c r="D549" s="3"/>
    </row>
    <row r="550" spans="1:4" x14ac:dyDescent="0.2">
      <c r="A550" s="17">
        <f t="shared" si="8"/>
        <v>39871</v>
      </c>
      <c r="D550" s="3"/>
    </row>
    <row r="551" spans="1:4" x14ac:dyDescent="0.2">
      <c r="A551" s="17">
        <f>A57</f>
        <v>39843</v>
      </c>
      <c r="D551" s="3"/>
    </row>
    <row r="552" spans="1:4" x14ac:dyDescent="0.2">
      <c r="A552" s="17">
        <f t="shared" si="8"/>
        <v>39813</v>
      </c>
      <c r="D552" s="3"/>
    </row>
    <row r="553" spans="1:4" x14ac:dyDescent="0.2">
      <c r="A553" s="17">
        <f t="shared" si="8"/>
        <v>39780</v>
      </c>
      <c r="D553" s="3"/>
    </row>
    <row r="554" spans="1:4" x14ac:dyDescent="0.2">
      <c r="A554" s="17">
        <f t="shared" si="8"/>
        <v>39752</v>
      </c>
      <c r="D554" s="3"/>
    </row>
    <row r="555" spans="1:4" x14ac:dyDescent="0.2">
      <c r="A555" s="17">
        <f t="shared" si="8"/>
        <v>39721</v>
      </c>
      <c r="D555" s="3"/>
    </row>
    <row r="556" spans="1:4" x14ac:dyDescent="0.2">
      <c r="A556" s="17">
        <f t="shared" si="8"/>
        <v>39689</v>
      </c>
      <c r="D556" s="3"/>
    </row>
    <row r="557" spans="1:4" x14ac:dyDescent="0.2">
      <c r="A557" s="17">
        <f t="shared" si="8"/>
        <v>39660</v>
      </c>
      <c r="D557" s="3"/>
    </row>
    <row r="558" spans="1:4" x14ac:dyDescent="0.2">
      <c r="A558" s="17">
        <f t="shared" si="8"/>
        <v>39629</v>
      </c>
      <c r="D558" s="3"/>
    </row>
    <row r="559" spans="1:4" x14ac:dyDescent="0.2">
      <c r="A559" s="17">
        <f t="shared" si="8"/>
        <v>39598</v>
      </c>
      <c r="D559" s="3"/>
    </row>
    <row r="560" spans="1:4" x14ac:dyDescent="0.2">
      <c r="A560" s="17">
        <f t="shared" si="8"/>
        <v>39568</v>
      </c>
      <c r="D560" s="3"/>
    </row>
    <row r="561" spans="1:4" x14ac:dyDescent="0.2">
      <c r="A561" s="17">
        <f t="shared" si="8"/>
        <v>39538</v>
      </c>
      <c r="D561" s="3"/>
    </row>
    <row r="562" spans="1:4" x14ac:dyDescent="0.2">
      <c r="A562" s="17">
        <f t="shared" si="8"/>
        <v>39507</v>
      </c>
      <c r="D562" s="3"/>
    </row>
    <row r="563" spans="1:4" x14ac:dyDescent="0.2">
      <c r="A563" s="17">
        <f t="shared" si="8"/>
        <v>39478</v>
      </c>
      <c r="D563" s="3"/>
    </row>
    <row r="564" spans="1:4" x14ac:dyDescent="0.2">
      <c r="A564" s="17"/>
    </row>
    <row r="565" spans="1:4" ht="14.25" x14ac:dyDescent="0.2">
      <c r="A565" s="14" t="s">
        <v>24</v>
      </c>
      <c r="D565" s="4"/>
    </row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Option Button 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133350</xdr:rowOff>
                  </from>
                  <to>
                    <xdr:col>2</xdr:col>
                    <xdr:colOff>895350</xdr:colOff>
                    <xdr:row>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Option Button 2">
              <controlPr defaultSize="0" autoFill="0" autoLine="0" autoPict="0">
                <anchor moveWithCells="1">
                  <from>
                    <xdr:col>2</xdr:col>
                    <xdr:colOff>895350</xdr:colOff>
                    <xdr:row>3</xdr:row>
                    <xdr:rowOff>133350</xdr:rowOff>
                  </from>
                  <to>
                    <xdr:col>3</xdr:col>
                    <xdr:colOff>962025</xdr:colOff>
                    <xdr:row>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Group Box 4">
              <controlPr defaultSize="0" autoFill="0" autoPict="0">
                <anchor moveWithCells="1">
                  <from>
                    <xdr:col>1</xdr:col>
                    <xdr:colOff>0</xdr:colOff>
                    <xdr:row>3</xdr:row>
                    <xdr:rowOff>47625</xdr:rowOff>
                  </from>
                  <to>
                    <xdr:col>3</xdr:col>
                    <xdr:colOff>971550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Option Button 5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133350</xdr:rowOff>
                  </from>
                  <to>
                    <xdr:col>2</xdr:col>
                    <xdr:colOff>104775</xdr:colOff>
                    <xdr:row>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8" name="Option Button 6">
              <controlPr defaultSize="0" autoFill="0" autoLine="0" autoPict="0">
                <anchor moveWithCells="1">
                  <from>
                    <xdr:col>2</xdr:col>
                    <xdr:colOff>104775</xdr:colOff>
                    <xdr:row>4</xdr:row>
                    <xdr:rowOff>133350</xdr:rowOff>
                  </from>
                  <to>
                    <xdr:col>2</xdr:col>
                    <xdr:colOff>819150</xdr:colOff>
                    <xdr:row>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9" name="Option Button 7">
              <controlPr defaultSize="0" autoFill="0" autoLine="0" autoPict="0" altText="Country ETF">
                <anchor moveWithCells="1">
                  <from>
                    <xdr:col>2</xdr:col>
                    <xdr:colOff>838200</xdr:colOff>
                    <xdr:row>4</xdr:row>
                    <xdr:rowOff>133350</xdr:rowOff>
                  </from>
                  <to>
                    <xdr:col>3</xdr:col>
                    <xdr:colOff>704850</xdr:colOff>
                    <xdr:row>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Group Box 8">
              <controlPr defaultSize="0" autoFill="0" autoPict="0">
                <anchor moveWithCells="1">
                  <from>
                    <xdr:col>1</xdr:col>
                    <xdr:colOff>0</xdr:colOff>
                    <xdr:row>4</xdr:row>
                    <xdr:rowOff>47625</xdr:rowOff>
                  </from>
                  <to>
                    <xdr:col>3</xdr:col>
                    <xdr:colOff>714375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10.1</vt:lpstr>
      <vt:lpstr>10.2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W. Holden</dc:creator>
  <cp:lastModifiedBy>Craig</cp:lastModifiedBy>
  <cp:lastPrinted>2000-05-31T20:50:05Z</cp:lastPrinted>
  <dcterms:created xsi:type="dcterms:W3CDTF">1998-07-31T03:49:49Z</dcterms:created>
  <dcterms:modified xsi:type="dcterms:W3CDTF">2013-11-23T23:34:53Z</dcterms:modified>
</cp:coreProperties>
</file>