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M:\MENG\2021 Fall\FN_6000\"/>
    </mc:Choice>
  </mc:AlternateContent>
  <xr:revisionPtr revIDLastSave="0" documentId="13_ncr:1_{CB7CF396-C785-4AA2-8A10-BBB6066A47D5}" xr6:coauthVersionLast="47" xr6:coauthVersionMax="47" xr10:uidLastSave="{00000000-0000-0000-0000-000000000000}"/>
  <bookViews>
    <workbookView xWindow="57490" yWindow="15970" windowWidth="29020" windowHeight="15970" xr2:uid="{00000000-000D-0000-FFFF-FFFF00000000}"/>
  </bookViews>
  <sheets>
    <sheet name="10.1" sheetId="7" r:id="rId1"/>
    <sheet name="Sheet1" sheetId="9" r:id="rId2"/>
    <sheet name="10.2" sheetId="8" r:id="rId3"/>
  </sheets>
  <externalReferences>
    <externalReference r:id="rId4"/>
  </externalReferences>
  <definedNames>
    <definedName name="A">#REF!</definedName>
    <definedName name="B">#REF!</definedName>
    <definedName name="C.">#REF!</definedName>
    <definedName name="Delta">#REF!</definedName>
    <definedName name="Gamma">#REF!</definedName>
    <definedName name="Mean">[1]Sheet1!$X$45:$X$54</definedName>
    <definedName name="Ones">[1]Sheet1!$Y$45:$Y$54</definedName>
    <definedName name="R.">#REF!</definedName>
    <definedName name="VarCov">[1]Sheet1!$X$6:$AB$10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0" i="7" l="1"/>
  <c r="B260" i="7" a="1"/>
  <c r="B260" i="7" s="1"/>
  <c r="C260" i="7" a="1"/>
  <c r="C260" i="7" s="1"/>
  <c r="D260" i="7" a="1"/>
  <c r="D260" i="7" s="1"/>
  <c r="E260" i="7" a="1"/>
  <c r="E260" i="7" s="1"/>
  <c r="F260" i="7" a="1"/>
  <c r="F260" i="7" s="1"/>
  <c r="G260" i="7" a="1"/>
  <c r="G260" i="7" s="1"/>
  <c r="H260" i="7" a="1"/>
  <c r="H260" i="7" s="1"/>
  <c r="I260" i="7" a="1"/>
  <c r="I260" i="7" s="1"/>
  <c r="J260" i="7" a="1"/>
  <c r="J260" i="7" s="1"/>
  <c r="K260" i="7" a="1"/>
  <c r="K260" i="7" s="1"/>
  <c r="L260" i="7" a="1"/>
  <c r="L260" i="7" s="1"/>
  <c r="M260" i="7" a="1"/>
  <c r="M260" i="7" s="1"/>
  <c r="N260" i="7" a="1"/>
  <c r="N260" i="7" s="1"/>
  <c r="O260" i="7" a="1"/>
  <c r="O260" i="7" s="1"/>
  <c r="P260" i="7" a="1"/>
  <c r="P260" i="7" s="1"/>
  <c r="Q260" i="7" a="1"/>
  <c r="Q260" i="7" s="1"/>
  <c r="R260" i="7" a="1"/>
  <c r="R260" i="7" s="1"/>
  <c r="S260" i="7" a="1"/>
  <c r="S260" i="7" s="1"/>
  <c r="B261" i="7" a="1"/>
  <c r="B261" i="7" s="1"/>
  <c r="C261" i="7" a="1"/>
  <c r="C261" i="7" s="1"/>
  <c r="D261" i="7" a="1"/>
  <c r="D261" i="7" s="1"/>
  <c r="E261" i="7" a="1"/>
  <c r="E261" i="7" s="1"/>
  <c r="F261" i="7" a="1"/>
  <c r="F261" i="7" s="1"/>
  <c r="G261" i="7" a="1"/>
  <c r="G261" i="7" s="1"/>
  <c r="H261" i="7" a="1"/>
  <c r="H261" i="7" s="1"/>
  <c r="I261" i="7" a="1"/>
  <c r="I261" i="7" s="1"/>
  <c r="J261" i="7" a="1"/>
  <c r="J261" i="7" s="1"/>
  <c r="K261" i="7" a="1"/>
  <c r="K261" i="7" s="1"/>
  <c r="L261" i="7" a="1"/>
  <c r="L261" i="7" s="1"/>
  <c r="M261" i="7" a="1"/>
  <c r="M261" i="7" s="1"/>
  <c r="N261" i="7" a="1"/>
  <c r="N261" i="7" s="1"/>
  <c r="O261" i="7" a="1"/>
  <c r="O261" i="7" s="1"/>
  <c r="P261" i="7" a="1"/>
  <c r="P261" i="7" s="1"/>
  <c r="Q261" i="7" a="1"/>
  <c r="Q261" i="7" s="1"/>
  <c r="R261" i="7" a="1"/>
  <c r="R261" i="7" s="1"/>
  <c r="S261" i="7" a="1"/>
  <c r="S261" i="7" s="1"/>
  <c r="B262" i="7" a="1"/>
  <c r="B262" i="7" s="1"/>
  <c r="C262" i="7" a="1"/>
  <c r="C262" i="7" s="1"/>
  <c r="D262" i="7" a="1"/>
  <c r="D262" i="7" s="1"/>
  <c r="E262" i="7" a="1"/>
  <c r="E262" i="7" s="1"/>
  <c r="F262" i="7" a="1"/>
  <c r="F262" i="7" s="1"/>
  <c r="G262" i="7" a="1"/>
  <c r="G262" i="7" s="1"/>
  <c r="H262" i="7" a="1"/>
  <c r="H262" i="7" s="1"/>
  <c r="I262" i="7" a="1"/>
  <c r="I262" i="7" s="1"/>
  <c r="J262" i="7" a="1"/>
  <c r="J262" i="7" s="1"/>
  <c r="K262" i="7" a="1"/>
  <c r="K262" i="7" s="1"/>
  <c r="L262" i="7" a="1"/>
  <c r="L262" i="7" s="1"/>
  <c r="M262" i="7" a="1"/>
  <c r="M262" i="7" s="1"/>
  <c r="N262" i="7" a="1"/>
  <c r="N262" i="7" s="1"/>
  <c r="O262" i="7" a="1"/>
  <c r="O262" i="7" s="1"/>
  <c r="P262" i="7" a="1"/>
  <c r="P262" i="7" s="1"/>
  <c r="Q262" i="7" a="1"/>
  <c r="Q262" i="7" s="1"/>
  <c r="R262" i="7" a="1"/>
  <c r="R262" i="7" s="1"/>
  <c r="S262" i="7" a="1"/>
  <c r="S262" i="7" s="1"/>
  <c r="B263" i="7" a="1"/>
  <c r="B263" i="7" s="1"/>
  <c r="C263" i="7" a="1"/>
  <c r="C263" i="7" s="1"/>
  <c r="D263" i="7" a="1"/>
  <c r="D263" i="7" s="1"/>
  <c r="E263" i="7" a="1"/>
  <c r="E263" i="7" s="1"/>
  <c r="F263" i="7" a="1"/>
  <c r="F263" i="7" s="1"/>
  <c r="G263" i="7" a="1"/>
  <c r="G263" i="7" s="1"/>
  <c r="H263" i="7" a="1"/>
  <c r="H263" i="7" s="1"/>
  <c r="I263" i="7" a="1"/>
  <c r="I263" i="7" s="1"/>
  <c r="J263" i="7" a="1"/>
  <c r="J263" i="7" s="1"/>
  <c r="K263" i="7" a="1"/>
  <c r="K263" i="7" s="1"/>
  <c r="L263" i="7" a="1"/>
  <c r="L263" i="7" s="1"/>
  <c r="M263" i="7" a="1"/>
  <c r="M263" i="7" s="1"/>
  <c r="N263" i="7" a="1"/>
  <c r="N263" i="7" s="1"/>
  <c r="O263" i="7" a="1"/>
  <c r="O263" i="7" s="1"/>
  <c r="P263" i="7" a="1"/>
  <c r="P263" i="7" s="1"/>
  <c r="Q263" i="7" a="1"/>
  <c r="Q263" i="7" s="1"/>
  <c r="R263" i="7" a="1"/>
  <c r="R263" i="7" s="1"/>
  <c r="S263" i="7" a="1"/>
  <c r="S263" i="7" s="1"/>
  <c r="B264" i="7" a="1"/>
  <c r="B264" i="7" s="1"/>
  <c r="C264" i="7" a="1"/>
  <c r="C264" i="7" s="1"/>
  <c r="D264" i="7" a="1"/>
  <c r="D264" i="7" s="1"/>
  <c r="E264" i="7" a="1"/>
  <c r="E264" i="7" s="1"/>
  <c r="F264" i="7" a="1"/>
  <c r="F264" i="7" s="1"/>
  <c r="G264" i="7" a="1"/>
  <c r="G264" i="7" s="1"/>
  <c r="H264" i="7" a="1"/>
  <c r="H264" i="7" s="1"/>
  <c r="I264" i="7" a="1"/>
  <c r="I264" i="7" s="1"/>
  <c r="J264" i="7" a="1"/>
  <c r="J264" i="7" s="1"/>
  <c r="K264" i="7" a="1"/>
  <c r="K264" i="7" s="1"/>
  <c r="L264" i="7" a="1"/>
  <c r="L264" i="7" s="1"/>
  <c r="M264" i="7" a="1"/>
  <c r="M264" i="7" s="1"/>
  <c r="N264" i="7" a="1"/>
  <c r="N264" i="7" s="1"/>
  <c r="O264" i="7" a="1"/>
  <c r="O264" i="7" s="1"/>
  <c r="P264" i="7" a="1"/>
  <c r="P264" i="7" s="1"/>
  <c r="Q264" i="7" a="1"/>
  <c r="Q264" i="7" s="1"/>
  <c r="R264" i="7" a="1"/>
  <c r="R264" i="7" s="1"/>
  <c r="S264" i="7" a="1"/>
  <c r="S264" i="7" s="1"/>
  <c r="B265" i="7" a="1"/>
  <c r="B265" i="7" s="1"/>
  <c r="C265" i="7" a="1"/>
  <c r="C265" i="7" s="1"/>
  <c r="D265" i="7" a="1"/>
  <c r="D265" i="7" s="1"/>
  <c r="E265" i="7" a="1"/>
  <c r="E265" i="7" s="1"/>
  <c r="F265" i="7" a="1"/>
  <c r="F265" i="7" s="1"/>
  <c r="G265" i="7" a="1"/>
  <c r="G265" i="7" s="1"/>
  <c r="H265" i="7" a="1"/>
  <c r="H265" i="7" s="1"/>
  <c r="I265" i="7" a="1"/>
  <c r="I265" i="7" s="1"/>
  <c r="J265" i="7" a="1"/>
  <c r="J265" i="7" s="1"/>
  <c r="K265" i="7" a="1"/>
  <c r="K265" i="7" s="1"/>
  <c r="L265" i="7" a="1"/>
  <c r="L265" i="7" s="1"/>
  <c r="M265" i="7" a="1"/>
  <c r="M265" i="7" s="1"/>
  <c r="N265" i="7" a="1"/>
  <c r="N265" i="7" s="1"/>
  <c r="O265" i="7" a="1"/>
  <c r="O265" i="7" s="1"/>
  <c r="P265" i="7" a="1"/>
  <c r="P265" i="7" s="1"/>
  <c r="Q265" i="7" a="1"/>
  <c r="Q265" i="7" s="1"/>
  <c r="R265" i="7" a="1"/>
  <c r="R265" i="7" s="1"/>
  <c r="S265" i="7" a="1"/>
  <c r="S265" i="7" s="1"/>
  <c r="B266" i="7" a="1"/>
  <c r="B266" i="7" s="1"/>
  <c r="C266" i="7" a="1"/>
  <c r="C266" i="7" s="1"/>
  <c r="D266" i="7" a="1"/>
  <c r="D266" i="7" s="1"/>
  <c r="E266" i="7" a="1"/>
  <c r="E266" i="7" s="1"/>
  <c r="F266" i="7" a="1"/>
  <c r="F266" i="7" s="1"/>
  <c r="G266" i="7" a="1"/>
  <c r="G266" i="7" s="1"/>
  <c r="H266" i="7" a="1"/>
  <c r="H266" i="7" s="1"/>
  <c r="I266" i="7" a="1"/>
  <c r="I266" i="7" s="1"/>
  <c r="J266" i="7" a="1"/>
  <c r="J266" i="7" s="1"/>
  <c r="K266" i="7" a="1"/>
  <c r="K266" i="7" s="1"/>
  <c r="L266" i="7" a="1"/>
  <c r="L266" i="7" s="1"/>
  <c r="M266" i="7" a="1"/>
  <c r="M266" i="7" s="1"/>
  <c r="N266" i="7" a="1"/>
  <c r="N266" i="7" s="1"/>
  <c r="O266" i="7" a="1"/>
  <c r="O266" i="7" s="1"/>
  <c r="P266" i="7" a="1"/>
  <c r="P266" i="7" s="1"/>
  <c r="Q266" i="7" a="1"/>
  <c r="Q266" i="7" s="1"/>
  <c r="R266" i="7" a="1"/>
  <c r="R266" i="7" s="1"/>
  <c r="S266" i="7" a="1"/>
  <c r="S266" i="7" s="1"/>
  <c r="B267" i="7" a="1"/>
  <c r="B267" i="7" s="1"/>
  <c r="C267" i="7" a="1"/>
  <c r="C267" i="7" s="1"/>
  <c r="D267" i="7" a="1"/>
  <c r="D267" i="7" s="1"/>
  <c r="E267" i="7" a="1"/>
  <c r="E267" i="7" s="1"/>
  <c r="F267" i="7" a="1"/>
  <c r="F267" i="7" s="1"/>
  <c r="G267" i="7" a="1"/>
  <c r="G267" i="7" s="1"/>
  <c r="H267" i="7" a="1"/>
  <c r="H267" i="7" s="1"/>
  <c r="I267" i="7" a="1"/>
  <c r="I267" i="7" s="1"/>
  <c r="J267" i="7" a="1"/>
  <c r="J267" i="7" s="1"/>
  <c r="K267" i="7" a="1"/>
  <c r="K267" i="7" s="1"/>
  <c r="L267" i="7" a="1"/>
  <c r="L267" i="7" s="1"/>
  <c r="M267" i="7" a="1"/>
  <c r="M267" i="7" s="1"/>
  <c r="N267" i="7" a="1"/>
  <c r="N267" i="7" s="1"/>
  <c r="O267" i="7" a="1"/>
  <c r="O267" i="7" s="1"/>
  <c r="P267" i="7" a="1"/>
  <c r="P267" i="7" s="1"/>
  <c r="Q267" i="7" a="1"/>
  <c r="Q267" i="7" s="1"/>
  <c r="R267" i="7" a="1"/>
  <c r="R267" i="7" s="1"/>
  <c r="S267" i="7" a="1"/>
  <c r="S267" i="7" s="1"/>
  <c r="B268" i="7" a="1"/>
  <c r="B268" i="7" s="1"/>
  <c r="C268" i="7" a="1"/>
  <c r="C268" i="7" s="1"/>
  <c r="D268" i="7" a="1"/>
  <c r="D268" i="7" s="1"/>
  <c r="E268" i="7" a="1"/>
  <c r="E268" i="7" s="1"/>
  <c r="F268" i="7" a="1"/>
  <c r="F268" i="7" s="1"/>
  <c r="G268" i="7" a="1"/>
  <c r="G268" i="7" s="1"/>
  <c r="H268" i="7" a="1"/>
  <c r="H268" i="7" s="1"/>
  <c r="I268" i="7" a="1"/>
  <c r="I268" i="7" s="1"/>
  <c r="J268" i="7" a="1"/>
  <c r="J268" i="7" s="1"/>
  <c r="K268" i="7" a="1"/>
  <c r="K268" i="7" s="1"/>
  <c r="L268" i="7" a="1"/>
  <c r="L268" i="7" s="1"/>
  <c r="M268" i="7" a="1"/>
  <c r="M268" i="7" s="1"/>
  <c r="N268" i="7" a="1"/>
  <c r="N268" i="7" s="1"/>
  <c r="O268" i="7" a="1"/>
  <c r="O268" i="7" s="1"/>
  <c r="P268" i="7" a="1"/>
  <c r="P268" i="7" s="1"/>
  <c r="Q268" i="7" a="1"/>
  <c r="Q268" i="7" s="1"/>
  <c r="R268" i="7" a="1"/>
  <c r="R268" i="7" s="1"/>
  <c r="S268" i="7" a="1"/>
  <c r="S268" i="7" s="1"/>
  <c r="B269" i="7" a="1"/>
  <c r="B269" i="7" s="1"/>
  <c r="C269" i="7" a="1"/>
  <c r="C269" i="7" s="1"/>
  <c r="D269" i="7" a="1"/>
  <c r="D269" i="7" s="1"/>
  <c r="E269" i="7" a="1"/>
  <c r="E269" i="7" s="1"/>
  <c r="F269" i="7" a="1"/>
  <c r="F269" i="7" s="1"/>
  <c r="G269" i="7" a="1"/>
  <c r="G269" i="7" s="1"/>
  <c r="H269" i="7" a="1"/>
  <c r="H269" i="7" s="1"/>
  <c r="I269" i="7" a="1"/>
  <c r="I269" i="7" s="1"/>
  <c r="J269" i="7" a="1"/>
  <c r="J269" i="7" s="1"/>
  <c r="K269" i="7" a="1"/>
  <c r="K269" i="7" s="1"/>
  <c r="L269" i="7" a="1"/>
  <c r="L269" i="7" s="1"/>
  <c r="M269" i="7" a="1"/>
  <c r="M269" i="7" s="1"/>
  <c r="N269" i="7" a="1"/>
  <c r="N269" i="7" s="1"/>
  <c r="O269" i="7" a="1"/>
  <c r="O269" i="7" s="1"/>
  <c r="P269" i="7" a="1"/>
  <c r="P269" i="7" s="1"/>
  <c r="Q269" i="7" a="1"/>
  <c r="Q269" i="7" s="1"/>
  <c r="R269" i="7" a="1"/>
  <c r="R269" i="7" s="1"/>
  <c r="S269" i="7" a="1"/>
  <c r="S269" i="7" s="1"/>
  <c r="B270" i="7" a="1"/>
  <c r="B270" i="7" s="1"/>
  <c r="C270" i="7" a="1"/>
  <c r="C270" i="7" s="1"/>
  <c r="D270" i="7" a="1"/>
  <c r="D270" i="7" s="1"/>
  <c r="E270" i="7" a="1"/>
  <c r="E270" i="7" s="1"/>
  <c r="F270" i="7" a="1"/>
  <c r="F270" i="7" s="1"/>
  <c r="G270" i="7" a="1"/>
  <c r="G270" i="7" s="1"/>
  <c r="H270" i="7" a="1"/>
  <c r="H270" i="7" s="1"/>
  <c r="I270" i="7" a="1"/>
  <c r="I270" i="7" s="1"/>
  <c r="J270" i="7" a="1"/>
  <c r="J270" i="7" s="1"/>
  <c r="K270" i="7" a="1"/>
  <c r="K270" i="7" s="1"/>
  <c r="L270" i="7" a="1"/>
  <c r="L270" i="7" s="1"/>
  <c r="M270" i="7" a="1"/>
  <c r="M270" i="7" s="1"/>
  <c r="N270" i="7" a="1"/>
  <c r="N270" i="7" s="1"/>
  <c r="O270" i="7" a="1"/>
  <c r="O270" i="7" s="1"/>
  <c r="P270" i="7" a="1"/>
  <c r="P270" i="7" s="1"/>
  <c r="Q270" i="7" a="1"/>
  <c r="Q270" i="7" s="1"/>
  <c r="R270" i="7" a="1"/>
  <c r="R270" i="7" s="1"/>
  <c r="S270" i="7" a="1"/>
  <c r="S270" i="7" s="1"/>
  <c r="B271" i="7" a="1"/>
  <c r="B271" i="7" s="1"/>
  <c r="C271" i="7" a="1"/>
  <c r="C271" i="7" s="1"/>
  <c r="D271" i="7" a="1"/>
  <c r="D271" i="7" s="1"/>
  <c r="E271" i="7" a="1"/>
  <c r="E271" i="7" s="1"/>
  <c r="F271" i="7" a="1"/>
  <c r="F271" i="7" s="1"/>
  <c r="G271" i="7" a="1"/>
  <c r="G271" i="7" s="1"/>
  <c r="H271" i="7" a="1"/>
  <c r="H271" i="7" s="1"/>
  <c r="I271" i="7" a="1"/>
  <c r="I271" i="7" s="1"/>
  <c r="J271" i="7" a="1"/>
  <c r="J271" i="7" s="1"/>
  <c r="K271" i="7" a="1"/>
  <c r="K271" i="7" s="1"/>
  <c r="L271" i="7" a="1"/>
  <c r="L271" i="7" s="1"/>
  <c r="M271" i="7" a="1"/>
  <c r="M271" i="7" s="1"/>
  <c r="N271" i="7" a="1"/>
  <c r="N271" i="7" s="1"/>
  <c r="O271" i="7" a="1"/>
  <c r="O271" i="7" s="1"/>
  <c r="P271" i="7" a="1"/>
  <c r="P271" i="7" s="1"/>
  <c r="Q271" i="7" a="1"/>
  <c r="Q271" i="7" s="1"/>
  <c r="R271" i="7" a="1"/>
  <c r="R271" i="7" s="1"/>
  <c r="S271" i="7" a="1"/>
  <c r="S271" i="7" s="1"/>
  <c r="B272" i="7" a="1"/>
  <c r="B272" i="7" s="1"/>
  <c r="C272" i="7" a="1"/>
  <c r="C272" i="7" s="1"/>
  <c r="D272" i="7" a="1"/>
  <c r="D272" i="7" s="1"/>
  <c r="E272" i="7" a="1"/>
  <c r="E272" i="7" s="1"/>
  <c r="F272" i="7" a="1"/>
  <c r="F272" i="7" s="1"/>
  <c r="G272" i="7" a="1"/>
  <c r="G272" i="7" s="1"/>
  <c r="H272" i="7" a="1"/>
  <c r="H272" i="7" s="1"/>
  <c r="I272" i="7" a="1"/>
  <c r="I272" i="7" s="1"/>
  <c r="J272" i="7" a="1"/>
  <c r="J272" i="7" s="1"/>
  <c r="K272" i="7" a="1"/>
  <c r="K272" i="7" s="1"/>
  <c r="L272" i="7" a="1"/>
  <c r="L272" i="7" s="1"/>
  <c r="M272" i="7" a="1"/>
  <c r="M272" i="7" s="1"/>
  <c r="N272" i="7" a="1"/>
  <c r="N272" i="7" s="1"/>
  <c r="O272" i="7" a="1"/>
  <c r="O272" i="7" s="1"/>
  <c r="P272" i="7" a="1"/>
  <c r="P272" i="7" s="1"/>
  <c r="Q272" i="7" a="1"/>
  <c r="Q272" i="7" s="1"/>
  <c r="R272" i="7" a="1"/>
  <c r="R272" i="7" s="1"/>
  <c r="S272" i="7" a="1"/>
  <c r="S272" i="7" s="1"/>
  <c r="B273" i="7" a="1"/>
  <c r="B273" i="7" s="1"/>
  <c r="C273" i="7" a="1"/>
  <c r="C273" i="7" s="1"/>
  <c r="D273" i="7" a="1"/>
  <c r="D273" i="7" s="1"/>
  <c r="E273" i="7" a="1"/>
  <c r="E273" i="7" s="1"/>
  <c r="F273" i="7" a="1"/>
  <c r="F273" i="7" s="1"/>
  <c r="G273" i="7" a="1"/>
  <c r="G273" i="7" s="1"/>
  <c r="H273" i="7" a="1"/>
  <c r="H273" i="7" s="1"/>
  <c r="I273" i="7" a="1"/>
  <c r="I273" i="7" s="1"/>
  <c r="J273" i="7" a="1"/>
  <c r="J273" i="7" s="1"/>
  <c r="K273" i="7" a="1"/>
  <c r="K273" i="7" s="1"/>
  <c r="L273" i="7" a="1"/>
  <c r="L273" i="7" s="1"/>
  <c r="M273" i="7" a="1"/>
  <c r="M273" i="7" s="1"/>
  <c r="N273" i="7" a="1"/>
  <c r="N273" i="7" s="1"/>
  <c r="O273" i="7" a="1"/>
  <c r="O273" i="7" s="1"/>
  <c r="P273" i="7" a="1"/>
  <c r="P273" i="7" s="1"/>
  <c r="Q273" i="7" a="1"/>
  <c r="Q273" i="7" s="1"/>
  <c r="R273" i="7" a="1"/>
  <c r="R273" i="7" s="1"/>
  <c r="S273" i="7" a="1"/>
  <c r="S273" i="7" s="1"/>
  <c r="B274" i="7" a="1"/>
  <c r="B274" i="7" s="1"/>
  <c r="C274" i="7" a="1"/>
  <c r="C274" i="7" s="1"/>
  <c r="D274" i="7" a="1"/>
  <c r="D274" i="7" s="1"/>
  <c r="E274" i="7" a="1"/>
  <c r="E274" i="7" s="1"/>
  <c r="F274" i="7" a="1"/>
  <c r="F274" i="7" s="1"/>
  <c r="G274" i="7" a="1"/>
  <c r="G274" i="7" s="1"/>
  <c r="H274" i="7" a="1"/>
  <c r="H274" i="7" s="1"/>
  <c r="I274" i="7" a="1"/>
  <c r="I274" i="7" s="1"/>
  <c r="J274" i="7" a="1"/>
  <c r="J274" i="7" s="1"/>
  <c r="K274" i="7" a="1"/>
  <c r="K274" i="7" s="1"/>
  <c r="L274" i="7" a="1"/>
  <c r="L274" i="7" s="1"/>
  <c r="M274" i="7" a="1"/>
  <c r="M274" i="7" s="1"/>
  <c r="N274" i="7" a="1"/>
  <c r="N274" i="7" s="1"/>
  <c r="O274" i="7" a="1"/>
  <c r="O274" i="7" s="1"/>
  <c r="P274" i="7" a="1"/>
  <c r="P274" i="7" s="1"/>
  <c r="Q274" i="7" a="1"/>
  <c r="Q274" i="7" s="1"/>
  <c r="R274" i="7" a="1"/>
  <c r="R274" i="7" s="1"/>
  <c r="S274" i="7" a="1"/>
  <c r="S274" i="7" s="1"/>
  <c r="B275" i="7" a="1"/>
  <c r="B275" i="7" s="1"/>
  <c r="C275" i="7" a="1"/>
  <c r="C275" i="7" s="1"/>
  <c r="D275" i="7" a="1"/>
  <c r="D275" i="7" s="1"/>
  <c r="E275" i="7" a="1"/>
  <c r="E275" i="7" s="1"/>
  <c r="F275" i="7" a="1"/>
  <c r="F275" i="7" s="1"/>
  <c r="G275" i="7" a="1"/>
  <c r="G275" i="7" s="1"/>
  <c r="H275" i="7" a="1"/>
  <c r="H275" i="7" s="1"/>
  <c r="I275" i="7" a="1"/>
  <c r="I275" i="7" s="1"/>
  <c r="J275" i="7" a="1"/>
  <c r="J275" i="7" s="1"/>
  <c r="K275" i="7" a="1"/>
  <c r="K275" i="7" s="1"/>
  <c r="L275" i="7" a="1"/>
  <c r="L275" i="7" s="1"/>
  <c r="M275" i="7" a="1"/>
  <c r="M275" i="7" s="1"/>
  <c r="N275" i="7" a="1"/>
  <c r="N275" i="7" s="1"/>
  <c r="O275" i="7" a="1"/>
  <c r="O275" i="7" s="1"/>
  <c r="P275" i="7" a="1"/>
  <c r="P275" i="7" s="1"/>
  <c r="Q275" i="7" a="1"/>
  <c r="Q275" i="7" s="1"/>
  <c r="R275" i="7" a="1"/>
  <c r="R275" i="7" s="1"/>
  <c r="S275" i="7" a="1"/>
  <c r="S275" i="7" s="1"/>
  <c r="B276" i="7" a="1"/>
  <c r="B276" i="7" s="1"/>
  <c r="C276" i="7" a="1"/>
  <c r="C276" i="7" s="1"/>
  <c r="D276" i="7" a="1"/>
  <c r="D276" i="7" s="1"/>
  <c r="E276" i="7" a="1"/>
  <c r="E276" i="7" s="1"/>
  <c r="F276" i="7" a="1"/>
  <c r="F276" i="7" s="1"/>
  <c r="G276" i="7" a="1"/>
  <c r="G276" i="7" s="1"/>
  <c r="H276" i="7" a="1"/>
  <c r="H276" i="7" s="1"/>
  <c r="I276" i="7" a="1"/>
  <c r="I276" i="7" s="1"/>
  <c r="J276" i="7" a="1"/>
  <c r="J276" i="7" s="1"/>
  <c r="K276" i="7" a="1"/>
  <c r="K276" i="7" s="1"/>
  <c r="L276" i="7" a="1"/>
  <c r="L276" i="7" s="1"/>
  <c r="M276" i="7" a="1"/>
  <c r="M276" i="7" s="1"/>
  <c r="N276" i="7" a="1"/>
  <c r="N276" i="7" s="1"/>
  <c r="O276" i="7" a="1"/>
  <c r="O276" i="7" s="1"/>
  <c r="P276" i="7" a="1"/>
  <c r="P276" i="7" s="1"/>
  <c r="Q276" i="7" a="1"/>
  <c r="Q276" i="7" s="1"/>
  <c r="R276" i="7" a="1"/>
  <c r="R276" i="7" s="1"/>
  <c r="S276" i="7" a="1"/>
  <c r="S276" i="7" s="1"/>
  <c r="B277" i="7" a="1"/>
  <c r="B277" i="7" s="1"/>
  <c r="C277" i="7" a="1"/>
  <c r="C277" i="7" s="1"/>
  <c r="D277" i="7" a="1"/>
  <c r="D277" i="7" s="1"/>
  <c r="E277" i="7" a="1"/>
  <c r="E277" i="7" s="1"/>
  <c r="F277" i="7" a="1"/>
  <c r="F277" i="7" s="1"/>
  <c r="G277" i="7" a="1"/>
  <c r="G277" i="7" s="1"/>
  <c r="H277" i="7" a="1"/>
  <c r="H277" i="7" s="1"/>
  <c r="I277" i="7" a="1"/>
  <c r="I277" i="7" s="1"/>
  <c r="J277" i="7" a="1"/>
  <c r="J277" i="7" s="1"/>
  <c r="K277" i="7" a="1"/>
  <c r="K277" i="7" s="1"/>
  <c r="L277" i="7" a="1"/>
  <c r="L277" i="7" s="1"/>
  <c r="M277" i="7" a="1"/>
  <c r="M277" i="7" s="1"/>
  <c r="N277" i="7" a="1"/>
  <c r="N277" i="7" s="1"/>
  <c r="O277" i="7" a="1"/>
  <c r="O277" i="7" s="1"/>
  <c r="P277" i="7" a="1"/>
  <c r="P277" i="7" s="1"/>
  <c r="Q277" i="7" a="1"/>
  <c r="Q277" i="7" s="1"/>
  <c r="R277" i="7" a="1"/>
  <c r="R277" i="7" s="1"/>
  <c r="S277" i="7" a="1"/>
  <c r="S277" i="7" s="1"/>
  <c r="B278" i="7" a="1"/>
  <c r="B278" i="7" s="1"/>
  <c r="C278" i="7" a="1"/>
  <c r="C278" i="7" s="1"/>
  <c r="D278" i="7" a="1"/>
  <c r="D278" i="7" s="1"/>
  <c r="E278" i="7" a="1"/>
  <c r="E278" i="7" s="1"/>
  <c r="F278" i="7" a="1"/>
  <c r="F278" i="7" s="1"/>
  <c r="G278" i="7" a="1"/>
  <c r="G278" i="7" s="1"/>
  <c r="H278" i="7" a="1"/>
  <c r="H278" i="7" s="1"/>
  <c r="I278" i="7" a="1"/>
  <c r="I278" i="7" s="1"/>
  <c r="J278" i="7" a="1"/>
  <c r="J278" i="7" s="1"/>
  <c r="K278" i="7" a="1"/>
  <c r="K278" i="7" s="1"/>
  <c r="L278" i="7" a="1"/>
  <c r="L278" i="7" s="1"/>
  <c r="M278" i="7" a="1"/>
  <c r="M278" i="7" s="1"/>
  <c r="N278" i="7" a="1"/>
  <c r="N278" i="7" s="1"/>
  <c r="O278" i="7" a="1"/>
  <c r="O278" i="7" s="1"/>
  <c r="P278" i="7" a="1"/>
  <c r="P278" i="7" s="1"/>
  <c r="Q278" i="7" a="1"/>
  <c r="Q278" i="7" s="1"/>
  <c r="R278" i="7" a="1"/>
  <c r="R278" i="7" s="1"/>
  <c r="S278" i="7" a="1"/>
  <c r="S278" i="7" s="1"/>
  <c r="B279" i="7" a="1"/>
  <c r="B279" i="7" s="1"/>
  <c r="C279" i="7" a="1"/>
  <c r="C279" i="7" s="1"/>
  <c r="D279" i="7" a="1"/>
  <c r="D279" i="7" s="1"/>
  <c r="E279" i="7" a="1"/>
  <c r="E279" i="7" s="1"/>
  <c r="F279" i="7" a="1"/>
  <c r="F279" i="7" s="1"/>
  <c r="G279" i="7" a="1"/>
  <c r="G279" i="7" s="1"/>
  <c r="H279" i="7" a="1"/>
  <c r="H279" i="7" s="1"/>
  <c r="I279" i="7" a="1"/>
  <c r="I279" i="7" s="1"/>
  <c r="J279" i="7" a="1"/>
  <c r="J279" i="7" s="1"/>
  <c r="K279" i="7" a="1"/>
  <c r="K279" i="7" s="1"/>
  <c r="L279" i="7" a="1"/>
  <c r="L279" i="7" s="1"/>
  <c r="M279" i="7" a="1"/>
  <c r="M279" i="7" s="1"/>
  <c r="N279" i="7" a="1"/>
  <c r="N279" i="7" s="1"/>
  <c r="O279" i="7" a="1"/>
  <c r="O279" i="7" s="1"/>
  <c r="P279" i="7" a="1"/>
  <c r="P279" i="7" s="1"/>
  <c r="Q279" i="7" a="1"/>
  <c r="Q279" i="7" s="1"/>
  <c r="R279" i="7" a="1"/>
  <c r="R279" i="7" s="1"/>
  <c r="S279" i="7" a="1"/>
  <c r="S279" i="7" s="1"/>
  <c r="B280" i="7" a="1"/>
  <c r="B280" i="7" s="1"/>
  <c r="C280" i="7" a="1"/>
  <c r="C280" i="7" s="1"/>
  <c r="D280" i="7" a="1"/>
  <c r="D280" i="7" s="1"/>
  <c r="E280" i="7" a="1"/>
  <c r="E280" i="7" s="1"/>
  <c r="F280" i="7" a="1"/>
  <c r="F280" i="7" s="1"/>
  <c r="G280" i="7" a="1"/>
  <c r="G280" i="7" s="1"/>
  <c r="H280" i="7" a="1"/>
  <c r="H280" i="7" s="1"/>
  <c r="I280" i="7" a="1"/>
  <c r="I280" i="7" s="1"/>
  <c r="J280" i="7" a="1"/>
  <c r="J280" i="7" s="1"/>
  <c r="K280" i="7" a="1"/>
  <c r="K280" i="7" s="1"/>
  <c r="L280" i="7" a="1"/>
  <c r="L280" i="7" s="1"/>
  <c r="M280" i="7" a="1"/>
  <c r="M280" i="7" s="1"/>
  <c r="N280" i="7" a="1"/>
  <c r="N280" i="7" s="1"/>
  <c r="O280" i="7" a="1"/>
  <c r="O280" i="7" s="1"/>
  <c r="P280" i="7" a="1"/>
  <c r="P280" i="7" s="1"/>
  <c r="Q280" i="7" a="1"/>
  <c r="Q280" i="7" s="1"/>
  <c r="R280" i="7" a="1"/>
  <c r="R280" i="7" s="1"/>
  <c r="S280" i="7" a="1"/>
  <c r="S280" i="7" s="1"/>
  <c r="B281" i="7" a="1"/>
  <c r="B281" i="7" s="1"/>
  <c r="C281" i="7" a="1"/>
  <c r="C281" i="7" s="1"/>
  <c r="D281" i="7" a="1"/>
  <c r="D281" i="7" s="1"/>
  <c r="E281" i="7" a="1"/>
  <c r="E281" i="7" s="1"/>
  <c r="F281" i="7" a="1"/>
  <c r="F281" i="7" s="1"/>
  <c r="G281" i="7" a="1"/>
  <c r="G281" i="7" s="1"/>
  <c r="H281" i="7" a="1"/>
  <c r="H281" i="7" s="1"/>
  <c r="I281" i="7" a="1"/>
  <c r="I281" i="7" s="1"/>
  <c r="J281" i="7" a="1"/>
  <c r="J281" i="7" s="1"/>
  <c r="K281" i="7" a="1"/>
  <c r="K281" i="7" s="1"/>
  <c r="L281" i="7" a="1"/>
  <c r="L281" i="7" s="1"/>
  <c r="M281" i="7" a="1"/>
  <c r="M281" i="7" s="1"/>
  <c r="N281" i="7" a="1"/>
  <c r="N281" i="7" s="1"/>
  <c r="O281" i="7" a="1"/>
  <c r="O281" i="7" s="1"/>
  <c r="P281" i="7" a="1"/>
  <c r="P281" i="7" s="1"/>
  <c r="Q281" i="7" a="1"/>
  <c r="Q281" i="7" s="1"/>
  <c r="R281" i="7" a="1"/>
  <c r="R281" i="7" s="1"/>
  <c r="S281" i="7" a="1"/>
  <c r="S281" i="7" s="1"/>
  <c r="B282" i="7" a="1"/>
  <c r="B282" i="7" s="1"/>
  <c r="C282" i="7" a="1"/>
  <c r="C282" i="7" s="1"/>
  <c r="D282" i="7" a="1"/>
  <c r="D282" i="7" s="1"/>
  <c r="E282" i="7" a="1"/>
  <c r="E282" i="7" s="1"/>
  <c r="F282" i="7" a="1"/>
  <c r="F282" i="7" s="1"/>
  <c r="G282" i="7" a="1"/>
  <c r="G282" i="7" s="1"/>
  <c r="H282" i="7" a="1"/>
  <c r="H282" i="7" s="1"/>
  <c r="I282" i="7" a="1"/>
  <c r="I282" i="7" s="1"/>
  <c r="J282" i="7" a="1"/>
  <c r="J282" i="7" s="1"/>
  <c r="K282" i="7" a="1"/>
  <c r="K282" i="7" s="1"/>
  <c r="L282" i="7" a="1"/>
  <c r="L282" i="7" s="1"/>
  <c r="M282" i="7" a="1"/>
  <c r="M282" i="7" s="1"/>
  <c r="N282" i="7" a="1"/>
  <c r="N282" i="7" s="1"/>
  <c r="O282" i="7" a="1"/>
  <c r="O282" i="7" s="1"/>
  <c r="P282" i="7" a="1"/>
  <c r="P282" i="7" s="1"/>
  <c r="Q282" i="7" a="1"/>
  <c r="Q282" i="7" s="1"/>
  <c r="R282" i="7" a="1"/>
  <c r="R282" i="7" s="1"/>
  <c r="S282" i="7" a="1"/>
  <c r="S282" i="7" s="1"/>
  <c r="B283" i="7" a="1"/>
  <c r="B283" i="7" s="1"/>
  <c r="C283" i="7" a="1"/>
  <c r="C283" i="7" s="1"/>
  <c r="D283" i="7" a="1"/>
  <c r="D283" i="7" s="1"/>
  <c r="E283" i="7" a="1"/>
  <c r="E283" i="7" s="1"/>
  <c r="F283" i="7" a="1"/>
  <c r="F283" i="7" s="1"/>
  <c r="G283" i="7" a="1"/>
  <c r="G283" i="7" s="1"/>
  <c r="H283" i="7" a="1"/>
  <c r="H283" i="7" s="1"/>
  <c r="I283" i="7" a="1"/>
  <c r="I283" i="7" s="1"/>
  <c r="J283" i="7" a="1"/>
  <c r="J283" i="7" s="1"/>
  <c r="K283" i="7" a="1"/>
  <c r="K283" i="7" s="1"/>
  <c r="L283" i="7" a="1"/>
  <c r="L283" i="7" s="1"/>
  <c r="M283" i="7" a="1"/>
  <c r="M283" i="7" s="1"/>
  <c r="N283" i="7" a="1"/>
  <c r="N283" i="7" s="1"/>
  <c r="O283" i="7" a="1"/>
  <c r="O283" i="7" s="1"/>
  <c r="P283" i="7" a="1"/>
  <c r="P283" i="7" s="1"/>
  <c r="Q283" i="7" a="1"/>
  <c r="Q283" i="7" s="1"/>
  <c r="R283" i="7" a="1"/>
  <c r="R283" i="7" s="1"/>
  <c r="S283" i="7" a="1"/>
  <c r="S283" i="7" s="1"/>
  <c r="B284" i="7" a="1"/>
  <c r="B284" i="7" s="1"/>
  <c r="C284" i="7" a="1"/>
  <c r="C284" i="7" s="1"/>
  <c r="D284" i="7" a="1"/>
  <c r="D284" i="7" s="1"/>
  <c r="E284" i="7" a="1"/>
  <c r="E284" i="7" s="1"/>
  <c r="F284" i="7" a="1"/>
  <c r="F284" i="7" s="1"/>
  <c r="G284" i="7" a="1"/>
  <c r="G284" i="7" s="1"/>
  <c r="H284" i="7" a="1"/>
  <c r="H284" i="7" s="1"/>
  <c r="I284" i="7" a="1"/>
  <c r="I284" i="7" s="1"/>
  <c r="J284" i="7" a="1"/>
  <c r="J284" i="7" s="1"/>
  <c r="K284" i="7" a="1"/>
  <c r="K284" i="7" s="1"/>
  <c r="L284" i="7" a="1"/>
  <c r="L284" i="7" s="1"/>
  <c r="M284" i="7" a="1"/>
  <c r="M284" i="7" s="1"/>
  <c r="N284" i="7" a="1"/>
  <c r="N284" i="7" s="1"/>
  <c r="O284" i="7" a="1"/>
  <c r="O284" i="7" s="1"/>
  <c r="P284" i="7" a="1"/>
  <c r="P284" i="7" s="1"/>
  <c r="Q284" i="7" a="1"/>
  <c r="Q284" i="7" s="1"/>
  <c r="R284" i="7" a="1"/>
  <c r="R284" i="7" s="1"/>
  <c r="S284" i="7" a="1"/>
  <c r="S284" i="7" s="1"/>
  <c r="B285" i="7" a="1"/>
  <c r="B285" i="7" s="1"/>
  <c r="C285" i="7" a="1"/>
  <c r="C285" i="7" s="1"/>
  <c r="D285" i="7" a="1"/>
  <c r="D285" i="7" s="1"/>
  <c r="E285" i="7" a="1"/>
  <c r="E285" i="7" s="1"/>
  <c r="F285" i="7" a="1"/>
  <c r="F285" i="7" s="1"/>
  <c r="G285" i="7" a="1"/>
  <c r="G285" i="7" s="1"/>
  <c r="H285" i="7" a="1"/>
  <c r="H285" i="7" s="1"/>
  <c r="I285" i="7" a="1"/>
  <c r="I285" i="7" s="1"/>
  <c r="J285" i="7" a="1"/>
  <c r="J285" i="7" s="1"/>
  <c r="K285" i="7" a="1"/>
  <c r="K285" i="7" s="1"/>
  <c r="L285" i="7" a="1"/>
  <c r="L285" i="7" s="1"/>
  <c r="M285" i="7" a="1"/>
  <c r="M285" i="7" s="1"/>
  <c r="N285" i="7" a="1"/>
  <c r="N285" i="7" s="1"/>
  <c r="O285" i="7" a="1"/>
  <c r="O285" i="7" s="1"/>
  <c r="P285" i="7" a="1"/>
  <c r="P285" i="7" s="1"/>
  <c r="Q285" i="7" a="1"/>
  <c r="Q285" i="7" s="1"/>
  <c r="R285" i="7" a="1"/>
  <c r="R285" i="7" s="1"/>
  <c r="S285" i="7" a="1"/>
  <c r="S285" i="7" s="1"/>
  <c r="B286" i="7" a="1"/>
  <c r="B286" i="7" s="1"/>
  <c r="C286" i="7" a="1"/>
  <c r="C286" i="7" s="1"/>
  <c r="D286" i="7" a="1"/>
  <c r="D286" i="7" s="1"/>
  <c r="E286" i="7" a="1"/>
  <c r="E286" i="7" s="1"/>
  <c r="F286" i="7" a="1"/>
  <c r="F286" i="7" s="1"/>
  <c r="G286" i="7" a="1"/>
  <c r="G286" i="7" s="1"/>
  <c r="H286" i="7" a="1"/>
  <c r="H286" i="7" s="1"/>
  <c r="I286" i="7" a="1"/>
  <c r="I286" i="7" s="1"/>
  <c r="J286" i="7" a="1"/>
  <c r="J286" i="7" s="1"/>
  <c r="K286" i="7" a="1"/>
  <c r="K286" i="7" s="1"/>
  <c r="L286" i="7" a="1"/>
  <c r="L286" i="7" s="1"/>
  <c r="M286" i="7" a="1"/>
  <c r="M286" i="7" s="1"/>
  <c r="N286" i="7" a="1"/>
  <c r="N286" i="7" s="1"/>
  <c r="O286" i="7" a="1"/>
  <c r="O286" i="7" s="1"/>
  <c r="P286" i="7" a="1"/>
  <c r="P286" i="7" s="1"/>
  <c r="Q286" i="7" a="1"/>
  <c r="Q286" i="7" s="1"/>
  <c r="R286" i="7" a="1"/>
  <c r="R286" i="7" s="1"/>
  <c r="S286" i="7" a="1"/>
  <c r="S286" i="7" s="1"/>
  <c r="B287" i="7" a="1"/>
  <c r="B287" i="7" s="1"/>
  <c r="C287" i="7" a="1"/>
  <c r="C287" i="7" s="1"/>
  <c r="D287" i="7" a="1"/>
  <c r="D287" i="7" s="1"/>
  <c r="E287" i="7" a="1"/>
  <c r="E287" i="7" s="1"/>
  <c r="F287" i="7" a="1"/>
  <c r="F287" i="7" s="1"/>
  <c r="G287" i="7" a="1"/>
  <c r="G287" i="7" s="1"/>
  <c r="H287" i="7" a="1"/>
  <c r="H287" i="7" s="1"/>
  <c r="I287" i="7" a="1"/>
  <c r="I287" i="7" s="1"/>
  <c r="J287" i="7" a="1"/>
  <c r="J287" i="7" s="1"/>
  <c r="K287" i="7" a="1"/>
  <c r="K287" i="7" s="1"/>
  <c r="L287" i="7" a="1"/>
  <c r="L287" i="7" s="1"/>
  <c r="M287" i="7" a="1"/>
  <c r="M287" i="7" s="1"/>
  <c r="N287" i="7" a="1"/>
  <c r="N287" i="7" s="1"/>
  <c r="O287" i="7" a="1"/>
  <c r="O287" i="7" s="1"/>
  <c r="P287" i="7" a="1"/>
  <c r="P287" i="7" s="1"/>
  <c r="Q287" i="7" a="1"/>
  <c r="Q287" i="7" s="1"/>
  <c r="R287" i="7" a="1"/>
  <c r="R287" i="7" s="1"/>
  <c r="S287" i="7" a="1"/>
  <c r="S287" i="7" s="1"/>
  <c r="B288" i="7" a="1"/>
  <c r="B288" i="7" s="1"/>
  <c r="C288" i="7" a="1"/>
  <c r="C288" i="7" s="1"/>
  <c r="D288" i="7" a="1"/>
  <c r="D288" i="7" s="1"/>
  <c r="E288" i="7" a="1"/>
  <c r="E288" i="7" s="1"/>
  <c r="F288" i="7" a="1"/>
  <c r="F288" i="7" s="1"/>
  <c r="G288" i="7" a="1"/>
  <c r="G288" i="7" s="1"/>
  <c r="H288" i="7" a="1"/>
  <c r="H288" i="7" s="1"/>
  <c r="I288" i="7" a="1"/>
  <c r="I288" i="7" s="1"/>
  <c r="J288" i="7" a="1"/>
  <c r="J288" i="7" s="1"/>
  <c r="K288" i="7" a="1"/>
  <c r="K288" i="7" s="1"/>
  <c r="L288" i="7" a="1"/>
  <c r="L288" i="7" s="1"/>
  <c r="M288" i="7" a="1"/>
  <c r="M288" i="7" s="1"/>
  <c r="N288" i="7" a="1"/>
  <c r="N288" i="7" s="1"/>
  <c r="O288" i="7" a="1"/>
  <c r="O288" i="7" s="1"/>
  <c r="P288" i="7" a="1"/>
  <c r="P288" i="7" s="1"/>
  <c r="Q288" i="7" a="1"/>
  <c r="Q288" i="7" s="1"/>
  <c r="R288" i="7" a="1"/>
  <c r="R288" i="7" s="1"/>
  <c r="S288" i="7" a="1"/>
  <c r="S288" i="7" s="1"/>
  <c r="B289" i="7" a="1"/>
  <c r="B289" i="7" s="1"/>
  <c r="C289" i="7" a="1"/>
  <c r="C289" i="7" s="1"/>
  <c r="D289" i="7" a="1"/>
  <c r="D289" i="7" s="1"/>
  <c r="E289" i="7" a="1"/>
  <c r="E289" i="7" s="1"/>
  <c r="F289" i="7" a="1"/>
  <c r="F289" i="7" s="1"/>
  <c r="G289" i="7" a="1"/>
  <c r="G289" i="7" s="1"/>
  <c r="H289" i="7" a="1"/>
  <c r="H289" i="7" s="1"/>
  <c r="I289" i="7" a="1"/>
  <c r="I289" i="7" s="1"/>
  <c r="J289" i="7" a="1"/>
  <c r="J289" i="7" s="1"/>
  <c r="K289" i="7" a="1"/>
  <c r="K289" i="7" s="1"/>
  <c r="L289" i="7" a="1"/>
  <c r="L289" i="7" s="1"/>
  <c r="M289" i="7" a="1"/>
  <c r="M289" i="7" s="1"/>
  <c r="N289" i="7" a="1"/>
  <c r="N289" i="7" s="1"/>
  <c r="O289" i="7" a="1"/>
  <c r="O289" i="7" s="1"/>
  <c r="P289" i="7" a="1"/>
  <c r="P289" i="7" s="1"/>
  <c r="Q289" i="7" a="1"/>
  <c r="Q289" i="7" s="1"/>
  <c r="R289" i="7" a="1"/>
  <c r="R289" i="7" s="1"/>
  <c r="S289" i="7" a="1"/>
  <c r="S289" i="7" s="1"/>
  <c r="B290" i="7" a="1"/>
  <c r="B290" i="7" s="1"/>
  <c r="C290" i="7" a="1"/>
  <c r="C290" i="7" s="1"/>
  <c r="D290" i="7" a="1"/>
  <c r="D290" i="7" s="1"/>
  <c r="E290" i="7" a="1"/>
  <c r="E290" i="7" s="1"/>
  <c r="F290" i="7" a="1"/>
  <c r="F290" i="7" s="1"/>
  <c r="G290" i="7" a="1"/>
  <c r="G290" i="7" s="1"/>
  <c r="H290" i="7" a="1"/>
  <c r="H290" i="7" s="1"/>
  <c r="I290" i="7" a="1"/>
  <c r="I290" i="7" s="1"/>
  <c r="J290" i="7" a="1"/>
  <c r="J290" i="7" s="1"/>
  <c r="K290" i="7" a="1"/>
  <c r="K290" i="7" s="1"/>
  <c r="L290" i="7" a="1"/>
  <c r="L290" i="7" s="1"/>
  <c r="M290" i="7" a="1"/>
  <c r="M290" i="7" s="1"/>
  <c r="N290" i="7" a="1"/>
  <c r="N290" i="7" s="1"/>
  <c r="O290" i="7" a="1"/>
  <c r="O290" i="7" s="1"/>
  <c r="P290" i="7" a="1"/>
  <c r="P290" i="7" s="1"/>
  <c r="Q290" i="7" a="1"/>
  <c r="Q290" i="7" s="1"/>
  <c r="R290" i="7" a="1"/>
  <c r="R290" i="7" s="1"/>
  <c r="S290" i="7" a="1"/>
  <c r="S290" i="7" s="1"/>
  <c r="B291" i="7" a="1"/>
  <c r="B291" i="7" s="1"/>
  <c r="C291" i="7" a="1"/>
  <c r="C291" i="7" s="1"/>
  <c r="D291" i="7" a="1"/>
  <c r="D291" i="7" s="1"/>
  <c r="E291" i="7" a="1"/>
  <c r="E291" i="7" s="1"/>
  <c r="F291" i="7" a="1"/>
  <c r="F291" i="7" s="1"/>
  <c r="G291" i="7" a="1"/>
  <c r="G291" i="7" s="1"/>
  <c r="H291" i="7" a="1"/>
  <c r="H291" i="7" s="1"/>
  <c r="I291" i="7" a="1"/>
  <c r="I291" i="7" s="1"/>
  <c r="J291" i="7" a="1"/>
  <c r="J291" i="7" s="1"/>
  <c r="K291" i="7" a="1"/>
  <c r="K291" i="7" s="1"/>
  <c r="L291" i="7" a="1"/>
  <c r="L291" i="7" s="1"/>
  <c r="M291" i="7" a="1"/>
  <c r="M291" i="7" s="1"/>
  <c r="N291" i="7" a="1"/>
  <c r="N291" i="7" s="1"/>
  <c r="O291" i="7" a="1"/>
  <c r="O291" i="7" s="1"/>
  <c r="P291" i="7" a="1"/>
  <c r="P291" i="7" s="1"/>
  <c r="Q291" i="7" a="1"/>
  <c r="Q291" i="7" s="1"/>
  <c r="R291" i="7" a="1"/>
  <c r="R291" i="7" s="1"/>
  <c r="S291" i="7" a="1"/>
  <c r="S291" i="7" s="1"/>
  <c r="B292" i="7" a="1"/>
  <c r="B292" i="7" s="1"/>
  <c r="C292" i="7" a="1"/>
  <c r="C292" i="7" s="1"/>
  <c r="D292" i="7" a="1"/>
  <c r="D292" i="7" s="1"/>
  <c r="E292" i="7" a="1"/>
  <c r="E292" i="7" s="1"/>
  <c r="F292" i="7" a="1"/>
  <c r="F292" i="7" s="1"/>
  <c r="G292" i="7" a="1"/>
  <c r="G292" i="7" s="1"/>
  <c r="H292" i="7" a="1"/>
  <c r="H292" i="7" s="1"/>
  <c r="I292" i="7" a="1"/>
  <c r="I292" i="7" s="1"/>
  <c r="J292" i="7" a="1"/>
  <c r="J292" i="7" s="1"/>
  <c r="K292" i="7" a="1"/>
  <c r="K292" i="7" s="1"/>
  <c r="L292" i="7" a="1"/>
  <c r="L292" i="7" s="1"/>
  <c r="M292" i="7" a="1"/>
  <c r="M292" i="7" s="1"/>
  <c r="N292" i="7" a="1"/>
  <c r="N292" i="7" s="1"/>
  <c r="O292" i="7" a="1"/>
  <c r="O292" i="7" s="1"/>
  <c r="P292" i="7" a="1"/>
  <c r="P292" i="7" s="1"/>
  <c r="Q292" i="7" a="1"/>
  <c r="Q292" i="7" s="1"/>
  <c r="R292" i="7" a="1"/>
  <c r="R292" i="7" s="1"/>
  <c r="S292" i="7" a="1"/>
  <c r="S292" i="7" s="1"/>
  <c r="B293" i="7" a="1"/>
  <c r="B293" i="7" s="1"/>
  <c r="C293" i="7" a="1"/>
  <c r="C293" i="7" s="1"/>
  <c r="D293" i="7" a="1"/>
  <c r="D293" i="7" s="1"/>
  <c r="E293" i="7" a="1"/>
  <c r="E293" i="7" s="1"/>
  <c r="F293" i="7" a="1"/>
  <c r="F293" i="7" s="1"/>
  <c r="G293" i="7" a="1"/>
  <c r="G293" i="7" s="1"/>
  <c r="H293" i="7" a="1"/>
  <c r="H293" i="7" s="1"/>
  <c r="I293" i="7" a="1"/>
  <c r="I293" i="7" s="1"/>
  <c r="J293" i="7" a="1"/>
  <c r="J293" i="7" s="1"/>
  <c r="K293" i="7" a="1"/>
  <c r="K293" i="7" s="1"/>
  <c r="L293" i="7" a="1"/>
  <c r="L293" i="7" s="1"/>
  <c r="M293" i="7" a="1"/>
  <c r="M293" i="7" s="1"/>
  <c r="N293" i="7" a="1"/>
  <c r="N293" i="7" s="1"/>
  <c r="O293" i="7" a="1"/>
  <c r="O293" i="7" s="1"/>
  <c r="P293" i="7" a="1"/>
  <c r="P293" i="7" s="1"/>
  <c r="Q293" i="7" a="1"/>
  <c r="Q293" i="7" s="1"/>
  <c r="R293" i="7" a="1"/>
  <c r="R293" i="7" s="1"/>
  <c r="S293" i="7" a="1"/>
  <c r="S293" i="7" s="1"/>
  <c r="B294" i="7" a="1"/>
  <c r="B294" i="7" s="1"/>
  <c r="C294" i="7" a="1"/>
  <c r="C294" i="7" s="1"/>
  <c r="D294" i="7" a="1"/>
  <c r="D294" i="7" s="1"/>
  <c r="E294" i="7" a="1"/>
  <c r="E294" i="7" s="1"/>
  <c r="F294" i="7" a="1"/>
  <c r="F294" i="7" s="1"/>
  <c r="G294" i="7" a="1"/>
  <c r="G294" i="7" s="1"/>
  <c r="H294" i="7" a="1"/>
  <c r="H294" i="7" s="1"/>
  <c r="I294" i="7" a="1"/>
  <c r="I294" i="7" s="1"/>
  <c r="J294" i="7" a="1"/>
  <c r="J294" i="7" s="1"/>
  <c r="K294" i="7" a="1"/>
  <c r="K294" i="7" s="1"/>
  <c r="L294" i="7" a="1"/>
  <c r="L294" i="7" s="1"/>
  <c r="M294" i="7" a="1"/>
  <c r="M294" i="7" s="1"/>
  <c r="N294" i="7" a="1"/>
  <c r="N294" i="7" s="1"/>
  <c r="O294" i="7" a="1"/>
  <c r="O294" i="7" s="1"/>
  <c r="P294" i="7" a="1"/>
  <c r="P294" i="7" s="1"/>
  <c r="Q294" i="7" a="1"/>
  <c r="Q294" i="7" s="1"/>
  <c r="R294" i="7" a="1"/>
  <c r="R294" i="7" s="1"/>
  <c r="S294" i="7" a="1"/>
  <c r="S294" i="7" s="1"/>
  <c r="B295" i="7" a="1"/>
  <c r="B295" i="7" s="1"/>
  <c r="C295" i="7" a="1"/>
  <c r="C295" i="7" s="1"/>
  <c r="D295" i="7" a="1"/>
  <c r="D295" i="7" s="1"/>
  <c r="E295" i="7" a="1"/>
  <c r="E295" i="7" s="1"/>
  <c r="F295" i="7" a="1"/>
  <c r="F295" i="7" s="1"/>
  <c r="G295" i="7" a="1"/>
  <c r="G295" i="7" s="1"/>
  <c r="H295" i="7" a="1"/>
  <c r="H295" i="7" s="1"/>
  <c r="I295" i="7" a="1"/>
  <c r="I295" i="7" s="1"/>
  <c r="J295" i="7" a="1"/>
  <c r="J295" i="7" s="1"/>
  <c r="K295" i="7" a="1"/>
  <c r="K295" i="7" s="1"/>
  <c r="L295" i="7" a="1"/>
  <c r="L295" i="7" s="1"/>
  <c r="M295" i="7" a="1"/>
  <c r="M295" i="7" s="1"/>
  <c r="N295" i="7" a="1"/>
  <c r="N295" i="7" s="1"/>
  <c r="O295" i="7" a="1"/>
  <c r="O295" i="7" s="1"/>
  <c r="P295" i="7" a="1"/>
  <c r="P295" i="7" s="1"/>
  <c r="Q295" i="7" a="1"/>
  <c r="Q295" i="7" s="1"/>
  <c r="R295" i="7" a="1"/>
  <c r="R295" i="7" s="1"/>
  <c r="S295" i="7" a="1"/>
  <c r="S295" i="7" s="1"/>
  <c r="B296" i="7" a="1"/>
  <c r="B296" i="7" s="1"/>
  <c r="C296" i="7" a="1"/>
  <c r="C296" i="7" s="1"/>
  <c r="D296" i="7" a="1"/>
  <c r="D296" i="7" s="1"/>
  <c r="E296" i="7" a="1"/>
  <c r="E296" i="7" s="1"/>
  <c r="F296" i="7" a="1"/>
  <c r="F296" i="7" s="1"/>
  <c r="G296" i="7" a="1"/>
  <c r="G296" i="7" s="1"/>
  <c r="H296" i="7" a="1"/>
  <c r="H296" i="7" s="1"/>
  <c r="I296" i="7" a="1"/>
  <c r="I296" i="7" s="1"/>
  <c r="J296" i="7" a="1"/>
  <c r="J296" i="7" s="1"/>
  <c r="K296" i="7" a="1"/>
  <c r="K296" i="7" s="1"/>
  <c r="L296" i="7" a="1"/>
  <c r="L296" i="7" s="1"/>
  <c r="M296" i="7" a="1"/>
  <c r="M296" i="7" s="1"/>
  <c r="N296" i="7" a="1"/>
  <c r="N296" i="7" s="1"/>
  <c r="O296" i="7" a="1"/>
  <c r="O296" i="7" s="1"/>
  <c r="P296" i="7" a="1"/>
  <c r="P296" i="7" s="1"/>
  <c r="Q296" i="7" a="1"/>
  <c r="Q296" i="7" s="1"/>
  <c r="R296" i="7" a="1"/>
  <c r="R296" i="7" s="1"/>
  <c r="S296" i="7" a="1"/>
  <c r="S296" i="7" s="1"/>
  <c r="B297" i="7" a="1"/>
  <c r="B297" i="7" s="1"/>
  <c r="C297" i="7" a="1"/>
  <c r="C297" i="7" s="1"/>
  <c r="D297" i="7" a="1"/>
  <c r="D297" i="7" s="1"/>
  <c r="E297" i="7" a="1"/>
  <c r="E297" i="7" s="1"/>
  <c r="F297" i="7" a="1"/>
  <c r="F297" i="7" s="1"/>
  <c r="G297" i="7" a="1"/>
  <c r="G297" i="7" s="1"/>
  <c r="H297" i="7" a="1"/>
  <c r="H297" i="7" s="1"/>
  <c r="I297" i="7" a="1"/>
  <c r="I297" i="7" s="1"/>
  <c r="J297" i="7" a="1"/>
  <c r="J297" i="7" s="1"/>
  <c r="K297" i="7" a="1"/>
  <c r="K297" i="7" s="1"/>
  <c r="L297" i="7" a="1"/>
  <c r="L297" i="7" s="1"/>
  <c r="M297" i="7" a="1"/>
  <c r="M297" i="7" s="1"/>
  <c r="N297" i="7" a="1"/>
  <c r="N297" i="7" s="1"/>
  <c r="O297" i="7" a="1"/>
  <c r="O297" i="7" s="1"/>
  <c r="P297" i="7" a="1"/>
  <c r="P297" i="7" s="1"/>
  <c r="Q297" i="7" a="1"/>
  <c r="Q297" i="7" s="1"/>
  <c r="R297" i="7" a="1"/>
  <c r="R297" i="7" s="1"/>
  <c r="S297" i="7" a="1"/>
  <c r="S297" i="7" s="1"/>
  <c r="B298" i="7" a="1"/>
  <c r="B298" i="7" s="1"/>
  <c r="C298" i="7" a="1"/>
  <c r="C298" i="7" s="1"/>
  <c r="D298" i="7" a="1"/>
  <c r="D298" i="7" s="1"/>
  <c r="E298" i="7" a="1"/>
  <c r="E298" i="7" s="1"/>
  <c r="F298" i="7" a="1"/>
  <c r="F298" i="7" s="1"/>
  <c r="G298" i="7" a="1"/>
  <c r="G298" i="7" s="1"/>
  <c r="H298" i="7" a="1"/>
  <c r="H298" i="7" s="1"/>
  <c r="I298" i="7" a="1"/>
  <c r="I298" i="7" s="1"/>
  <c r="J298" i="7" a="1"/>
  <c r="J298" i="7" s="1"/>
  <c r="K298" i="7" a="1"/>
  <c r="K298" i="7" s="1"/>
  <c r="L298" i="7" a="1"/>
  <c r="L298" i="7" s="1"/>
  <c r="M298" i="7" a="1"/>
  <c r="M298" i="7" s="1"/>
  <c r="N298" i="7" a="1"/>
  <c r="N298" i="7" s="1"/>
  <c r="O298" i="7" a="1"/>
  <c r="O298" i="7" s="1"/>
  <c r="P298" i="7" a="1"/>
  <c r="P298" i="7" s="1"/>
  <c r="Q298" i="7" a="1"/>
  <c r="Q298" i="7" s="1"/>
  <c r="R298" i="7" a="1"/>
  <c r="R298" i="7" s="1"/>
  <c r="S298" i="7" a="1"/>
  <c r="S298" i="7" s="1"/>
  <c r="B299" i="7" a="1"/>
  <c r="B299" i="7" s="1"/>
  <c r="C299" i="7" a="1"/>
  <c r="C299" i="7" s="1"/>
  <c r="D299" i="7" a="1"/>
  <c r="D299" i="7" s="1"/>
  <c r="E299" i="7" a="1"/>
  <c r="E299" i="7" s="1"/>
  <c r="F299" i="7" a="1"/>
  <c r="F299" i="7" s="1"/>
  <c r="G299" i="7" a="1"/>
  <c r="G299" i="7" s="1"/>
  <c r="H299" i="7" a="1"/>
  <c r="H299" i="7" s="1"/>
  <c r="I299" i="7" a="1"/>
  <c r="I299" i="7" s="1"/>
  <c r="J299" i="7" a="1"/>
  <c r="J299" i="7" s="1"/>
  <c r="K299" i="7" a="1"/>
  <c r="K299" i="7" s="1"/>
  <c r="L299" i="7" a="1"/>
  <c r="L299" i="7" s="1"/>
  <c r="M299" i="7" a="1"/>
  <c r="M299" i="7" s="1"/>
  <c r="N299" i="7" a="1"/>
  <c r="N299" i="7" s="1"/>
  <c r="O299" i="7" a="1"/>
  <c r="O299" i="7" s="1"/>
  <c r="P299" i="7" a="1"/>
  <c r="P299" i="7" s="1"/>
  <c r="Q299" i="7" a="1"/>
  <c r="Q299" i="7" s="1"/>
  <c r="R299" i="7" a="1"/>
  <c r="R299" i="7" s="1"/>
  <c r="S299" i="7" a="1"/>
  <c r="S299" i="7" s="1"/>
  <c r="B300" i="7" a="1"/>
  <c r="B300" i="7" s="1"/>
  <c r="C300" i="7" a="1"/>
  <c r="C300" i="7" s="1"/>
  <c r="D300" i="7" a="1"/>
  <c r="D300" i="7" s="1"/>
  <c r="E300" i="7" a="1"/>
  <c r="E300" i="7" s="1"/>
  <c r="F300" i="7" a="1"/>
  <c r="F300" i="7" s="1"/>
  <c r="G300" i="7" a="1"/>
  <c r="G300" i="7" s="1"/>
  <c r="H300" i="7" a="1"/>
  <c r="H300" i="7" s="1"/>
  <c r="I300" i="7" a="1"/>
  <c r="I300" i="7" s="1"/>
  <c r="J300" i="7" a="1"/>
  <c r="J300" i="7" s="1"/>
  <c r="K300" i="7" a="1"/>
  <c r="K300" i="7" s="1"/>
  <c r="L300" i="7" a="1"/>
  <c r="L300" i="7" s="1"/>
  <c r="M300" i="7" a="1"/>
  <c r="M300" i="7" s="1"/>
  <c r="N300" i="7" a="1"/>
  <c r="N300" i="7" s="1"/>
  <c r="O300" i="7" a="1"/>
  <c r="O300" i="7" s="1"/>
  <c r="P300" i="7" a="1"/>
  <c r="P300" i="7" s="1"/>
  <c r="Q300" i="7" a="1"/>
  <c r="Q300" i="7" s="1"/>
  <c r="R300" i="7" a="1"/>
  <c r="R300" i="7" s="1"/>
  <c r="S300" i="7" a="1"/>
  <c r="S300" i="7" s="1"/>
  <c r="B301" i="7" a="1"/>
  <c r="B301" i="7" s="1"/>
  <c r="C301" i="7" a="1"/>
  <c r="C301" i="7" s="1"/>
  <c r="D301" i="7" a="1"/>
  <c r="D301" i="7" s="1"/>
  <c r="E301" i="7" a="1"/>
  <c r="E301" i="7" s="1"/>
  <c r="F301" i="7" a="1"/>
  <c r="F301" i="7" s="1"/>
  <c r="G301" i="7" a="1"/>
  <c r="G301" i="7" s="1"/>
  <c r="H301" i="7" a="1"/>
  <c r="H301" i="7" s="1"/>
  <c r="I301" i="7" a="1"/>
  <c r="I301" i="7" s="1"/>
  <c r="J301" i="7" a="1"/>
  <c r="J301" i="7" s="1"/>
  <c r="K301" i="7" a="1"/>
  <c r="K301" i="7" s="1"/>
  <c r="L301" i="7" a="1"/>
  <c r="L301" i="7" s="1"/>
  <c r="M301" i="7" a="1"/>
  <c r="M301" i="7" s="1"/>
  <c r="N301" i="7" a="1"/>
  <c r="N301" i="7" s="1"/>
  <c r="O301" i="7" a="1"/>
  <c r="O301" i="7" s="1"/>
  <c r="P301" i="7" a="1"/>
  <c r="P301" i="7" s="1"/>
  <c r="Q301" i="7" a="1"/>
  <c r="Q301" i="7" s="1"/>
  <c r="R301" i="7" a="1"/>
  <c r="R301" i="7" s="1"/>
  <c r="S301" i="7" a="1"/>
  <c r="S301" i="7" s="1"/>
  <c r="B302" i="7" a="1"/>
  <c r="B302" i="7" s="1"/>
  <c r="C302" i="7" a="1"/>
  <c r="C302" i="7" s="1"/>
  <c r="D302" i="7" a="1"/>
  <c r="D302" i="7" s="1"/>
  <c r="E302" i="7" a="1"/>
  <c r="E302" i="7" s="1"/>
  <c r="F302" i="7" a="1"/>
  <c r="F302" i="7" s="1"/>
  <c r="G302" i="7" a="1"/>
  <c r="G302" i="7" s="1"/>
  <c r="H302" i="7" a="1"/>
  <c r="H302" i="7" s="1"/>
  <c r="I302" i="7" a="1"/>
  <c r="I302" i="7" s="1"/>
  <c r="J302" i="7" a="1"/>
  <c r="J302" i="7" s="1"/>
  <c r="K302" i="7" a="1"/>
  <c r="K302" i="7" s="1"/>
  <c r="L302" i="7" a="1"/>
  <c r="L302" i="7" s="1"/>
  <c r="M302" i="7" a="1"/>
  <c r="M302" i="7" s="1"/>
  <c r="N302" i="7" a="1"/>
  <c r="N302" i="7" s="1"/>
  <c r="O302" i="7" a="1"/>
  <c r="O302" i="7" s="1"/>
  <c r="P302" i="7" a="1"/>
  <c r="P302" i="7" s="1"/>
  <c r="Q302" i="7" a="1"/>
  <c r="Q302" i="7" s="1"/>
  <c r="R302" i="7" a="1"/>
  <c r="R302" i="7" s="1"/>
  <c r="S302" i="7" a="1"/>
  <c r="S302" i="7" s="1"/>
  <c r="B303" i="7" a="1"/>
  <c r="B303" i="7" s="1"/>
  <c r="C303" i="7" a="1"/>
  <c r="C303" i="7" s="1"/>
  <c r="D303" i="7" a="1"/>
  <c r="D303" i="7" s="1"/>
  <c r="E303" i="7" a="1"/>
  <c r="E303" i="7" s="1"/>
  <c r="F303" i="7" a="1"/>
  <c r="F303" i="7" s="1"/>
  <c r="G303" i="7" a="1"/>
  <c r="G303" i="7" s="1"/>
  <c r="H303" i="7" a="1"/>
  <c r="H303" i="7" s="1"/>
  <c r="I303" i="7" a="1"/>
  <c r="I303" i="7" s="1"/>
  <c r="J303" i="7" a="1"/>
  <c r="J303" i="7" s="1"/>
  <c r="K303" i="7" a="1"/>
  <c r="K303" i="7" s="1"/>
  <c r="L303" i="7" a="1"/>
  <c r="L303" i="7" s="1"/>
  <c r="M303" i="7" a="1"/>
  <c r="M303" i="7" s="1"/>
  <c r="N303" i="7" a="1"/>
  <c r="N303" i="7" s="1"/>
  <c r="O303" i="7" a="1"/>
  <c r="O303" i="7" s="1"/>
  <c r="P303" i="7" a="1"/>
  <c r="P303" i="7" s="1"/>
  <c r="Q303" i="7" a="1"/>
  <c r="Q303" i="7" s="1"/>
  <c r="R303" i="7" a="1"/>
  <c r="R303" i="7" s="1"/>
  <c r="S303" i="7" a="1"/>
  <c r="S303" i="7" s="1"/>
  <c r="B304" i="7" a="1"/>
  <c r="B304" i="7" s="1"/>
  <c r="C304" i="7" a="1"/>
  <c r="C304" i="7" s="1"/>
  <c r="D304" i="7" a="1"/>
  <c r="D304" i="7" s="1"/>
  <c r="E304" i="7" a="1"/>
  <c r="E304" i="7" s="1"/>
  <c r="F304" i="7" a="1"/>
  <c r="F304" i="7" s="1"/>
  <c r="G304" i="7" a="1"/>
  <c r="G304" i="7" s="1"/>
  <c r="H304" i="7" a="1"/>
  <c r="H304" i="7" s="1"/>
  <c r="I304" i="7" a="1"/>
  <c r="I304" i="7" s="1"/>
  <c r="J304" i="7" a="1"/>
  <c r="J304" i="7" s="1"/>
  <c r="K304" i="7" a="1"/>
  <c r="K304" i="7" s="1"/>
  <c r="L304" i="7" a="1"/>
  <c r="L304" i="7" s="1"/>
  <c r="M304" i="7" a="1"/>
  <c r="M304" i="7" s="1"/>
  <c r="N304" i="7" a="1"/>
  <c r="N304" i="7" s="1"/>
  <c r="O304" i="7" a="1"/>
  <c r="O304" i="7" s="1"/>
  <c r="P304" i="7" a="1"/>
  <c r="P304" i="7" s="1"/>
  <c r="Q304" i="7" a="1"/>
  <c r="Q304" i="7" s="1"/>
  <c r="R304" i="7" a="1"/>
  <c r="R304" i="7" s="1"/>
  <c r="S304" i="7" a="1"/>
  <c r="S304" i="7" s="1"/>
  <c r="B305" i="7" a="1"/>
  <c r="B305" i="7" s="1"/>
  <c r="C305" i="7" a="1"/>
  <c r="C305" i="7" s="1"/>
  <c r="D305" i="7" a="1"/>
  <c r="D305" i="7" s="1"/>
  <c r="E305" i="7" a="1"/>
  <c r="E305" i="7" s="1"/>
  <c r="F305" i="7" a="1"/>
  <c r="F305" i="7" s="1"/>
  <c r="G305" i="7" a="1"/>
  <c r="G305" i="7" s="1"/>
  <c r="H305" i="7" a="1"/>
  <c r="H305" i="7" s="1"/>
  <c r="I305" i="7" a="1"/>
  <c r="I305" i="7" s="1"/>
  <c r="J305" i="7" a="1"/>
  <c r="J305" i="7" s="1"/>
  <c r="K305" i="7" a="1"/>
  <c r="K305" i="7" s="1"/>
  <c r="L305" i="7" a="1"/>
  <c r="L305" i="7" s="1"/>
  <c r="M305" i="7" a="1"/>
  <c r="M305" i="7" s="1"/>
  <c r="N305" i="7" a="1"/>
  <c r="N305" i="7" s="1"/>
  <c r="O305" i="7" a="1"/>
  <c r="O305" i="7" s="1"/>
  <c r="P305" i="7" a="1"/>
  <c r="P305" i="7" s="1"/>
  <c r="Q305" i="7" a="1"/>
  <c r="Q305" i="7" s="1"/>
  <c r="R305" i="7" a="1"/>
  <c r="R305" i="7" s="1"/>
  <c r="S305" i="7" a="1"/>
  <c r="S305" i="7" s="1"/>
  <c r="B306" i="7" a="1"/>
  <c r="B306" i="7" s="1"/>
  <c r="C306" i="7" a="1"/>
  <c r="C306" i="7" s="1"/>
  <c r="D306" i="7" a="1"/>
  <c r="D306" i="7" s="1"/>
  <c r="E306" i="7" a="1"/>
  <c r="E306" i="7" s="1"/>
  <c r="F306" i="7" a="1"/>
  <c r="F306" i="7" s="1"/>
  <c r="G306" i="7" a="1"/>
  <c r="G306" i="7" s="1"/>
  <c r="H306" i="7" a="1"/>
  <c r="H306" i="7" s="1"/>
  <c r="I306" i="7" a="1"/>
  <c r="I306" i="7" s="1"/>
  <c r="J306" i="7" a="1"/>
  <c r="J306" i="7" s="1"/>
  <c r="K306" i="7" a="1"/>
  <c r="K306" i="7" s="1"/>
  <c r="L306" i="7" a="1"/>
  <c r="L306" i="7" s="1"/>
  <c r="M306" i="7" a="1"/>
  <c r="M306" i="7" s="1"/>
  <c r="N306" i="7" a="1"/>
  <c r="N306" i="7" s="1"/>
  <c r="O306" i="7" a="1"/>
  <c r="O306" i="7" s="1"/>
  <c r="P306" i="7" a="1"/>
  <c r="P306" i="7" s="1"/>
  <c r="Q306" i="7" a="1"/>
  <c r="Q306" i="7" s="1"/>
  <c r="R306" i="7" a="1"/>
  <c r="R306" i="7" s="1"/>
  <c r="S306" i="7" a="1"/>
  <c r="S306" i="7" s="1"/>
  <c r="B307" i="7" a="1"/>
  <c r="B307" i="7" s="1"/>
  <c r="C307" i="7" a="1"/>
  <c r="C307" i="7" s="1"/>
  <c r="D307" i="7" a="1"/>
  <c r="D307" i="7" s="1"/>
  <c r="E307" i="7" a="1"/>
  <c r="E307" i="7" s="1"/>
  <c r="F307" i="7" a="1"/>
  <c r="F307" i="7" s="1"/>
  <c r="G307" i="7" a="1"/>
  <c r="G307" i="7" s="1"/>
  <c r="H307" i="7" a="1"/>
  <c r="H307" i="7" s="1"/>
  <c r="I307" i="7" a="1"/>
  <c r="I307" i="7" s="1"/>
  <c r="J307" i="7" a="1"/>
  <c r="J307" i="7" s="1"/>
  <c r="K307" i="7" a="1"/>
  <c r="K307" i="7" s="1"/>
  <c r="L307" i="7" a="1"/>
  <c r="L307" i="7" s="1"/>
  <c r="M307" i="7" a="1"/>
  <c r="M307" i="7" s="1"/>
  <c r="N307" i="7" a="1"/>
  <c r="N307" i="7" s="1"/>
  <c r="O307" i="7" a="1"/>
  <c r="O307" i="7" s="1"/>
  <c r="P307" i="7" a="1"/>
  <c r="P307" i="7" s="1"/>
  <c r="Q307" i="7" a="1"/>
  <c r="Q307" i="7" s="1"/>
  <c r="R307" i="7" a="1"/>
  <c r="R307" i="7" s="1"/>
  <c r="S307" i="7" a="1"/>
  <c r="S307" i="7" s="1"/>
  <c r="B308" i="7" a="1"/>
  <c r="B308" i="7" s="1"/>
  <c r="C308" i="7" a="1"/>
  <c r="C308" i="7" s="1"/>
  <c r="D308" i="7" a="1"/>
  <c r="D308" i="7" s="1"/>
  <c r="E308" i="7" a="1"/>
  <c r="E308" i="7" s="1"/>
  <c r="F308" i="7" a="1"/>
  <c r="F308" i="7" s="1"/>
  <c r="G308" i="7" a="1"/>
  <c r="G308" i="7" s="1"/>
  <c r="H308" i="7" a="1"/>
  <c r="H308" i="7" s="1"/>
  <c r="I308" i="7" a="1"/>
  <c r="I308" i="7" s="1"/>
  <c r="J308" i="7" a="1"/>
  <c r="J308" i="7" s="1"/>
  <c r="K308" i="7" a="1"/>
  <c r="K308" i="7" s="1"/>
  <c r="L308" i="7" a="1"/>
  <c r="L308" i="7" s="1"/>
  <c r="M308" i="7" a="1"/>
  <c r="M308" i="7" s="1"/>
  <c r="N308" i="7" a="1"/>
  <c r="N308" i="7" s="1"/>
  <c r="O308" i="7" a="1"/>
  <c r="O308" i="7" s="1"/>
  <c r="P308" i="7" a="1"/>
  <c r="P308" i="7" s="1"/>
  <c r="Q308" i="7" a="1"/>
  <c r="Q308" i="7" s="1"/>
  <c r="R308" i="7" a="1"/>
  <c r="R308" i="7" s="1"/>
  <c r="S308" i="7" a="1"/>
  <c r="S308" i="7" s="1"/>
  <c r="B309" i="7" a="1"/>
  <c r="B309" i="7" s="1"/>
  <c r="C309" i="7" a="1"/>
  <c r="C309" i="7" s="1"/>
  <c r="D309" i="7" a="1"/>
  <c r="D309" i="7" s="1"/>
  <c r="E309" i="7" a="1"/>
  <c r="E309" i="7" s="1"/>
  <c r="F309" i="7" a="1"/>
  <c r="F309" i="7" s="1"/>
  <c r="G309" i="7" a="1"/>
  <c r="G309" i="7" s="1"/>
  <c r="H309" i="7" a="1"/>
  <c r="H309" i="7" s="1"/>
  <c r="I309" i="7" a="1"/>
  <c r="I309" i="7" s="1"/>
  <c r="J309" i="7" a="1"/>
  <c r="J309" i="7" s="1"/>
  <c r="K309" i="7" a="1"/>
  <c r="K309" i="7" s="1"/>
  <c r="L309" i="7" a="1"/>
  <c r="L309" i="7" s="1"/>
  <c r="M309" i="7" a="1"/>
  <c r="M309" i="7" s="1"/>
  <c r="N309" i="7" a="1"/>
  <c r="N309" i="7" s="1"/>
  <c r="O309" i="7" a="1"/>
  <c r="O309" i="7" s="1"/>
  <c r="P309" i="7" a="1"/>
  <c r="P309" i="7" s="1"/>
  <c r="Q309" i="7" a="1"/>
  <c r="Q309" i="7" s="1"/>
  <c r="R309" i="7" a="1"/>
  <c r="R309" i="7" s="1"/>
  <c r="S309" i="7" a="1"/>
  <c r="S309" i="7" s="1"/>
  <c r="B310" i="7" a="1"/>
  <c r="B310" i="7" s="1"/>
  <c r="C310" i="7" a="1"/>
  <c r="C310" i="7" s="1"/>
  <c r="D310" i="7" a="1"/>
  <c r="D310" i="7" s="1"/>
  <c r="E310" i="7" a="1"/>
  <c r="E310" i="7" s="1"/>
  <c r="F310" i="7" a="1"/>
  <c r="F310" i="7" s="1"/>
  <c r="G310" i="7" a="1"/>
  <c r="G310" i="7" s="1"/>
  <c r="H310" i="7" a="1"/>
  <c r="H310" i="7" s="1"/>
  <c r="I310" i="7" a="1"/>
  <c r="I310" i="7" s="1"/>
  <c r="J310" i="7" a="1"/>
  <c r="J310" i="7" s="1"/>
  <c r="K310" i="7" a="1"/>
  <c r="K310" i="7" s="1"/>
  <c r="L310" i="7" a="1"/>
  <c r="L310" i="7" s="1"/>
  <c r="M310" i="7" a="1"/>
  <c r="M310" i="7" s="1"/>
  <c r="N310" i="7" a="1"/>
  <c r="N310" i="7" s="1"/>
  <c r="O310" i="7" a="1"/>
  <c r="O310" i="7" s="1"/>
  <c r="P310" i="7" a="1"/>
  <c r="P310" i="7" s="1"/>
  <c r="Q310" i="7" a="1"/>
  <c r="Q310" i="7" s="1"/>
  <c r="R310" i="7" a="1"/>
  <c r="R310" i="7" s="1"/>
  <c r="S310" i="7" a="1"/>
  <c r="S310" i="7" s="1"/>
  <c r="B311" i="7" a="1"/>
  <c r="B311" i="7" s="1"/>
  <c r="C311" i="7" a="1"/>
  <c r="C311" i="7" s="1"/>
  <c r="D311" i="7" a="1"/>
  <c r="D311" i="7" s="1"/>
  <c r="E311" i="7" a="1"/>
  <c r="E311" i="7" s="1"/>
  <c r="F311" i="7" a="1"/>
  <c r="F311" i="7" s="1"/>
  <c r="G311" i="7" a="1"/>
  <c r="G311" i="7" s="1"/>
  <c r="H311" i="7" a="1"/>
  <c r="H311" i="7" s="1"/>
  <c r="I311" i="7" a="1"/>
  <c r="I311" i="7" s="1"/>
  <c r="J311" i="7" a="1"/>
  <c r="J311" i="7" s="1"/>
  <c r="K311" i="7" a="1"/>
  <c r="K311" i="7" s="1"/>
  <c r="L311" i="7" a="1"/>
  <c r="L311" i="7" s="1"/>
  <c r="M311" i="7" a="1"/>
  <c r="M311" i="7" s="1"/>
  <c r="N311" i="7" a="1"/>
  <c r="N311" i="7" s="1"/>
  <c r="O311" i="7" a="1"/>
  <c r="O311" i="7" s="1"/>
  <c r="P311" i="7" a="1"/>
  <c r="P311" i="7" s="1"/>
  <c r="Q311" i="7" a="1"/>
  <c r="Q311" i="7" s="1"/>
  <c r="R311" i="7" a="1"/>
  <c r="R311" i="7" s="1"/>
  <c r="S311" i="7" a="1"/>
  <c r="S311" i="7" s="1"/>
  <c r="B312" i="7" a="1"/>
  <c r="B312" i="7" s="1"/>
  <c r="C312" i="7" a="1"/>
  <c r="C312" i="7" s="1"/>
  <c r="D312" i="7" a="1"/>
  <c r="D312" i="7" s="1"/>
  <c r="E312" i="7" a="1"/>
  <c r="E312" i="7" s="1"/>
  <c r="F312" i="7" a="1"/>
  <c r="F312" i="7" s="1"/>
  <c r="G312" i="7" a="1"/>
  <c r="G312" i="7" s="1"/>
  <c r="H312" i="7" a="1"/>
  <c r="H312" i="7" s="1"/>
  <c r="I312" i="7" a="1"/>
  <c r="I312" i="7" s="1"/>
  <c r="J312" i="7" a="1"/>
  <c r="J312" i="7" s="1"/>
  <c r="K312" i="7" a="1"/>
  <c r="K312" i="7" s="1"/>
  <c r="L312" i="7" a="1"/>
  <c r="L312" i="7" s="1"/>
  <c r="M312" i="7" a="1"/>
  <c r="M312" i="7" s="1"/>
  <c r="N312" i="7" a="1"/>
  <c r="N312" i="7" s="1"/>
  <c r="O312" i="7" a="1"/>
  <c r="O312" i="7" s="1"/>
  <c r="P312" i="7" a="1"/>
  <c r="P312" i="7" s="1"/>
  <c r="Q312" i="7" a="1"/>
  <c r="Q312" i="7" s="1"/>
  <c r="R312" i="7" a="1"/>
  <c r="R312" i="7" s="1"/>
  <c r="S312" i="7" a="1"/>
  <c r="S312" i="7" s="1"/>
  <c r="B313" i="7" a="1"/>
  <c r="B313" i="7" s="1"/>
  <c r="C313" i="7" a="1"/>
  <c r="C313" i="7" s="1"/>
  <c r="D313" i="7" a="1"/>
  <c r="D313" i="7" s="1"/>
  <c r="E313" i="7" a="1"/>
  <c r="E313" i="7" s="1"/>
  <c r="F313" i="7" a="1"/>
  <c r="F313" i="7" s="1"/>
  <c r="G313" i="7" a="1"/>
  <c r="G313" i="7" s="1"/>
  <c r="H313" i="7" a="1"/>
  <c r="H313" i="7" s="1"/>
  <c r="I313" i="7" a="1"/>
  <c r="I313" i="7" s="1"/>
  <c r="J313" i="7" a="1"/>
  <c r="J313" i="7" s="1"/>
  <c r="K313" i="7" a="1"/>
  <c r="K313" i="7" s="1"/>
  <c r="L313" i="7" a="1"/>
  <c r="L313" i="7" s="1"/>
  <c r="M313" i="7" a="1"/>
  <c r="M313" i="7" s="1"/>
  <c r="N313" i="7" a="1"/>
  <c r="N313" i="7" s="1"/>
  <c r="O313" i="7" a="1"/>
  <c r="O313" i="7" s="1"/>
  <c r="P313" i="7" a="1"/>
  <c r="P313" i="7" s="1"/>
  <c r="Q313" i="7" a="1"/>
  <c r="Q313" i="7" s="1"/>
  <c r="R313" i="7" a="1"/>
  <c r="R313" i="7" s="1"/>
  <c r="S313" i="7" a="1"/>
  <c r="S313" i="7" s="1"/>
  <c r="B314" i="7" a="1"/>
  <c r="B314" i="7" s="1"/>
  <c r="C314" i="7" a="1"/>
  <c r="C314" i="7" s="1"/>
  <c r="D314" i="7" a="1"/>
  <c r="D314" i="7" s="1"/>
  <c r="E314" i="7" a="1"/>
  <c r="E314" i="7" s="1"/>
  <c r="F314" i="7" a="1"/>
  <c r="F314" i="7" s="1"/>
  <c r="G314" i="7" a="1"/>
  <c r="G314" i="7" s="1"/>
  <c r="H314" i="7" a="1"/>
  <c r="H314" i="7" s="1"/>
  <c r="I314" i="7" a="1"/>
  <c r="I314" i="7" s="1"/>
  <c r="J314" i="7" a="1"/>
  <c r="J314" i="7" s="1"/>
  <c r="K314" i="7" a="1"/>
  <c r="K314" i="7" s="1"/>
  <c r="L314" i="7" a="1"/>
  <c r="L314" i="7" s="1"/>
  <c r="M314" i="7" a="1"/>
  <c r="M314" i="7" s="1"/>
  <c r="N314" i="7" a="1"/>
  <c r="N314" i="7" s="1"/>
  <c r="O314" i="7" a="1"/>
  <c r="O314" i="7" s="1"/>
  <c r="P314" i="7" a="1"/>
  <c r="P314" i="7" s="1"/>
  <c r="Q314" i="7" a="1"/>
  <c r="Q314" i="7" s="1"/>
  <c r="R314" i="7" a="1"/>
  <c r="R314" i="7" s="1"/>
  <c r="S314" i="7" a="1"/>
  <c r="S314" i="7" s="1"/>
  <c r="B315" i="7" a="1"/>
  <c r="B315" i="7" s="1"/>
  <c r="C315" i="7" a="1"/>
  <c r="C315" i="7" s="1"/>
  <c r="D315" i="7" a="1"/>
  <c r="D315" i="7" s="1"/>
  <c r="E315" i="7" a="1"/>
  <c r="E315" i="7" s="1"/>
  <c r="F315" i="7" a="1"/>
  <c r="F315" i="7" s="1"/>
  <c r="G315" i="7" a="1"/>
  <c r="G315" i="7" s="1"/>
  <c r="H315" i="7" a="1"/>
  <c r="H315" i="7" s="1"/>
  <c r="I315" i="7" a="1"/>
  <c r="I315" i="7" s="1"/>
  <c r="J315" i="7" a="1"/>
  <c r="J315" i="7" s="1"/>
  <c r="K315" i="7" a="1"/>
  <c r="K315" i="7" s="1"/>
  <c r="L315" i="7" a="1"/>
  <c r="L315" i="7" s="1"/>
  <c r="M315" i="7" a="1"/>
  <c r="M315" i="7" s="1"/>
  <c r="N315" i="7" a="1"/>
  <c r="N315" i="7" s="1"/>
  <c r="O315" i="7" a="1"/>
  <c r="O315" i="7" s="1"/>
  <c r="P315" i="7" a="1"/>
  <c r="P315" i="7" s="1"/>
  <c r="Q315" i="7" a="1"/>
  <c r="Q315" i="7" s="1"/>
  <c r="R315" i="7" a="1"/>
  <c r="R315" i="7" s="1"/>
  <c r="S315" i="7" a="1"/>
  <c r="S315" i="7" s="1"/>
  <c r="B316" i="7" a="1"/>
  <c r="B316" i="7" s="1"/>
  <c r="C316" i="7" a="1"/>
  <c r="C316" i="7" s="1"/>
  <c r="D316" i="7" a="1"/>
  <c r="D316" i="7" s="1"/>
  <c r="E316" i="7" a="1"/>
  <c r="E316" i="7" s="1"/>
  <c r="F316" i="7" a="1"/>
  <c r="F316" i="7" s="1"/>
  <c r="G316" i="7" a="1"/>
  <c r="G316" i="7" s="1"/>
  <c r="H316" i="7" a="1"/>
  <c r="H316" i="7" s="1"/>
  <c r="I316" i="7" a="1"/>
  <c r="I316" i="7" s="1"/>
  <c r="J316" i="7" a="1"/>
  <c r="J316" i="7" s="1"/>
  <c r="K316" i="7" a="1"/>
  <c r="K316" i="7" s="1"/>
  <c r="L316" i="7" a="1"/>
  <c r="L316" i="7" s="1"/>
  <c r="M316" i="7" a="1"/>
  <c r="M316" i="7" s="1"/>
  <c r="N316" i="7" a="1"/>
  <c r="N316" i="7" s="1"/>
  <c r="O316" i="7" a="1"/>
  <c r="O316" i="7" s="1"/>
  <c r="P316" i="7" a="1"/>
  <c r="P316" i="7" s="1"/>
  <c r="Q316" i="7" a="1"/>
  <c r="Q316" i="7" s="1"/>
  <c r="R316" i="7" a="1"/>
  <c r="R316" i="7" s="1"/>
  <c r="S316" i="7" a="1"/>
  <c r="S316" i="7" s="1"/>
  <c r="B317" i="7" a="1"/>
  <c r="B317" i="7" s="1"/>
  <c r="C317" i="7" a="1"/>
  <c r="C317" i="7" s="1"/>
  <c r="D317" i="7" a="1"/>
  <c r="D317" i="7" s="1"/>
  <c r="E317" i="7" a="1"/>
  <c r="E317" i="7" s="1"/>
  <c r="F317" i="7" a="1"/>
  <c r="F317" i="7" s="1"/>
  <c r="G317" i="7" a="1"/>
  <c r="G317" i="7" s="1"/>
  <c r="H317" i="7" a="1"/>
  <c r="H317" i="7" s="1"/>
  <c r="I317" i="7" a="1"/>
  <c r="I317" i="7" s="1"/>
  <c r="J317" i="7" a="1"/>
  <c r="J317" i="7" s="1"/>
  <c r="K317" i="7" a="1"/>
  <c r="K317" i="7" s="1"/>
  <c r="L317" i="7" a="1"/>
  <c r="L317" i="7" s="1"/>
  <c r="M317" i="7" a="1"/>
  <c r="M317" i="7" s="1"/>
  <c r="N317" i="7" a="1"/>
  <c r="N317" i="7" s="1"/>
  <c r="O317" i="7" a="1"/>
  <c r="O317" i="7" s="1"/>
  <c r="P317" i="7" a="1"/>
  <c r="P317" i="7" s="1"/>
  <c r="Q317" i="7" a="1"/>
  <c r="Q317" i="7" s="1"/>
  <c r="R317" i="7" a="1"/>
  <c r="R317" i="7" s="1"/>
  <c r="S317" i="7" a="1"/>
  <c r="S317" i="7" s="1"/>
  <c r="B318" i="7" a="1"/>
  <c r="B318" i="7" s="1"/>
  <c r="C318" i="7" a="1"/>
  <c r="C318" i="7" s="1"/>
  <c r="D318" i="7" a="1"/>
  <c r="D318" i="7" s="1"/>
  <c r="E318" i="7" a="1"/>
  <c r="E318" i="7" s="1"/>
  <c r="F318" i="7" a="1"/>
  <c r="F318" i="7" s="1"/>
  <c r="G318" i="7" a="1"/>
  <c r="G318" i="7" s="1"/>
  <c r="H318" i="7" a="1"/>
  <c r="H318" i="7" s="1"/>
  <c r="I318" i="7" a="1"/>
  <c r="I318" i="7" s="1"/>
  <c r="J318" i="7" a="1"/>
  <c r="J318" i="7" s="1"/>
  <c r="K318" i="7" a="1"/>
  <c r="K318" i="7" s="1"/>
  <c r="L318" i="7" a="1"/>
  <c r="L318" i="7" s="1"/>
  <c r="M318" i="7" a="1"/>
  <c r="M318" i="7" s="1"/>
  <c r="N318" i="7" a="1"/>
  <c r="N318" i="7" s="1"/>
  <c r="O318" i="7" a="1"/>
  <c r="O318" i="7" s="1"/>
  <c r="P318" i="7" a="1"/>
  <c r="P318" i="7" s="1"/>
  <c r="Q318" i="7" a="1"/>
  <c r="Q318" i="7" s="1"/>
  <c r="R318" i="7" a="1"/>
  <c r="R318" i="7" s="1"/>
  <c r="S318" i="7" a="1"/>
  <c r="S318" i="7" s="1"/>
  <c r="C259" i="7" a="1"/>
  <c r="C259" i="7" s="1"/>
  <c r="D259" i="7" a="1"/>
  <c r="D259" i="7" s="1"/>
  <c r="E259" i="7" a="1"/>
  <c r="E259" i="7" s="1"/>
  <c r="F259" i="7" a="1"/>
  <c r="F259" i="7" s="1"/>
  <c r="G259" i="7" a="1"/>
  <c r="G259" i="7" s="1"/>
  <c r="H259" i="7" a="1"/>
  <c r="H259" i="7" s="1"/>
  <c r="I259" i="7" a="1"/>
  <c r="I259" i="7" s="1"/>
  <c r="J259" i="7" a="1"/>
  <c r="J259" i="7" s="1"/>
  <c r="K259" i="7" a="1"/>
  <c r="K259" i="7" s="1"/>
  <c r="L259" i="7" a="1"/>
  <c r="L259" i="7" s="1"/>
  <c r="M259" i="7" a="1"/>
  <c r="M259" i="7" s="1"/>
  <c r="N259" i="7" a="1"/>
  <c r="N259" i="7" s="1"/>
  <c r="O259" i="7" a="1"/>
  <c r="O259" i="7" s="1"/>
  <c r="P259" i="7" a="1"/>
  <c r="P259" i="7" s="1"/>
  <c r="Q259" i="7" a="1"/>
  <c r="Q259" i="7" s="1"/>
  <c r="R259" i="7" a="1"/>
  <c r="R259" i="7" s="1"/>
  <c r="S259" i="7" a="1"/>
  <c r="S259" i="7" s="1"/>
  <c r="B259" i="7" a="1"/>
  <c r="B259" i="7" s="1"/>
  <c r="W31" i="9" a="1"/>
  <c r="W31" i="9" s="1"/>
  <c r="N25" i="9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T144" i="7"/>
  <c r="U144" i="7"/>
  <c r="V144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T151" i="7"/>
  <c r="U151" i="7"/>
  <c r="V151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T152" i="7"/>
  <c r="U152" i="7"/>
  <c r="V152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U155" i="7"/>
  <c r="V155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V156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U157" i="7"/>
  <c r="V157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U158" i="7"/>
  <c r="V158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U159" i="7"/>
  <c r="V159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U160" i="7"/>
  <c r="V160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U161" i="7"/>
  <c r="V161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V164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U165" i="7"/>
  <c r="V165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U166" i="7"/>
  <c r="V166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V167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U168" i="7"/>
  <c r="V168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U169" i="7"/>
  <c r="V169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U172" i="7"/>
  <c r="V172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U173" i="7"/>
  <c r="V173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U174" i="7"/>
  <c r="V174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U175" i="7"/>
  <c r="V175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U176" i="7"/>
  <c r="V176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U177" i="7"/>
  <c r="V177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V178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T179" i="7"/>
  <c r="U179" i="7"/>
  <c r="V179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T180" i="7"/>
  <c r="U180" i="7"/>
  <c r="V180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T181" i="7"/>
  <c r="U181" i="7"/>
  <c r="V181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T182" i="7"/>
  <c r="U182" i="7"/>
  <c r="V182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T183" i="7"/>
  <c r="U183" i="7"/>
  <c r="V183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T184" i="7"/>
  <c r="U184" i="7"/>
  <c r="V184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T185" i="7"/>
  <c r="U185" i="7"/>
  <c r="V185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T186" i="7"/>
  <c r="U186" i="7"/>
  <c r="V186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T187" i="7"/>
  <c r="U187" i="7"/>
  <c r="V187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T188" i="7"/>
  <c r="U188" i="7"/>
  <c r="V188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V189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T190" i="7"/>
  <c r="U190" i="7"/>
  <c r="V190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T191" i="7"/>
  <c r="U191" i="7"/>
  <c r="V191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T192" i="7"/>
  <c r="U192" i="7"/>
  <c r="V192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T193" i="7"/>
  <c r="U193" i="7"/>
  <c r="V193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T194" i="7"/>
  <c r="U194" i="7"/>
  <c r="V194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T195" i="7"/>
  <c r="U195" i="7"/>
  <c r="V195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T196" i="7"/>
  <c r="U196" i="7"/>
  <c r="V196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T197" i="7"/>
  <c r="U197" i="7"/>
  <c r="V197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T198" i="7"/>
  <c r="U198" i="7"/>
  <c r="V198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T199" i="7"/>
  <c r="U199" i="7"/>
  <c r="V199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T200" i="7"/>
  <c r="U200" i="7"/>
  <c r="V200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S201" i="7"/>
  <c r="T201" i="7"/>
  <c r="U201" i="7"/>
  <c r="V201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S202" i="7"/>
  <c r="T202" i="7"/>
  <c r="U202" i="7"/>
  <c r="V202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S203" i="7"/>
  <c r="T203" i="7"/>
  <c r="U203" i="7"/>
  <c r="V203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S204" i="7"/>
  <c r="T204" i="7"/>
  <c r="U204" i="7"/>
  <c r="V204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S205" i="7"/>
  <c r="T205" i="7"/>
  <c r="U205" i="7"/>
  <c r="V205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S206" i="7"/>
  <c r="T206" i="7"/>
  <c r="U206" i="7"/>
  <c r="V206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S207" i="7"/>
  <c r="T207" i="7"/>
  <c r="U207" i="7"/>
  <c r="V207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S208" i="7"/>
  <c r="T208" i="7"/>
  <c r="U208" i="7"/>
  <c r="V208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S209" i="7"/>
  <c r="T209" i="7"/>
  <c r="U209" i="7"/>
  <c r="V209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S210" i="7"/>
  <c r="T210" i="7"/>
  <c r="U210" i="7"/>
  <c r="V210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S211" i="7"/>
  <c r="T211" i="7"/>
  <c r="U211" i="7"/>
  <c r="V211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S212" i="7"/>
  <c r="T212" i="7"/>
  <c r="U212" i="7"/>
  <c r="V212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S213" i="7"/>
  <c r="T213" i="7"/>
  <c r="U213" i="7"/>
  <c r="V213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S214" i="7"/>
  <c r="T214" i="7"/>
  <c r="U214" i="7"/>
  <c r="V214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S215" i="7"/>
  <c r="T215" i="7"/>
  <c r="U215" i="7"/>
  <c r="V215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S216" i="7"/>
  <c r="T216" i="7"/>
  <c r="U216" i="7"/>
  <c r="V216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S217" i="7"/>
  <c r="T217" i="7"/>
  <c r="U217" i="7"/>
  <c r="V217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S218" i="7"/>
  <c r="T218" i="7"/>
  <c r="U218" i="7"/>
  <c r="V218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S219" i="7"/>
  <c r="T219" i="7"/>
  <c r="U219" i="7"/>
  <c r="V219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S220" i="7"/>
  <c r="T220" i="7"/>
  <c r="U220" i="7"/>
  <c r="V220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S221" i="7"/>
  <c r="T221" i="7"/>
  <c r="U221" i="7"/>
  <c r="V221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S222" i="7"/>
  <c r="T222" i="7"/>
  <c r="U222" i="7"/>
  <c r="V222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S223" i="7"/>
  <c r="T223" i="7"/>
  <c r="U223" i="7"/>
  <c r="V223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S224" i="7"/>
  <c r="T224" i="7"/>
  <c r="U224" i="7"/>
  <c r="V224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S225" i="7"/>
  <c r="T225" i="7"/>
  <c r="U225" i="7"/>
  <c r="V225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S226" i="7"/>
  <c r="T226" i="7"/>
  <c r="U226" i="7"/>
  <c r="V226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S227" i="7"/>
  <c r="T227" i="7"/>
  <c r="U227" i="7"/>
  <c r="V227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S228" i="7"/>
  <c r="T228" i="7"/>
  <c r="U228" i="7"/>
  <c r="V228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S229" i="7"/>
  <c r="T229" i="7"/>
  <c r="U229" i="7"/>
  <c r="V229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S230" i="7"/>
  <c r="T230" i="7"/>
  <c r="U230" i="7"/>
  <c r="V230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S231" i="7"/>
  <c r="T231" i="7"/>
  <c r="U231" i="7"/>
  <c r="V231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S232" i="7"/>
  <c r="T232" i="7"/>
  <c r="U232" i="7"/>
  <c r="V232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S233" i="7"/>
  <c r="T233" i="7"/>
  <c r="U233" i="7"/>
  <c r="V233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S234" i="7"/>
  <c r="T234" i="7"/>
  <c r="U234" i="7"/>
  <c r="V234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S235" i="7"/>
  <c r="T235" i="7"/>
  <c r="U235" i="7"/>
  <c r="V235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S236" i="7"/>
  <c r="T236" i="7"/>
  <c r="U236" i="7"/>
  <c r="V236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S237" i="7"/>
  <c r="T237" i="7"/>
  <c r="U237" i="7"/>
  <c r="V237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T238" i="7"/>
  <c r="U238" i="7"/>
  <c r="V238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T239" i="7"/>
  <c r="U239" i="7"/>
  <c r="V239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T240" i="7"/>
  <c r="U240" i="7"/>
  <c r="V240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S241" i="7"/>
  <c r="T241" i="7"/>
  <c r="U241" i="7"/>
  <c r="V241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S242" i="7"/>
  <c r="T242" i="7"/>
  <c r="U242" i="7"/>
  <c r="V242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S243" i="7"/>
  <c r="T243" i="7"/>
  <c r="U243" i="7"/>
  <c r="V243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T244" i="7"/>
  <c r="U244" i="7"/>
  <c r="V244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S245" i="7"/>
  <c r="T245" i="7"/>
  <c r="U245" i="7"/>
  <c r="V245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S246" i="7"/>
  <c r="T246" i="7"/>
  <c r="U246" i="7"/>
  <c r="V246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S247" i="7"/>
  <c r="T247" i="7"/>
  <c r="U247" i="7"/>
  <c r="V247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S248" i="7"/>
  <c r="T248" i="7"/>
  <c r="U248" i="7"/>
  <c r="V248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S249" i="7"/>
  <c r="T249" i="7"/>
  <c r="U249" i="7"/>
  <c r="V249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S250" i="7"/>
  <c r="T250" i="7"/>
  <c r="U250" i="7"/>
  <c r="V250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S251" i="7"/>
  <c r="T251" i="7"/>
  <c r="U251" i="7"/>
  <c r="V251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T252" i="7"/>
  <c r="U252" i="7"/>
  <c r="V252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B133" i="7"/>
  <c r="D408" i="8"/>
  <c r="B396" i="7"/>
  <c r="B382" i="7" l="1" a="1"/>
  <c r="B382" i="7" s="1"/>
  <c r="B378" i="7" a="1"/>
  <c r="B378" i="7" s="1"/>
  <c r="B374" i="7" a="1"/>
  <c r="B374" i="7" s="1"/>
  <c r="B370" i="7" a="1"/>
  <c r="B370" i="7" s="1"/>
  <c r="B366" i="7" a="1"/>
  <c r="B366" i="7" s="1"/>
  <c r="B386" i="7" a="1"/>
  <c r="B386" i="7" s="1"/>
  <c r="B359" i="7" a="1"/>
  <c r="B359" i="7" s="1"/>
  <c r="B355" i="7" a="1"/>
  <c r="B355" i="7" s="1"/>
  <c r="B351" i="7" a="1"/>
  <c r="B351" i="7" s="1"/>
  <c r="B347" i="7" a="1"/>
  <c r="B347" i="7" s="1"/>
  <c r="B343" i="7" a="1"/>
  <c r="B343" i="7" s="1"/>
  <c r="B339" i="7" a="1"/>
  <c r="B339" i="7" s="1"/>
  <c r="B335" i="7" a="1"/>
  <c r="B335" i="7" s="1"/>
  <c r="B331" i="7" a="1"/>
  <c r="B331" i="7" s="1"/>
  <c r="B362" i="7" a="1"/>
  <c r="B362" i="7" s="1"/>
  <c r="B358" i="7" a="1"/>
  <c r="B358" i="7" s="1"/>
  <c r="B354" i="7" a="1"/>
  <c r="B354" i="7" s="1"/>
  <c r="B350" i="7" a="1"/>
  <c r="B350" i="7" s="1"/>
  <c r="B346" i="7" a="1"/>
  <c r="B346" i="7" s="1"/>
  <c r="B385" i="7" a="1"/>
  <c r="B385" i="7" s="1"/>
  <c r="B381" i="7" a="1"/>
  <c r="B381" i="7" s="1"/>
  <c r="B377" i="7" a="1"/>
  <c r="B377" i="7" s="1"/>
  <c r="B373" i="7" a="1"/>
  <c r="B373" i="7" s="1"/>
  <c r="B369" i="7" a="1"/>
  <c r="B369" i="7" s="1"/>
  <c r="B365" i="7" a="1"/>
  <c r="B365" i="7" s="1"/>
  <c r="B361" i="7" a="1"/>
  <c r="B361" i="7" s="1"/>
  <c r="B357" i="7" a="1"/>
  <c r="B357" i="7" s="1"/>
  <c r="B353" i="7" a="1"/>
  <c r="B353" i="7" s="1"/>
  <c r="B349" i="7" a="1"/>
  <c r="B349" i="7" s="1"/>
  <c r="B345" i="7" a="1"/>
  <c r="B345" i="7" s="1"/>
  <c r="B341" i="7" a="1"/>
  <c r="B341" i="7" s="1"/>
  <c r="B337" i="7" a="1"/>
  <c r="B337" i="7" s="1"/>
  <c r="B333" i="7" a="1"/>
  <c r="B333" i="7" s="1"/>
  <c r="B329" i="7" a="1"/>
  <c r="B329" i="7" s="1"/>
  <c r="B384" i="7" a="1"/>
  <c r="B384" i="7" s="1"/>
  <c r="B380" i="7" a="1"/>
  <c r="B380" i="7" s="1"/>
  <c r="B376" i="7" a="1"/>
  <c r="B376" i="7" s="1"/>
  <c r="B372" i="7" a="1"/>
  <c r="B372" i="7" s="1"/>
  <c r="B368" i="7" a="1"/>
  <c r="B368" i="7" s="1"/>
  <c r="B364" i="7" a="1"/>
  <c r="B364" i="7" s="1"/>
  <c r="B360" i="7" a="1"/>
  <c r="B360" i="7" s="1"/>
  <c r="B356" i="7" a="1"/>
  <c r="B356" i="7" s="1"/>
  <c r="B352" i="7" a="1"/>
  <c r="B352" i="7" s="1"/>
  <c r="B348" i="7" a="1"/>
  <c r="B348" i="7" s="1"/>
  <c r="B344" i="7" a="1"/>
  <c r="B344" i="7" s="1"/>
  <c r="B340" i="7" a="1"/>
  <c r="B340" i="7" s="1"/>
  <c r="B336" i="7" a="1"/>
  <c r="B336" i="7" s="1"/>
  <c r="B332" i="7" a="1"/>
  <c r="B332" i="7" s="1"/>
  <c r="B328" i="7" a="1"/>
  <c r="B328" i="7" s="1"/>
  <c r="B383" i="7" a="1"/>
  <c r="B383" i="7" s="1"/>
  <c r="B379" i="7" a="1"/>
  <c r="B379" i="7" s="1"/>
  <c r="B375" i="7" a="1"/>
  <c r="B375" i="7" s="1"/>
  <c r="B371" i="7" a="1"/>
  <c r="B371" i="7" s="1"/>
  <c r="B367" i="7" a="1"/>
  <c r="B367" i="7" s="1"/>
  <c r="B363" i="7" a="1"/>
  <c r="B363" i="7" s="1"/>
  <c r="B342" i="7" a="1"/>
  <c r="B342" i="7" s="1"/>
  <c r="B338" i="7" a="1"/>
  <c r="B338" i="7" s="1"/>
  <c r="B334" i="7" a="1"/>
  <c r="B334" i="7" s="1"/>
  <c r="B330" i="7" a="1"/>
  <c r="B330" i="7" s="1"/>
  <c r="B327" i="7" a="1"/>
  <c r="O320" i="7"/>
  <c r="N320" i="7"/>
  <c r="F320" i="7"/>
  <c r="M320" i="7"/>
  <c r="D320" i="7"/>
  <c r="K320" i="7"/>
  <c r="R320" i="7"/>
  <c r="I320" i="7"/>
  <c r="P320" i="7"/>
  <c r="H320" i="7"/>
  <c r="G320" i="7"/>
  <c r="E320" i="7"/>
  <c r="L320" i="7"/>
  <c r="S320" i="7"/>
  <c r="C320" i="7"/>
  <c r="J320" i="7"/>
  <c r="Q320" i="7"/>
  <c r="B320" i="7"/>
  <c r="C416" i="7"/>
  <c r="D416" i="7"/>
  <c r="E416" i="7"/>
  <c r="F416" i="7"/>
  <c r="G416" i="7"/>
  <c r="H416" i="7"/>
  <c r="I416" i="7"/>
  <c r="J416" i="7"/>
  <c r="K416" i="7"/>
  <c r="L416" i="7"/>
  <c r="M416" i="7"/>
  <c r="N416" i="7"/>
  <c r="O416" i="7"/>
  <c r="P416" i="7"/>
  <c r="Q416" i="7"/>
  <c r="R416" i="7"/>
  <c r="S416" i="7"/>
  <c r="B416" i="7"/>
  <c r="C392" i="7"/>
  <c r="D392" i="7"/>
  <c r="E392" i="7"/>
  <c r="F392" i="7"/>
  <c r="G392" i="7"/>
  <c r="B392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B258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133" i="7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0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D8" i="8"/>
  <c r="D7" i="8"/>
  <c r="B406" i="8"/>
  <c r="B327" i="7" l="1"/>
  <c r="C389" i="7"/>
  <c r="B389" i="7"/>
  <c r="B146" i="8"/>
  <c r="B149" i="8" l="1"/>
  <c r="B152" i="8" l="1"/>
  <c r="B155" i="8" l="1"/>
  <c r="B158" i="8" l="1"/>
  <c r="B161" i="8" l="1"/>
  <c r="B164" i="8" l="1"/>
  <c r="B167" i="8" l="1"/>
  <c r="B170" i="8" l="1"/>
  <c r="A487" i="8"/>
  <c r="A465" i="8"/>
  <c r="A467" i="8"/>
  <c r="A469" i="8"/>
  <c r="A471" i="8"/>
  <c r="A473" i="8"/>
  <c r="A475" i="8"/>
  <c r="A477" i="8"/>
  <c r="A479" i="8"/>
  <c r="A481" i="8"/>
  <c r="A483" i="8"/>
  <c r="A485" i="8"/>
  <c r="A429" i="8"/>
  <c r="A431" i="8"/>
  <c r="A433" i="8"/>
  <c r="A435" i="8"/>
  <c r="A437" i="8"/>
  <c r="A439" i="8"/>
  <c r="A441" i="8"/>
  <c r="A443" i="8"/>
  <c r="A445" i="8"/>
  <c r="A447" i="8"/>
  <c r="A449" i="8"/>
  <c r="A451" i="8"/>
  <c r="A453" i="8"/>
  <c r="A455" i="8"/>
  <c r="A457" i="8"/>
  <c r="A459" i="8"/>
  <c r="A461" i="8"/>
  <c r="A463" i="8"/>
  <c r="U428" i="8"/>
  <c r="T428" i="8"/>
  <c r="S428" i="8"/>
  <c r="R428" i="8"/>
  <c r="Q428" i="8"/>
  <c r="P428" i="8"/>
  <c r="O428" i="8"/>
  <c r="N428" i="8"/>
  <c r="M428" i="8"/>
  <c r="L428" i="8"/>
  <c r="K428" i="8"/>
  <c r="J428" i="8"/>
  <c r="A327" i="7"/>
  <c r="A492" i="7" s="1"/>
  <c r="A328" i="7"/>
  <c r="A493" i="7" s="1"/>
  <c r="A329" i="7"/>
  <c r="A494" i="7" s="1"/>
  <c r="A330" i="7"/>
  <c r="A495" i="7" s="1"/>
  <c r="A331" i="7"/>
  <c r="A496" i="7" s="1"/>
  <c r="A332" i="7"/>
  <c r="A497" i="7" s="1"/>
  <c r="A333" i="7"/>
  <c r="A498" i="7" s="1"/>
  <c r="A334" i="7"/>
  <c r="A499" i="7" s="1"/>
  <c r="A335" i="7"/>
  <c r="A500" i="7" s="1"/>
  <c r="A336" i="7"/>
  <c r="A501" i="7" s="1"/>
  <c r="A337" i="7"/>
  <c r="A502" i="7" s="1"/>
  <c r="A338" i="7"/>
  <c r="A503" i="7" s="1"/>
  <c r="A339" i="7"/>
  <c r="A504" i="7" s="1"/>
  <c r="A340" i="7"/>
  <c r="A505" i="7" s="1"/>
  <c r="A341" i="7"/>
  <c r="A506" i="7" s="1"/>
  <c r="A342" i="7"/>
  <c r="A507" i="7" s="1"/>
  <c r="A343" i="7"/>
  <c r="A508" i="7" s="1"/>
  <c r="A344" i="7"/>
  <c r="A509" i="7" s="1"/>
  <c r="A345" i="7"/>
  <c r="A510" i="7" s="1"/>
  <c r="A346" i="7"/>
  <c r="A511" i="7" s="1"/>
  <c r="A347" i="7"/>
  <c r="A512" i="7" s="1"/>
  <c r="A348" i="7"/>
  <c r="A513" i="7" s="1"/>
  <c r="A349" i="7"/>
  <c r="A514" i="7" s="1"/>
  <c r="A350" i="7"/>
  <c r="A515" i="7" s="1"/>
  <c r="A351" i="7"/>
  <c r="A516" i="7" s="1"/>
  <c r="A352" i="7"/>
  <c r="A517" i="7" s="1"/>
  <c r="A353" i="7"/>
  <c r="A518" i="7" s="1"/>
  <c r="A354" i="7"/>
  <c r="A519" i="7" s="1"/>
  <c r="A355" i="7"/>
  <c r="A520" i="7" s="1"/>
  <c r="A356" i="7"/>
  <c r="A521" i="7" s="1"/>
  <c r="A357" i="7"/>
  <c r="A522" i="7" s="1"/>
  <c r="A358" i="7"/>
  <c r="A523" i="7" s="1"/>
  <c r="A359" i="7"/>
  <c r="A524" i="7" s="1"/>
  <c r="A360" i="7"/>
  <c r="A525" i="7" s="1"/>
  <c r="A361" i="7"/>
  <c r="A526" i="7" s="1"/>
  <c r="A362" i="7"/>
  <c r="A527" i="7" s="1"/>
  <c r="A363" i="7"/>
  <c r="A528" i="7" s="1"/>
  <c r="A364" i="7"/>
  <c r="A529" i="7" s="1"/>
  <c r="A365" i="7"/>
  <c r="A530" i="7" s="1"/>
  <c r="A366" i="7"/>
  <c r="A531" i="7" s="1"/>
  <c r="A367" i="7"/>
  <c r="A532" i="7" s="1"/>
  <c r="A368" i="7"/>
  <c r="A533" i="7" s="1"/>
  <c r="A369" i="7"/>
  <c r="A534" i="7" s="1"/>
  <c r="A370" i="7"/>
  <c r="A535" i="7" s="1"/>
  <c r="A371" i="7"/>
  <c r="A536" i="7" s="1"/>
  <c r="A372" i="7"/>
  <c r="A537" i="7" s="1"/>
  <c r="A373" i="7"/>
  <c r="A538" i="7" s="1"/>
  <c r="A374" i="7"/>
  <c r="A539" i="7" s="1"/>
  <c r="A375" i="7"/>
  <c r="A540" i="7" s="1"/>
  <c r="A376" i="7"/>
  <c r="A541" i="7" s="1"/>
  <c r="A377" i="7"/>
  <c r="A542" i="7" s="1"/>
  <c r="A378" i="7"/>
  <c r="A543" i="7" s="1"/>
  <c r="A379" i="7"/>
  <c r="A544" i="7" s="1"/>
  <c r="A380" i="7"/>
  <c r="A545" i="7" s="1"/>
  <c r="A381" i="7"/>
  <c r="A546" i="7" s="1"/>
  <c r="A382" i="7"/>
  <c r="A547" i="7" s="1"/>
  <c r="A383" i="7"/>
  <c r="A548" i="7" s="1"/>
  <c r="A384" i="7"/>
  <c r="A549" i="7" s="1"/>
  <c r="A385" i="7"/>
  <c r="A550" i="7" s="1"/>
  <c r="A386" i="7"/>
  <c r="A551" i="7" s="1"/>
  <c r="E428" i="8" l="1"/>
  <c r="E405" i="8"/>
  <c r="G428" i="8"/>
  <c r="G405" i="8"/>
  <c r="I428" i="8"/>
  <c r="I405" i="8"/>
  <c r="A399" i="8"/>
  <c r="A563" i="8"/>
  <c r="A397" i="8"/>
  <c r="A561" i="8"/>
  <c r="A395" i="8"/>
  <c r="A559" i="8"/>
  <c r="A393" i="8"/>
  <c r="A557" i="8"/>
  <c r="A391" i="8"/>
  <c r="A555" i="8"/>
  <c r="A389" i="8"/>
  <c r="A553" i="8"/>
  <c r="A387" i="8"/>
  <c r="A551" i="8"/>
  <c r="A385" i="8"/>
  <c r="A549" i="8"/>
  <c r="A383" i="8"/>
  <c r="A547" i="8"/>
  <c r="A381" i="8"/>
  <c r="A545" i="8"/>
  <c r="A379" i="8"/>
  <c r="A543" i="8"/>
  <c r="A377" i="8"/>
  <c r="A541" i="8"/>
  <c r="A375" i="8"/>
  <c r="A539" i="8"/>
  <c r="A373" i="8"/>
  <c r="A537" i="8"/>
  <c r="A371" i="8"/>
  <c r="A535" i="8"/>
  <c r="A369" i="8"/>
  <c r="A533" i="8"/>
  <c r="A367" i="8"/>
  <c r="A531" i="8"/>
  <c r="A365" i="8"/>
  <c r="A529" i="8"/>
  <c r="A363" i="8"/>
  <c r="A527" i="8"/>
  <c r="A361" i="8"/>
  <c r="A525" i="8"/>
  <c r="A359" i="8"/>
  <c r="A523" i="8"/>
  <c r="A357" i="8"/>
  <c r="A521" i="8"/>
  <c r="A355" i="8"/>
  <c r="A519" i="8"/>
  <c r="A353" i="8"/>
  <c r="A517" i="8"/>
  <c r="A351" i="8"/>
  <c r="A515" i="8"/>
  <c r="A349" i="8"/>
  <c r="A513" i="8"/>
  <c r="A347" i="8"/>
  <c r="A511" i="8"/>
  <c r="A345" i="8"/>
  <c r="A509" i="8"/>
  <c r="A343" i="8"/>
  <c r="A507" i="8"/>
  <c r="A341" i="8"/>
  <c r="A505" i="8"/>
  <c r="A464" i="8"/>
  <c r="A462" i="8"/>
  <c r="A460" i="8"/>
  <c r="A458" i="8"/>
  <c r="A456" i="8"/>
  <c r="A454" i="8"/>
  <c r="A452" i="8"/>
  <c r="A450" i="8"/>
  <c r="A448" i="8"/>
  <c r="A446" i="8"/>
  <c r="A444" i="8"/>
  <c r="A442" i="8"/>
  <c r="A440" i="8"/>
  <c r="A438" i="8"/>
  <c r="A436" i="8"/>
  <c r="A434" i="8"/>
  <c r="A432" i="8"/>
  <c r="A430" i="8"/>
  <c r="A484" i="8"/>
  <c r="A482" i="8"/>
  <c r="A480" i="8"/>
  <c r="A478" i="8"/>
  <c r="A476" i="8"/>
  <c r="A474" i="8"/>
  <c r="A472" i="8"/>
  <c r="A470" i="8"/>
  <c r="A468" i="8"/>
  <c r="A466" i="8"/>
  <c r="A488" i="8"/>
  <c r="A486" i="8"/>
  <c r="D428" i="8"/>
  <c r="D405" i="8"/>
  <c r="F428" i="8"/>
  <c r="F405" i="8"/>
  <c r="H428" i="8"/>
  <c r="H405" i="8"/>
  <c r="A340" i="8"/>
  <c r="A504" i="8"/>
  <c r="A398" i="8"/>
  <c r="A562" i="8"/>
  <c r="A396" i="8"/>
  <c r="A560" i="8"/>
  <c r="A394" i="8"/>
  <c r="A558" i="8"/>
  <c r="A392" i="8"/>
  <c r="A556" i="8"/>
  <c r="A390" i="8"/>
  <c r="A554" i="8"/>
  <c r="A388" i="8"/>
  <c r="A552" i="8"/>
  <c r="A386" i="8"/>
  <c r="A550" i="8"/>
  <c r="A384" i="8"/>
  <c r="A548" i="8"/>
  <c r="A382" i="8"/>
  <c r="A546" i="8"/>
  <c r="A380" i="8"/>
  <c r="A544" i="8"/>
  <c r="A378" i="8"/>
  <c r="A542" i="8"/>
  <c r="A376" i="8"/>
  <c r="A540" i="8"/>
  <c r="A374" i="8"/>
  <c r="A538" i="8"/>
  <c r="A372" i="8"/>
  <c r="A536" i="8"/>
  <c r="A370" i="8"/>
  <c r="A534" i="8"/>
  <c r="A368" i="8"/>
  <c r="A532" i="8"/>
  <c r="A366" i="8"/>
  <c r="A530" i="8"/>
  <c r="A364" i="8"/>
  <c r="A528" i="8"/>
  <c r="A362" i="8"/>
  <c r="A526" i="8"/>
  <c r="A360" i="8"/>
  <c r="A524" i="8"/>
  <c r="A358" i="8"/>
  <c r="A522" i="8"/>
  <c r="A356" i="8"/>
  <c r="A520" i="8"/>
  <c r="A354" i="8"/>
  <c r="A518" i="8"/>
  <c r="A352" i="8"/>
  <c r="A516" i="8"/>
  <c r="A350" i="8"/>
  <c r="A514" i="8"/>
  <c r="A348" i="8"/>
  <c r="A512" i="8"/>
  <c r="A346" i="8"/>
  <c r="A510" i="8"/>
  <c r="A344" i="8"/>
  <c r="A508" i="8"/>
  <c r="A342" i="8"/>
  <c r="A506" i="8"/>
  <c r="E142" i="8"/>
  <c r="E324" i="8"/>
  <c r="G142" i="8"/>
  <c r="G324" i="8"/>
  <c r="I142" i="8"/>
  <c r="I324" i="8"/>
  <c r="K142" i="8"/>
  <c r="K324" i="8"/>
  <c r="M142" i="8"/>
  <c r="M324" i="8"/>
  <c r="O142" i="8"/>
  <c r="O324" i="8"/>
  <c r="Q142" i="8"/>
  <c r="Q324" i="8"/>
  <c r="S142" i="8"/>
  <c r="S324" i="8"/>
  <c r="U142" i="8"/>
  <c r="U324" i="8"/>
  <c r="E401" i="8"/>
  <c r="C321" i="8"/>
  <c r="C315" i="8"/>
  <c r="C309" i="8"/>
  <c r="C303" i="8"/>
  <c r="C297" i="8"/>
  <c r="C291" i="8"/>
  <c r="C285" i="8"/>
  <c r="C279" i="8"/>
  <c r="C273" i="8"/>
  <c r="C267" i="8"/>
  <c r="C261" i="8"/>
  <c r="C255" i="8"/>
  <c r="C249" i="8"/>
  <c r="C243" i="8"/>
  <c r="C237" i="8"/>
  <c r="C231" i="8"/>
  <c r="C225" i="8"/>
  <c r="C219" i="8"/>
  <c r="C213" i="8"/>
  <c r="C207" i="8"/>
  <c r="C201" i="8"/>
  <c r="C195" i="8"/>
  <c r="C189" i="8"/>
  <c r="C183" i="8"/>
  <c r="C177" i="8"/>
  <c r="C171" i="8"/>
  <c r="C165" i="8"/>
  <c r="C159" i="8"/>
  <c r="C153" i="8"/>
  <c r="C147" i="8"/>
  <c r="C326" i="8"/>
  <c r="C318" i="8"/>
  <c r="C312" i="8"/>
  <c r="C306" i="8"/>
  <c r="C300" i="8"/>
  <c r="C294" i="8"/>
  <c r="C288" i="8"/>
  <c r="C282" i="8"/>
  <c r="C276" i="8"/>
  <c r="C270" i="8"/>
  <c r="C264" i="8"/>
  <c r="C258" i="8"/>
  <c r="C252" i="8"/>
  <c r="C246" i="8"/>
  <c r="C240" i="8"/>
  <c r="C234" i="8"/>
  <c r="C228" i="8"/>
  <c r="C222" i="8"/>
  <c r="C216" i="8"/>
  <c r="C210" i="8"/>
  <c r="C204" i="8"/>
  <c r="C198" i="8"/>
  <c r="C192" i="8"/>
  <c r="C186" i="8"/>
  <c r="C180" i="8"/>
  <c r="C174" i="8"/>
  <c r="C168" i="8"/>
  <c r="C162" i="8"/>
  <c r="C156" i="8"/>
  <c r="C150" i="8"/>
  <c r="D142" i="8"/>
  <c r="D324" i="8"/>
  <c r="F142" i="8"/>
  <c r="F324" i="8"/>
  <c r="H142" i="8"/>
  <c r="H324" i="8"/>
  <c r="J142" i="8"/>
  <c r="J324" i="8"/>
  <c r="L142" i="8"/>
  <c r="L324" i="8"/>
  <c r="N142" i="8"/>
  <c r="N324" i="8"/>
  <c r="P142" i="8"/>
  <c r="P324" i="8"/>
  <c r="R142" i="8"/>
  <c r="R324" i="8"/>
  <c r="T142" i="8"/>
  <c r="T324" i="8"/>
  <c r="C325" i="8"/>
  <c r="C317" i="8"/>
  <c r="C311" i="8"/>
  <c r="C305" i="8"/>
  <c r="C299" i="8"/>
  <c r="C293" i="8"/>
  <c r="C287" i="8"/>
  <c r="C281" i="8"/>
  <c r="C275" i="8"/>
  <c r="C269" i="8"/>
  <c r="C263" i="8"/>
  <c r="C257" i="8"/>
  <c r="C251" i="8"/>
  <c r="C245" i="8"/>
  <c r="C239" i="8"/>
  <c r="C233" i="8"/>
  <c r="C227" i="8"/>
  <c r="C221" i="8"/>
  <c r="C215" i="8"/>
  <c r="C209" i="8"/>
  <c r="C203" i="8"/>
  <c r="C197" i="8"/>
  <c r="C191" i="8"/>
  <c r="C185" i="8"/>
  <c r="C179" i="8"/>
  <c r="C173" i="8"/>
  <c r="C167" i="8"/>
  <c r="C161" i="8"/>
  <c r="C155" i="8"/>
  <c r="C149" i="8"/>
  <c r="F401" i="8"/>
  <c r="C320" i="8"/>
  <c r="C314" i="8"/>
  <c r="C308" i="8"/>
  <c r="C302" i="8"/>
  <c r="C296" i="8"/>
  <c r="C290" i="8"/>
  <c r="C284" i="8"/>
  <c r="C278" i="8"/>
  <c r="C272" i="8"/>
  <c r="C266" i="8"/>
  <c r="C260" i="8"/>
  <c r="C254" i="8"/>
  <c r="C248" i="8"/>
  <c r="C242" i="8"/>
  <c r="C236" i="8"/>
  <c r="C230" i="8"/>
  <c r="C224" i="8"/>
  <c r="C218" i="8"/>
  <c r="C212" i="8"/>
  <c r="C206" i="8"/>
  <c r="C200" i="8"/>
  <c r="C194" i="8"/>
  <c r="C188" i="8"/>
  <c r="C182" i="8"/>
  <c r="C176" i="8"/>
  <c r="C170" i="8"/>
  <c r="C164" i="8"/>
  <c r="C158" i="8"/>
  <c r="C152" i="8"/>
  <c r="C146" i="8"/>
  <c r="C143" i="8"/>
  <c r="C327" i="8"/>
  <c r="C319" i="8"/>
  <c r="C313" i="8"/>
  <c r="C307" i="8"/>
  <c r="C301" i="8"/>
  <c r="C295" i="8"/>
  <c r="C289" i="8"/>
  <c r="C283" i="8"/>
  <c r="C277" i="8"/>
  <c r="C271" i="8"/>
  <c r="C265" i="8"/>
  <c r="C259" i="8"/>
  <c r="C253" i="8"/>
  <c r="C247" i="8"/>
  <c r="C241" i="8"/>
  <c r="C235" i="8"/>
  <c r="C229" i="8"/>
  <c r="C223" i="8"/>
  <c r="C217" i="8"/>
  <c r="C211" i="8"/>
  <c r="C205" i="8"/>
  <c r="C199" i="8"/>
  <c r="C193" i="8"/>
  <c r="C187" i="8"/>
  <c r="C181" i="8"/>
  <c r="C175" i="8"/>
  <c r="C169" i="8"/>
  <c r="C163" i="8"/>
  <c r="C157" i="8"/>
  <c r="C151" i="8"/>
  <c r="C145" i="8"/>
  <c r="D401" i="8"/>
  <c r="C322" i="8"/>
  <c r="C316" i="8"/>
  <c r="C310" i="8"/>
  <c r="C304" i="8"/>
  <c r="C298" i="8"/>
  <c r="C292" i="8"/>
  <c r="C286" i="8"/>
  <c r="C280" i="8"/>
  <c r="C274" i="8"/>
  <c r="C268" i="8"/>
  <c r="C262" i="8"/>
  <c r="C256" i="8"/>
  <c r="C250" i="8"/>
  <c r="C244" i="8"/>
  <c r="C238" i="8"/>
  <c r="C232" i="8"/>
  <c r="C226" i="8"/>
  <c r="C220" i="8"/>
  <c r="C214" i="8"/>
  <c r="C208" i="8"/>
  <c r="C202" i="8"/>
  <c r="C196" i="8"/>
  <c r="C190" i="8"/>
  <c r="C184" i="8"/>
  <c r="C178" i="8"/>
  <c r="C172" i="8"/>
  <c r="C166" i="8"/>
  <c r="C160" i="8"/>
  <c r="C154" i="8"/>
  <c r="C148" i="8"/>
  <c r="A245" i="8"/>
  <c r="A239" i="8"/>
  <c r="A233" i="8"/>
  <c r="A227" i="8"/>
  <c r="A221" i="8"/>
  <c r="A215" i="8"/>
  <c r="A209" i="8"/>
  <c r="A203" i="8"/>
  <c r="A197" i="8"/>
  <c r="A191" i="8"/>
  <c r="A185" i="8"/>
  <c r="A179" i="8"/>
  <c r="A173" i="8"/>
  <c r="A167" i="8"/>
  <c r="A161" i="8"/>
  <c r="A155" i="8"/>
  <c r="A149" i="8"/>
  <c r="A143" i="8"/>
  <c r="A311" i="8"/>
  <c r="A305" i="8"/>
  <c r="A299" i="8"/>
  <c r="A293" i="8"/>
  <c r="A287" i="8"/>
  <c r="A281" i="8"/>
  <c r="A275" i="8"/>
  <c r="A269" i="8"/>
  <c r="A263" i="8"/>
  <c r="A257" i="8"/>
  <c r="A251" i="8"/>
  <c r="A317" i="8"/>
  <c r="F339" i="8"/>
  <c r="D339" i="8"/>
  <c r="E339" i="8"/>
  <c r="A248" i="8"/>
  <c r="A242" i="8"/>
  <c r="A236" i="8"/>
  <c r="A230" i="8"/>
  <c r="A224" i="8"/>
  <c r="A218" i="8"/>
  <c r="A212" i="8"/>
  <c r="A206" i="8"/>
  <c r="A200" i="8"/>
  <c r="A194" i="8"/>
  <c r="A188" i="8"/>
  <c r="A182" i="8"/>
  <c r="A176" i="8"/>
  <c r="A170" i="8"/>
  <c r="A164" i="8"/>
  <c r="A158" i="8"/>
  <c r="A152" i="8"/>
  <c r="A146" i="8"/>
  <c r="A308" i="8"/>
  <c r="A302" i="8"/>
  <c r="A296" i="8"/>
  <c r="A290" i="8"/>
  <c r="A284" i="8"/>
  <c r="A278" i="8"/>
  <c r="A272" i="8"/>
  <c r="A266" i="8"/>
  <c r="A260" i="8"/>
  <c r="A254" i="8"/>
  <c r="A320" i="8"/>
  <c r="A314" i="8"/>
  <c r="B173" i="8"/>
  <c r="C144" i="8"/>
  <c r="A448" i="7"/>
  <c r="A290" i="7"/>
  <c r="A442" i="7"/>
  <c r="A284" i="7"/>
  <c r="A436" i="7"/>
  <c r="A278" i="7"/>
  <c r="A430" i="7"/>
  <c r="A272" i="7"/>
  <c r="A424" i="7"/>
  <c r="A266" i="7"/>
  <c r="A418" i="7"/>
  <c r="A260" i="7"/>
  <c r="A468" i="7"/>
  <c r="A310" i="7"/>
  <c r="A462" i="7"/>
  <c r="A304" i="7"/>
  <c r="A456" i="7"/>
  <c r="A298" i="7"/>
  <c r="A452" i="7"/>
  <c r="A294" i="7"/>
  <c r="A417" i="7"/>
  <c r="A259" i="7"/>
  <c r="A450" i="7"/>
  <c r="A292" i="7"/>
  <c r="A446" i="7"/>
  <c r="A288" i="7"/>
  <c r="A444" i="7"/>
  <c r="A286" i="7"/>
  <c r="A440" i="7"/>
  <c r="A282" i="7"/>
  <c r="A438" i="7"/>
  <c r="A280" i="7"/>
  <c r="A434" i="7"/>
  <c r="A276" i="7"/>
  <c r="A432" i="7"/>
  <c r="A274" i="7"/>
  <c r="A428" i="7"/>
  <c r="A270" i="7"/>
  <c r="A426" i="7"/>
  <c r="A268" i="7"/>
  <c r="A422" i="7"/>
  <c r="A264" i="7"/>
  <c r="A420" i="7"/>
  <c r="A262" i="7"/>
  <c r="A474" i="7"/>
  <c r="A316" i="7"/>
  <c r="A472" i="7"/>
  <c r="A314" i="7"/>
  <c r="A470" i="7"/>
  <c r="A312" i="7"/>
  <c r="A466" i="7"/>
  <c r="A308" i="7"/>
  <c r="A464" i="7"/>
  <c r="A306" i="7"/>
  <c r="A460" i="7"/>
  <c r="A302" i="7"/>
  <c r="A458" i="7"/>
  <c r="A300" i="7"/>
  <c r="A454" i="7"/>
  <c r="A296" i="7"/>
  <c r="A476" i="7"/>
  <c r="A318" i="7"/>
  <c r="A451" i="7"/>
  <c r="A293" i="7"/>
  <c r="A449" i="7"/>
  <c r="A291" i="7"/>
  <c r="A447" i="7"/>
  <c r="A289" i="7"/>
  <c r="A445" i="7"/>
  <c r="A287" i="7"/>
  <c r="A443" i="7"/>
  <c r="A285" i="7"/>
  <c r="A441" i="7"/>
  <c r="A283" i="7"/>
  <c r="A439" i="7"/>
  <c r="A281" i="7"/>
  <c r="A437" i="7"/>
  <c r="A279" i="7"/>
  <c r="A435" i="7"/>
  <c r="A277" i="7"/>
  <c r="A433" i="7"/>
  <c r="A275" i="7"/>
  <c r="A431" i="7"/>
  <c r="A273" i="7"/>
  <c r="A429" i="7"/>
  <c r="A271" i="7"/>
  <c r="A427" i="7"/>
  <c r="A269" i="7"/>
  <c r="A425" i="7"/>
  <c r="A267" i="7"/>
  <c r="A423" i="7"/>
  <c r="A265" i="7"/>
  <c r="A421" i="7"/>
  <c r="A263" i="7"/>
  <c r="A419" i="7"/>
  <c r="A261" i="7"/>
  <c r="A475" i="7"/>
  <c r="A317" i="7"/>
  <c r="A473" i="7"/>
  <c r="A315" i="7"/>
  <c r="A471" i="7"/>
  <c r="A313" i="7"/>
  <c r="A469" i="7"/>
  <c r="A311" i="7"/>
  <c r="A467" i="7"/>
  <c r="A309" i="7"/>
  <c r="A465" i="7"/>
  <c r="A307" i="7"/>
  <c r="A463" i="7"/>
  <c r="A305" i="7"/>
  <c r="A461" i="7"/>
  <c r="A303" i="7"/>
  <c r="A459" i="7"/>
  <c r="A301" i="7"/>
  <c r="A457" i="7"/>
  <c r="A299" i="7"/>
  <c r="A455" i="7"/>
  <c r="A297" i="7"/>
  <c r="A453" i="7"/>
  <c r="A295" i="7"/>
  <c r="B176" i="8" l="1"/>
  <c r="B179" i="8" l="1"/>
  <c r="B182" i="8" l="1"/>
  <c r="B185" i="8" l="1"/>
  <c r="B188" i="8" l="1"/>
  <c r="B191" i="8" l="1"/>
  <c r="B194" i="8" l="1"/>
  <c r="B197" i="8" l="1"/>
  <c r="B200" i="8" l="1"/>
  <c r="B203" i="8" l="1"/>
  <c r="B206" i="8" l="1"/>
  <c r="B209" i="8" l="1"/>
  <c r="B212" i="8" l="1"/>
  <c r="B215" i="8" l="1"/>
  <c r="B218" i="8" l="1"/>
  <c r="B221" i="8" l="1"/>
  <c r="B224" i="8" l="1"/>
  <c r="B227" i="8" l="1"/>
  <c r="B230" i="8" l="1"/>
  <c r="B233" i="8" l="1"/>
  <c r="B236" i="8" l="1"/>
  <c r="B239" i="8" l="1"/>
  <c r="B242" i="8" l="1"/>
  <c r="B245" i="8" l="1"/>
  <c r="B248" i="8" l="1"/>
  <c r="B251" i="8" l="1"/>
  <c r="B254" i="8" l="1"/>
  <c r="B257" i="8" l="1"/>
  <c r="B260" i="8" l="1"/>
  <c r="B263" i="8" l="1"/>
  <c r="B266" i="8" l="1"/>
  <c r="B269" i="8" l="1"/>
  <c r="B272" i="8" l="1"/>
  <c r="B275" i="8" l="1"/>
  <c r="B278" i="8" l="1"/>
  <c r="B281" i="8" l="1"/>
  <c r="B284" i="8" l="1"/>
  <c r="B287" i="8" l="1"/>
  <c r="B290" i="8" l="1"/>
  <c r="B293" i="8" l="1"/>
  <c r="B296" i="8" l="1"/>
  <c r="B299" i="8" l="1"/>
  <c r="B302" i="8" l="1"/>
  <c r="B305" i="8" l="1"/>
  <c r="B308" i="8" l="1"/>
  <c r="B311" i="8" l="1"/>
  <c r="B314" i="8" l="1"/>
  <c r="B317" i="8" l="1"/>
  <c r="B320" i="8" l="1"/>
  <c r="J327" i="8" l="1"/>
  <c r="J326" i="8"/>
  <c r="J325" i="8"/>
  <c r="R327" i="8"/>
  <c r="R326" i="8"/>
  <c r="R325" i="8"/>
  <c r="H325" i="8"/>
  <c r="H327" i="8"/>
  <c r="H326" i="8"/>
  <c r="P325" i="8"/>
  <c r="P327" i="8"/>
  <c r="P326" i="8"/>
  <c r="E325" i="8"/>
  <c r="E327" i="8"/>
  <c r="E326" i="8"/>
  <c r="I325" i="8"/>
  <c r="I327" i="8"/>
  <c r="I326" i="8"/>
  <c r="M325" i="8"/>
  <c r="M327" i="8"/>
  <c r="M326" i="8"/>
  <c r="Q325" i="8"/>
  <c r="Q327" i="8"/>
  <c r="Q326" i="8"/>
  <c r="U326" i="8"/>
  <c r="U325" i="8"/>
  <c r="U327" i="8"/>
  <c r="F327" i="8"/>
  <c r="F326" i="8"/>
  <c r="F325" i="8"/>
  <c r="N327" i="8"/>
  <c r="N326" i="8"/>
  <c r="N325" i="8"/>
  <c r="D327" i="8"/>
  <c r="D326" i="8"/>
  <c r="L325" i="8"/>
  <c r="L327" i="8"/>
  <c r="L326" i="8"/>
  <c r="T325" i="8"/>
  <c r="T327" i="8"/>
  <c r="T326" i="8"/>
  <c r="G327" i="8"/>
  <c r="G326" i="8"/>
  <c r="G325" i="8"/>
  <c r="K327" i="8"/>
  <c r="K326" i="8"/>
  <c r="K325" i="8"/>
  <c r="O327" i="8"/>
  <c r="O326" i="8"/>
  <c r="O325" i="8"/>
  <c r="S327" i="8"/>
  <c r="S326" i="8"/>
  <c r="S325" i="8"/>
  <c r="D325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<sst xmlns="http://schemas.openxmlformats.org/spreadsheetml/2006/main" count="129" uniqueCount="74">
  <si>
    <t>Inputs</t>
  </si>
  <si>
    <r>
      <t>A</t>
    </r>
    <r>
      <rPr>
        <b/>
        <sz val="14"/>
        <color indexed="10"/>
        <rFont val="Arial"/>
        <family val="2"/>
      </rPr>
      <t>SSET</t>
    </r>
    <r>
      <rPr>
        <b/>
        <sz val="20"/>
        <color indexed="10"/>
        <rFont val="Arial"/>
        <family val="2"/>
      </rPr>
      <t xml:space="preserve"> P</t>
    </r>
    <r>
      <rPr>
        <b/>
        <sz val="14"/>
        <color indexed="10"/>
        <rFont val="Arial"/>
        <family val="2"/>
      </rPr>
      <t>RICING</t>
    </r>
  </si>
  <si>
    <t>US Riskfree</t>
  </si>
  <si>
    <t>Small-Growth</t>
  </si>
  <si>
    <t>Small-Neutral</t>
  </si>
  <si>
    <t>Small-Value</t>
  </si>
  <si>
    <t>Big-Growth</t>
  </si>
  <si>
    <t>Big-Neutral</t>
  </si>
  <si>
    <t>Big-Value</t>
  </si>
  <si>
    <t>CRSP VWMR</t>
  </si>
  <si>
    <t>Average</t>
  </si>
  <si>
    <t>Stock</t>
  </si>
  <si>
    <t>FF Mkt-RF</t>
  </si>
  <si>
    <t>FF SMB</t>
  </si>
  <si>
    <t>FF HML</t>
  </si>
  <si>
    <t>Benchmark</t>
  </si>
  <si>
    <t>Asset Type</t>
  </si>
  <si>
    <t>Chg Short Rate</t>
  </si>
  <si>
    <t>Chg Term Prem</t>
  </si>
  <si>
    <t>Chg Def Prem</t>
  </si>
  <si>
    <t>Market Portfolio Benchmark</t>
  </si>
  <si>
    <t>Beg Mon - End Mon</t>
  </si>
  <si>
    <t>Monthly Excess Returns</t>
  </si>
  <si>
    <t>CAPM Beta from the First Pass, Time-Series Regression</t>
  </si>
  <si>
    <r>
      <t>Average R</t>
    </r>
    <r>
      <rPr>
        <vertAlign val="superscript"/>
        <sz val="10"/>
        <rFont val="Arial"/>
        <family val="2"/>
      </rPr>
      <t>2</t>
    </r>
  </si>
  <si>
    <r>
      <t>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(Explained Variation as a Percentage of Total Variation) from the First Pass, Time-Series Regression</t>
    </r>
  </si>
  <si>
    <t>Average Beta</t>
  </si>
  <si>
    <t>Risk Premium and Intercept from the Second Pass, Cross-Sectional Regression in the Following Month</t>
  </si>
  <si>
    <t>Risk Prem</t>
  </si>
  <si>
    <t>Intercept</t>
  </si>
  <si>
    <t>Empirical Average</t>
  </si>
  <si>
    <t>vs. Theoretical Value</t>
  </si>
  <si>
    <t>Following Month</t>
  </si>
  <si>
    <r>
      <t>R</t>
    </r>
    <r>
      <rPr>
        <vertAlign val="superscript"/>
        <sz val="10"/>
        <rFont val="Arial"/>
        <family val="2"/>
      </rPr>
      <t>2</t>
    </r>
  </si>
  <si>
    <t>APT or ICAPM Factors</t>
  </si>
  <si>
    <t>Factors</t>
  </si>
  <si>
    <t>5 Yr Estimation Per:</t>
  </si>
  <si>
    <t>Monthly Returns</t>
  </si>
  <si>
    <t>Static CAPM Using Fama-MacBeth Method</t>
  </si>
  <si>
    <t>APT or Intertemporal CAPM Using Fama-MacBeth Method</t>
  </si>
  <si>
    <t>Row</t>
  </si>
  <si>
    <t>Offset</t>
  </si>
  <si>
    <t>Average Factor Betas</t>
  </si>
  <si>
    <t>Factor Risk Premia and Intercept from the Second Pass, Cross-Sectional Regression in the Following Month</t>
  </si>
  <si>
    <t>Factor Premia</t>
  </si>
  <si>
    <t>Premium</t>
  </si>
  <si>
    <t>Expected Return using APT or ICAPM Est.</t>
  </si>
  <si>
    <r>
      <t>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(Explained Variation as a Percentage of Total Variation) from the Second Pass, Cross-sectional Regression in the Following Month</t>
    </r>
  </si>
  <si>
    <t>Three Factor Betas from the First Pass, Time-Series Regression</t>
  </si>
  <si>
    <t xml:space="preserve">  &lt;== Using Second Pass Static CAPM</t>
  </si>
  <si>
    <t xml:space="preserve">                   Premium and First Pass Beta</t>
  </si>
  <si>
    <t xml:space="preserve">  &lt;== Using Theoretical Intercept &amp; Risk</t>
  </si>
  <si>
    <t xml:space="preserve">  &lt;== vs. what they should be if the Static CAPM was true</t>
  </si>
  <si>
    <t xml:space="preserve">     CAPM estimates</t>
  </si>
  <si>
    <t xml:space="preserve">  &lt;== Bottom-line Static CAPM estimates</t>
  </si>
  <si>
    <t>&lt;= Bottom-line APT or Intertemporal</t>
  </si>
  <si>
    <t>Malaysia (EWM)</t>
  </si>
  <si>
    <t>Country ETF</t>
  </si>
  <si>
    <t>US FF Port</t>
  </si>
  <si>
    <t>Australia (EWA)</t>
  </si>
  <si>
    <t>Canada (EWC)</t>
  </si>
  <si>
    <t>Germany (EWG)</t>
  </si>
  <si>
    <t>Singapore (EWS)</t>
  </si>
  <si>
    <t>Mexico (EWW)</t>
  </si>
  <si>
    <t>IBM (IBM)</t>
  </si>
  <si>
    <t>Korea Electric (KEP)</t>
  </si>
  <si>
    <t>Grupo Televisa (TV)</t>
  </si>
  <si>
    <t>Barrick Gold (ABX)</t>
  </si>
  <si>
    <t>YPF (YPF)</t>
  </si>
  <si>
    <t>Siemens (SI)</t>
  </si>
  <si>
    <t>DJ World (DWG)</t>
  </si>
  <si>
    <t>US S&amp;P500 (SPY)</t>
  </si>
  <si>
    <t xml:space="preserve"> Jan 2013 Exp Return</t>
  </si>
  <si>
    <t xml:space="preserve"> Jan 2013 Riskfree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</si>
</sst>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%"/>
    <numFmt numFmtId="177" formatCode="[$-409]mmm\ yyyy;@"/>
    <numFmt numFmtId="178" formatCode="mmm\ yyyy\ \-\ mmm\ yyyy"/>
    <numFmt numFmtId="179" formatCode="0.000%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0"/>
      <color indexed="10"/>
      <name val="Arial"/>
      <family val="2"/>
    </font>
    <font>
      <b/>
      <sz val="14"/>
      <color indexed="10"/>
      <name val="Arial"/>
      <family val="2"/>
    </font>
    <font>
      <b/>
      <sz val="16"/>
      <color indexed="17"/>
      <name val="Arial"/>
      <family val="2"/>
    </font>
    <font>
      <b/>
      <u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FF0000"/>
      <name val="Arial"/>
      <family val="2"/>
    </font>
    <font>
      <sz val="8"/>
      <color rgb="FF000000"/>
      <name val="Tahoma"/>
      <family val="2"/>
    </font>
    <font>
      <sz val="11"/>
      <color indexed="8"/>
      <name val="宋体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1" fillId="0" borderId="0"/>
    <xf numFmtId="0" fontId="11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76" fontId="0" fillId="0" borderId="0" xfId="1" applyNumberFormat="1" applyFont="1"/>
    <xf numFmtId="176" fontId="0" fillId="0" borderId="0" xfId="0" applyNumberFormat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0" fontId="0" fillId="0" borderId="0" xfId="0" applyNumberFormat="1" applyBorder="1"/>
    <xf numFmtId="0" fontId="0" fillId="0" borderId="1" xfId="0" applyBorder="1"/>
    <xf numFmtId="10" fontId="0" fillId="0" borderId="0" xfId="0" applyNumberFormat="1"/>
    <xf numFmtId="0" fontId="0" fillId="0" borderId="0" xfId="0" applyBorder="1"/>
    <xf numFmtId="10" fontId="0" fillId="0" borderId="0" xfId="1" applyNumberFormat="1" applyFo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177" fontId="0" fillId="0" borderId="0" xfId="0" applyNumberFormat="1" applyAlignment="1">
      <alignment horizontal="center"/>
    </xf>
    <xf numFmtId="17" fontId="0" fillId="0" borderId="0" xfId="0" applyNumberFormat="1"/>
    <xf numFmtId="0" fontId="1" fillId="0" borderId="1" xfId="0" applyFont="1" applyBorder="1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2" fontId="0" fillId="0" borderId="0" xfId="0" applyNumberFormat="1"/>
    <xf numFmtId="0" fontId="6" fillId="0" borderId="0" xfId="0" applyFont="1"/>
    <xf numFmtId="0" fontId="0" fillId="0" borderId="2" xfId="0" applyBorder="1"/>
    <xf numFmtId="17" fontId="0" fillId="0" borderId="3" xfId="0" applyNumberFormat="1" applyBorder="1"/>
    <xf numFmtId="178" fontId="0" fillId="0" borderId="0" xfId="0" applyNumberFormat="1" applyAlignment="1">
      <alignment horizontal="center"/>
    </xf>
    <xf numFmtId="17" fontId="2" fillId="0" borderId="2" xfId="0" applyNumberFormat="1" applyFont="1" applyBorder="1"/>
    <xf numFmtId="177" fontId="0" fillId="0" borderId="1" xfId="0" applyNumberFormat="1" applyBorder="1" applyAlignment="1">
      <alignment horizontal="center"/>
    </xf>
    <xf numFmtId="177" fontId="1" fillId="0" borderId="0" xfId="0" applyNumberFormat="1" applyFont="1" applyAlignment="1">
      <alignment horizontal="center"/>
    </xf>
    <xf numFmtId="0" fontId="6" fillId="0" borderId="1" xfId="0" applyFont="1" applyBorder="1"/>
    <xf numFmtId="0" fontId="9" fillId="0" borderId="0" xfId="0" quotePrefix="1" applyFont="1"/>
    <xf numFmtId="0" fontId="0" fillId="0" borderId="1" xfId="0" applyBorder="1" applyAlignment="1">
      <alignment horizontal="center"/>
    </xf>
    <xf numFmtId="17" fontId="0" fillId="0" borderId="0" xfId="0" applyNumberFormat="1" applyBorder="1"/>
    <xf numFmtId="17" fontId="0" fillId="0" borderId="1" xfId="0" applyNumberFormat="1" applyBorder="1"/>
    <xf numFmtId="17" fontId="2" fillId="0" borderId="0" xfId="0" applyNumberFormat="1" applyFont="1" applyBorder="1"/>
    <xf numFmtId="10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2" xfId="0" applyNumberFormat="1" applyBorder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179" fontId="0" fillId="0" borderId="0" xfId="0" applyNumberFormat="1"/>
    <xf numFmtId="10" fontId="1" fillId="0" borderId="0" xfId="1" applyNumberFormat="1" applyFont="1" applyFill="1" applyBorder="1" applyAlignment="1" applyProtection="1"/>
    <xf numFmtId="10" fontId="0" fillId="0" borderId="0" xfId="1" applyNumberFormat="1" applyFont="1" applyBorder="1"/>
    <xf numFmtId="10" fontId="0" fillId="0" borderId="0" xfId="1" applyNumberFormat="1" applyFont="1" applyFill="1" applyBorder="1"/>
    <xf numFmtId="179" fontId="0" fillId="0" borderId="0" xfId="1" applyNumberFormat="1" applyFont="1" applyBorder="1"/>
    <xf numFmtId="179" fontId="1" fillId="0" borderId="0" xfId="1" applyNumberFormat="1" applyFont="1" applyFill="1" applyBorder="1" applyAlignment="1" applyProtection="1"/>
    <xf numFmtId="0" fontId="1" fillId="0" borderId="0" xfId="0" applyFont="1" applyBorder="1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Percent" xfId="1" builtinId="5"/>
  </cellStyles>
  <dxfs count="0"/>
  <tableStyles count="0" defaultTableStyle="TableStyleMedium9" defaultPivotStyle="PivotStyleLight16"/>
  <colors>
    <mruColors>
      <color rgb="FFCCFFFF"/>
      <color rgb="FFFFFF99"/>
      <color rgb="FF00FFFF"/>
      <color rgb="FFFF99CC"/>
      <color rgb="FFCCFFCC"/>
      <color rgb="FFCC00CC"/>
      <color rgb="FFFFFF00"/>
      <color rgb="FF993300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Static CAPM Est. vs. Theoret. Value</a:t>
            </a:r>
          </a:p>
        </c:rich>
      </c:tx>
      <c:layout>
        <c:manualLayout>
          <c:xMode val="edge"/>
          <c:yMode val="edge"/>
          <c:x val="0.14555555555555555"/>
          <c:y val="1.3698630136986301E-2"/>
        </c:manualLayout>
      </c:layout>
      <c:overlay val="0"/>
    </c:title>
    <c:autoTitleDeleted val="0"/>
    <c:view3D>
      <c:rotX val="10"/>
      <c:rotY val="0"/>
      <c:rAngAx val="0"/>
      <c:perspective val="60"/>
    </c:view3D>
    <c:floor>
      <c:thickness val="0"/>
    </c:floor>
    <c:sideWall>
      <c:thickness val="0"/>
      <c:spPr>
        <a:ln>
          <a:solidFill>
            <a:schemeClr val="bg1">
              <a:lumMod val="65000"/>
            </a:schemeClr>
          </a:solidFill>
        </a:ln>
      </c:spPr>
    </c:sideWall>
    <c:backWall>
      <c:thickness val="0"/>
      <c:spPr>
        <a:ln>
          <a:solidFill>
            <a:schemeClr val="bg1">
              <a:lumMod val="65000"/>
            </a:schemeClr>
          </a:solidFill>
        </a:ln>
      </c:spPr>
    </c:backWall>
    <c:plotArea>
      <c:layout>
        <c:manualLayout>
          <c:layoutTarget val="inner"/>
          <c:xMode val="edge"/>
          <c:yMode val="edge"/>
          <c:x val="0.18475397471867738"/>
          <c:y val="8.2659907237622704E-2"/>
          <c:w val="0.78078438471053158"/>
          <c:h val="0.8346801855247545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'10.1'!$A$389</c:f>
              <c:strCache>
                <c:ptCount val="1"/>
                <c:pt idx="0">
                  <c:v>Empirical Average</c:v>
                </c:pt>
              </c:strCache>
            </c:strRef>
          </c:tx>
          <c:invertIfNegative val="0"/>
          <c:cat>
            <c:strRef>
              <c:f>'10.1'!$B$388:$C$388</c:f>
              <c:strCache>
                <c:ptCount val="2"/>
                <c:pt idx="0">
                  <c:v>Risk Prem</c:v>
                </c:pt>
                <c:pt idx="1">
                  <c:v>Intercept</c:v>
                </c:pt>
              </c:strCache>
            </c:strRef>
          </c:cat>
          <c:val>
            <c:numRef>
              <c:f>'10.1'!$B$389:$C$389</c:f>
              <c:numCache>
                <c:formatCode>0.00%</c:formatCode>
                <c:ptCount val="2"/>
                <c:pt idx="0">
                  <c:v>-2.5877140837548135E-3</c:v>
                </c:pt>
                <c:pt idx="1">
                  <c:v>8.7315585321220499E-3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7-4173-85D6-99DD3D42947B}"/>
            </c:ext>
          </c:extLst>
        </c:ser>
        <c:ser>
          <c:idx val="1"/>
          <c:order val="1"/>
          <c:tx>
            <c:strRef>
              <c:f>'10.1'!$A$390</c:f>
              <c:strCache>
                <c:ptCount val="1"/>
                <c:pt idx="0">
                  <c:v>vs. Theoretical Value</c:v>
                </c:pt>
              </c:strCache>
            </c:strRef>
          </c:tx>
          <c:invertIfNegative val="0"/>
          <c:cat>
            <c:strRef>
              <c:f>'10.1'!$B$388:$C$388</c:f>
              <c:strCache>
                <c:ptCount val="2"/>
                <c:pt idx="0">
                  <c:v>Risk Prem</c:v>
                </c:pt>
                <c:pt idx="1">
                  <c:v>Intercept</c:v>
                </c:pt>
              </c:strCache>
            </c:strRef>
          </c:cat>
          <c:val>
            <c:numRef>
              <c:f>'10.1'!$B$390:$C$390</c:f>
              <c:numCache>
                <c:formatCode>0.00%</c:formatCode>
                <c:ptCount val="2"/>
                <c:pt idx="0">
                  <c:v>6.3021944444444419E-3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87-4173-85D6-99DD3D429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61231504"/>
        <c:axId val="761231896"/>
        <c:axId val="0"/>
      </c:bar3DChart>
      <c:catAx>
        <c:axId val="761231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1231896"/>
        <c:crosses val="autoZero"/>
        <c:auto val="1"/>
        <c:lblAlgn val="ctr"/>
        <c:lblOffset val="100"/>
        <c:noMultiLvlLbl val="0"/>
      </c:catAx>
      <c:valAx>
        <c:axId val="7612318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61231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3849699822005219"/>
          <c:y val="0.84588717506202138"/>
          <c:w val="0.49040033788879933"/>
          <c:h val="0.14498040484665492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</a:ln>
      </c:sp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Radio" checked="Checked" firstButton="1" fmlaLink="$E$4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firstButton="1" fmlaLink="$E$5" lockText="1"/>
</file>

<file path=xl/ctrlProps/ctrlProp5.xml><?xml version="1.0" encoding="utf-8"?>
<formControlPr xmlns="http://schemas.microsoft.com/office/spreadsheetml/2009/9/main" objectType="Radio" lockText="1"/>
</file>

<file path=xl/ctrlProps/ctrlProp6.xml><?xml version="1.0" encoding="utf-8"?>
<formControlPr xmlns="http://schemas.microsoft.com/office/spreadsheetml/2009/9/main" objectType="Radio" checked="Checked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lockText="1"/>
</file>

<file path=xl/ctrlProps/ctrlProp9.xml><?xml version="1.0" encoding="utf-8"?>
<formControlPr xmlns="http://schemas.microsoft.com/office/spreadsheetml/2009/9/main" objectType="Radio" firstButton="1" fmlaLink="$E$4" lockText="1"/>
</file>

<file path=xl/ctrlProps/ctrlProp10.xml><?xml version="1.0" encoding="utf-8"?>
<formControlPr xmlns="http://schemas.microsoft.com/office/spreadsheetml/2009/9/main" objectType="Radio" checked="Checked" lockText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Radio" firstButton="1" fmlaLink="$E$5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checked="Checked" lockText="1"/>
</file>

<file path=xl/ctrlProps/ctrlProp15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1038224</xdr:colOff>
      <xdr:row>552</xdr:row>
      <xdr:rowOff>171449</xdr:rowOff>
    </xdr:from>
    <xdr:to>
      <xdr:col>2</xdr:col>
      <xdr:colOff>343026</xdr:colOff>
      <xdr:row>554</xdr:row>
      <xdr:rowOff>66672</xdr:rowOff>
    </xdr:to>
    <xdr:sp macro="" textlink="">
      <xdr:nvSpPr>
        <xdr:cNvPr id="27" name="Line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 flipH="1" flipV="1">
          <a:off x="2257424" y="90201749"/>
          <a:ext cx="371602" cy="23812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857248</xdr:colOff>
      <xdr:row>482</xdr:row>
      <xdr:rowOff>9525</xdr:rowOff>
    </xdr:from>
    <xdr:to>
      <xdr:col>2</xdr:col>
      <xdr:colOff>285749</xdr:colOff>
      <xdr:row>491</xdr:row>
      <xdr:rowOff>47625</xdr:rowOff>
    </xdr:to>
    <xdr:sp macro="" textlink="">
      <xdr:nvSpPr>
        <xdr:cNvPr id="24" name="Line 1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 flipH="1">
          <a:off x="2076448" y="78666975"/>
          <a:ext cx="495301" cy="15335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2</xdr:col>
      <xdr:colOff>22224</xdr:colOff>
      <xdr:row>360</xdr:row>
      <xdr:rowOff>152399</xdr:rowOff>
    </xdr:from>
    <xdr:to>
      <xdr:col>3</xdr:col>
      <xdr:colOff>1073150</xdr:colOff>
      <xdr:row>388</xdr:row>
      <xdr:rowOff>6348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 flipH="1">
          <a:off x="3959224" y="57911999"/>
          <a:ext cx="1971676" cy="430529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142875</xdr:colOff>
      <xdr:row>370</xdr:row>
      <xdr:rowOff>47625</xdr:rowOff>
    </xdr:from>
    <xdr:to>
      <xdr:col>7</xdr:col>
      <xdr:colOff>714375</xdr:colOff>
      <xdr:row>387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733424</xdr:colOff>
      <xdr:row>129</xdr:row>
      <xdr:rowOff>133350</xdr:rowOff>
    </xdr:from>
    <xdr:to>
      <xdr:col>2</xdr:col>
      <xdr:colOff>409575</xdr:colOff>
      <xdr:row>132</xdr:row>
      <xdr:rowOff>66675</xdr:rowOff>
    </xdr:to>
    <xdr:sp macro="" textlink="">
      <xdr:nvSpPr>
        <xdr:cNvPr id="3" name="Line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 flipH="1">
          <a:off x="1952624" y="21593175"/>
          <a:ext cx="457201" cy="4191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990599</xdr:colOff>
      <xdr:row>252</xdr:row>
      <xdr:rowOff>111125</xdr:rowOff>
    </xdr:from>
    <xdr:to>
      <xdr:col>4</xdr:col>
      <xdr:colOff>123825</xdr:colOff>
      <xdr:row>257</xdr:row>
      <xdr:rowOff>34925</xdr:rowOff>
    </xdr:to>
    <xdr:sp macro="" textlink="">
      <xdr:nvSpPr>
        <xdr:cNvPr id="5" name="Line 1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 flipH="1">
          <a:off x="3809999" y="40700325"/>
          <a:ext cx="2428876" cy="7302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803274</xdr:colOff>
      <xdr:row>313</xdr:row>
      <xdr:rowOff>95250</xdr:rowOff>
    </xdr:from>
    <xdr:to>
      <xdr:col>2</xdr:col>
      <xdr:colOff>323849</xdr:colOff>
      <xdr:row>319</xdr:row>
      <xdr:rowOff>95250</xdr:rowOff>
    </xdr:to>
    <xdr:sp macro="" textlink="">
      <xdr:nvSpPr>
        <xdr:cNvPr id="7" name="Line 1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 flipH="1">
          <a:off x="3622674" y="50380900"/>
          <a:ext cx="638175" cy="9525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1016000</xdr:colOff>
      <xdr:row>317</xdr:row>
      <xdr:rowOff>6351</xdr:rowOff>
    </xdr:from>
    <xdr:to>
      <xdr:col>5</xdr:col>
      <xdr:colOff>292100</xdr:colOff>
      <xdr:row>323</xdr:row>
      <xdr:rowOff>82551</xdr:rowOff>
    </xdr:to>
    <xdr:sp macro="" textlink="">
      <xdr:nvSpPr>
        <xdr:cNvPr id="9" name="Line 1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 flipH="1">
          <a:off x="3835400" y="50927001"/>
          <a:ext cx="3568700" cy="10287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50801</xdr:colOff>
      <xdr:row>323</xdr:row>
      <xdr:rowOff>120649</xdr:rowOff>
    </xdr:from>
    <xdr:to>
      <xdr:col>3</xdr:col>
      <xdr:colOff>12701</xdr:colOff>
      <xdr:row>325</xdr:row>
      <xdr:rowOff>44450</xdr:rowOff>
    </xdr:to>
    <xdr:sp macro="" textlink="">
      <xdr:nvSpPr>
        <xdr:cNvPr id="11" name="AutoShape 1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 rot="16200000">
          <a:off x="3743325" y="51120675"/>
          <a:ext cx="254001" cy="2000250"/>
        </a:xfrm>
        <a:prstGeom prst="rightBrace">
          <a:avLst>
            <a:gd name="adj1" fmla="val 10513"/>
            <a:gd name="adj2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758824</xdr:colOff>
      <xdr:row>356</xdr:row>
      <xdr:rowOff>101600</xdr:rowOff>
    </xdr:from>
    <xdr:to>
      <xdr:col>3</xdr:col>
      <xdr:colOff>552450</xdr:colOff>
      <xdr:row>388</xdr:row>
      <xdr:rowOff>111124</xdr:rowOff>
    </xdr:to>
    <xdr:sp macro="" textlink="">
      <xdr:nvSpPr>
        <xdr:cNvPr id="12" name="Lin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 flipH="1">
          <a:off x="3578224" y="57226200"/>
          <a:ext cx="1831976" cy="509587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1038225</xdr:colOff>
      <xdr:row>392</xdr:row>
      <xdr:rowOff>85725</xdr:rowOff>
    </xdr:from>
    <xdr:to>
      <xdr:col>3</xdr:col>
      <xdr:colOff>28573</xdr:colOff>
      <xdr:row>400</xdr:row>
      <xdr:rowOff>19048</xdr:rowOff>
    </xdr:to>
    <xdr:sp macro="" textlink="">
      <xdr:nvSpPr>
        <xdr:cNvPr id="17" name="Line 1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 flipH="1" flipV="1">
          <a:off x="2257425" y="64131825"/>
          <a:ext cx="933448" cy="122872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1038224</xdr:colOff>
      <xdr:row>393</xdr:row>
      <xdr:rowOff>133350</xdr:rowOff>
    </xdr:from>
    <xdr:to>
      <xdr:col>3</xdr:col>
      <xdr:colOff>19048</xdr:colOff>
      <xdr:row>403</xdr:row>
      <xdr:rowOff>66674</xdr:rowOff>
    </xdr:to>
    <xdr:sp macro="" textlink="">
      <xdr:nvSpPr>
        <xdr:cNvPr id="19" name="Line 1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 flipH="1" flipV="1">
          <a:off x="2257424" y="64341375"/>
          <a:ext cx="923924" cy="155257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962025</xdr:colOff>
      <xdr:row>411</xdr:row>
      <xdr:rowOff>85726</xdr:rowOff>
    </xdr:from>
    <xdr:to>
      <xdr:col>2</xdr:col>
      <xdr:colOff>428625</xdr:colOff>
      <xdr:row>416</xdr:row>
      <xdr:rowOff>57151</xdr:rowOff>
    </xdr:to>
    <xdr:sp macro="" textlink="">
      <xdr:nvSpPr>
        <xdr:cNvPr id="20" name="Line 1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 flipH="1">
          <a:off x="2181225" y="67208401"/>
          <a:ext cx="533400" cy="8001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1047749</xdr:colOff>
      <xdr:row>477</xdr:row>
      <xdr:rowOff>161924</xdr:rowOff>
    </xdr:from>
    <xdr:to>
      <xdr:col>2</xdr:col>
      <xdr:colOff>295275</xdr:colOff>
      <xdr:row>479</xdr:row>
      <xdr:rowOff>0</xdr:rowOff>
    </xdr:to>
    <xdr:sp macro="" textlink="">
      <xdr:nvSpPr>
        <xdr:cNvPr id="22" name="Line 1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 flipH="1" flipV="1">
          <a:off x="2266949" y="77990699"/>
          <a:ext cx="314326" cy="18097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3</xdr:row>
          <xdr:rowOff>133350</xdr:rowOff>
        </xdr:from>
        <xdr:to>
          <xdr:col>1</xdr:col>
          <xdr:colOff>1060450</xdr:colOff>
          <xdr:row>3</xdr:row>
          <xdr:rowOff>355600</xdr:rowOff>
        </xdr:to>
        <xdr:sp macro="" textlink="">
          <xdr:nvSpPr>
            <xdr:cNvPr id="6145" name="Option 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US S&amp;P 500 (SPY)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3</xdr:row>
          <xdr:rowOff>133350</xdr:rowOff>
        </xdr:from>
        <xdr:to>
          <xdr:col>2</xdr:col>
          <xdr:colOff>800100</xdr:colOff>
          <xdr:row>3</xdr:row>
          <xdr:rowOff>355600</xdr:rowOff>
        </xdr:to>
        <xdr:sp macro="" textlink="">
          <xdr:nvSpPr>
            <xdr:cNvPr id="6146" name="Option 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CRSP VWMR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50800</xdr:rowOff>
        </xdr:from>
        <xdr:to>
          <xdr:col>1</xdr:col>
          <xdr:colOff>2984500</xdr:colOff>
          <xdr:row>4</xdr:row>
          <xdr:rowOff>0</xdr:rowOff>
        </xdr:to>
        <xdr:sp macro="" textlink="">
          <xdr:nvSpPr>
            <xdr:cNvPr id="6148" name="Group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22860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Market Portfolio Benchmark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4</xdr:row>
          <xdr:rowOff>133350</xdr:rowOff>
        </xdr:from>
        <xdr:to>
          <xdr:col>1</xdr:col>
          <xdr:colOff>495300</xdr:colOff>
          <xdr:row>4</xdr:row>
          <xdr:rowOff>355600</xdr:rowOff>
        </xdr:to>
        <xdr:sp macro="" textlink="">
          <xdr:nvSpPr>
            <xdr:cNvPr id="6149" name="Option Button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Stock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514350</xdr:colOff>
          <xdr:row>4</xdr:row>
          <xdr:rowOff>133350</xdr:rowOff>
        </xdr:from>
        <xdr:to>
          <xdr:col>1</xdr:col>
          <xdr:colOff>1270000</xdr:colOff>
          <xdr:row>4</xdr:row>
          <xdr:rowOff>355600</xdr:rowOff>
        </xdr:to>
        <xdr:sp macro="" textlink="">
          <xdr:nvSpPr>
            <xdr:cNvPr id="6150" name="Option Button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US FF Port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133350</xdr:rowOff>
        </xdr:from>
        <xdr:to>
          <xdr:col>2</xdr:col>
          <xdr:colOff>996950</xdr:colOff>
          <xdr:row>4</xdr:row>
          <xdr:rowOff>355600</xdr:rowOff>
        </xdr:to>
        <xdr:sp macro="" textlink="">
          <xdr:nvSpPr>
            <xdr:cNvPr id="6151" name="Option Button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Country ETF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50800</xdr:rowOff>
        </xdr:from>
        <xdr:to>
          <xdr:col>1</xdr:col>
          <xdr:colOff>2127250</xdr:colOff>
          <xdr:row>5</xdr:row>
          <xdr:rowOff>0</xdr:rowOff>
        </xdr:to>
        <xdr:sp macro="" textlink="">
          <xdr:nvSpPr>
            <xdr:cNvPr id="6152" name="Group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22860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Asset Type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812800</xdr:colOff>
          <xdr:row>3</xdr:row>
          <xdr:rowOff>133350</xdr:rowOff>
        </xdr:from>
        <xdr:to>
          <xdr:col>2</xdr:col>
          <xdr:colOff>1854200</xdr:colOff>
          <xdr:row>3</xdr:row>
          <xdr:rowOff>355600</xdr:rowOff>
        </xdr:to>
        <xdr:sp macro="" textlink="">
          <xdr:nvSpPr>
            <xdr:cNvPr id="6154" name="Option Button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DJ World (DWG)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333375</xdr:colOff>
      <xdr:row>129</xdr:row>
      <xdr:rowOff>19050</xdr:rowOff>
    </xdr:from>
    <xdr:to>
      <xdr:col>3</xdr:col>
      <xdr:colOff>1671007</xdr:colOff>
      <xdr:row>132</xdr:row>
      <xdr:rowOff>27094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9375" y="21478875"/>
          <a:ext cx="3718882" cy="493819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252</xdr:row>
      <xdr:rowOff>31750</xdr:rowOff>
    </xdr:from>
    <xdr:to>
      <xdr:col>10</xdr:col>
      <xdr:colOff>455808</xdr:colOff>
      <xdr:row>256</xdr:row>
      <xdr:rowOff>27360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43625" y="40620950"/>
          <a:ext cx="6243833" cy="643310"/>
        </a:xfrm>
        <a:prstGeom prst="rect">
          <a:avLst/>
        </a:prstGeom>
      </xdr:spPr>
    </xdr:pic>
    <xdr:clientData/>
  </xdr:twoCellAnchor>
  <xdr:twoCellAnchor editAs="oneCell">
    <xdr:from>
      <xdr:col>2</xdr:col>
      <xdr:colOff>320675</xdr:colOff>
      <xdr:row>312</xdr:row>
      <xdr:rowOff>15875</xdr:rowOff>
    </xdr:from>
    <xdr:to>
      <xdr:col>3</xdr:col>
      <xdr:colOff>1210593</xdr:colOff>
      <xdr:row>315</xdr:row>
      <xdr:rowOff>30015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7675" y="50142775"/>
          <a:ext cx="3417218" cy="490390"/>
        </a:xfrm>
        <a:prstGeom prst="rect">
          <a:avLst/>
        </a:prstGeom>
      </xdr:spPr>
    </xdr:pic>
    <xdr:clientData/>
  </xdr:twoCellAnchor>
  <xdr:twoCellAnchor editAs="oneCell">
    <xdr:from>
      <xdr:col>5</xdr:col>
      <xdr:colOff>184150</xdr:colOff>
      <xdr:row>315</xdr:row>
      <xdr:rowOff>127000</xdr:rowOff>
    </xdr:from>
    <xdr:to>
      <xdr:col>10</xdr:col>
      <xdr:colOff>763716</xdr:colOff>
      <xdr:row>323</xdr:row>
      <xdr:rowOff>54334</xdr:rowOff>
    </xdr:to>
    <xdr:pic>
      <xdr:nvPicPr>
        <xdr:cNvPr id="6144" name="Picture 6143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96150" y="50730150"/>
          <a:ext cx="5399216" cy="1197334"/>
        </a:xfrm>
        <a:prstGeom prst="rect">
          <a:avLst/>
        </a:prstGeom>
      </xdr:spPr>
    </xdr:pic>
    <xdr:clientData/>
  </xdr:twoCellAnchor>
  <xdr:twoCellAnchor editAs="oneCell">
    <xdr:from>
      <xdr:col>3</xdr:col>
      <xdr:colOff>828675</xdr:colOff>
      <xdr:row>355</xdr:row>
      <xdr:rowOff>57150</xdr:rowOff>
    </xdr:from>
    <xdr:to>
      <xdr:col>5</xdr:col>
      <xdr:colOff>494830</xdr:colOff>
      <xdr:row>358</xdr:row>
      <xdr:rowOff>90340</xdr:rowOff>
    </xdr:to>
    <xdr:pic>
      <xdr:nvPicPr>
        <xdr:cNvPr id="6147" name="Picture 6146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86425" y="57023000"/>
          <a:ext cx="3571405" cy="509440"/>
        </a:xfrm>
        <a:prstGeom prst="rect">
          <a:avLst/>
        </a:prstGeom>
      </xdr:spPr>
    </xdr:pic>
    <xdr:clientData/>
  </xdr:twoCellAnchor>
  <xdr:twoCellAnchor editAs="oneCell">
    <xdr:from>
      <xdr:col>3</xdr:col>
      <xdr:colOff>876300</xdr:colOff>
      <xdr:row>360</xdr:row>
      <xdr:rowOff>12700</xdr:rowOff>
    </xdr:from>
    <xdr:to>
      <xdr:col>4</xdr:col>
      <xdr:colOff>814812</xdr:colOff>
      <xdr:row>363</xdr:row>
      <xdr:rowOff>45890</xdr:rowOff>
    </xdr:to>
    <xdr:pic>
      <xdr:nvPicPr>
        <xdr:cNvPr id="6155" name="Picture 6154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34050" y="57772300"/>
          <a:ext cx="2846812" cy="50944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838200</xdr:colOff>
      <xdr:row>399</xdr:row>
      <xdr:rowOff>57150</xdr:rowOff>
    </xdr:from>
    <xdr:to>
      <xdr:col>4</xdr:col>
      <xdr:colOff>628192</xdr:colOff>
      <xdr:row>403</xdr:row>
      <xdr:rowOff>19103</xdr:rowOff>
    </xdr:to>
    <xdr:pic>
      <xdr:nvPicPr>
        <xdr:cNvPr id="6156" name="Picture 6155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24200" y="65236725"/>
          <a:ext cx="4974767" cy="609653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838200</xdr:colOff>
      <xdr:row>402</xdr:row>
      <xdr:rowOff>114300</xdr:rowOff>
    </xdr:from>
    <xdr:to>
      <xdr:col>4</xdr:col>
      <xdr:colOff>628192</xdr:colOff>
      <xdr:row>406</xdr:row>
      <xdr:rowOff>70156</xdr:rowOff>
    </xdr:to>
    <xdr:pic>
      <xdr:nvPicPr>
        <xdr:cNvPr id="6157" name="Picture 6156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24200" y="65779650"/>
          <a:ext cx="4974767" cy="603556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407</xdr:row>
      <xdr:rowOff>57150</xdr:rowOff>
    </xdr:from>
    <xdr:to>
      <xdr:col>3</xdr:col>
      <xdr:colOff>1382053</xdr:colOff>
      <xdr:row>412</xdr:row>
      <xdr:rowOff>15688</xdr:rowOff>
    </xdr:to>
    <xdr:pic>
      <xdr:nvPicPr>
        <xdr:cNvPr id="6158" name="Picture 6157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9725" y="66532125"/>
          <a:ext cx="6316003" cy="768163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478</xdr:row>
      <xdr:rowOff>47625</xdr:rowOff>
    </xdr:from>
    <xdr:to>
      <xdr:col>3</xdr:col>
      <xdr:colOff>1062889</xdr:colOff>
      <xdr:row>481</xdr:row>
      <xdr:rowOff>67862</xdr:rowOff>
    </xdr:to>
    <xdr:pic>
      <xdr:nvPicPr>
        <xdr:cNvPr id="6159" name="Picture 6158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05075" y="78057375"/>
          <a:ext cx="3225064" cy="50601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481</xdr:row>
      <xdr:rowOff>9525</xdr:rowOff>
    </xdr:from>
    <xdr:to>
      <xdr:col>4</xdr:col>
      <xdr:colOff>943864</xdr:colOff>
      <xdr:row>486</xdr:row>
      <xdr:rowOff>120476</xdr:rowOff>
    </xdr:to>
    <xdr:pic>
      <xdr:nvPicPr>
        <xdr:cNvPr id="6160" name="Picture 6159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14600" y="78505050"/>
          <a:ext cx="5858764" cy="920576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553</xdr:row>
      <xdr:rowOff>104775</xdr:rowOff>
    </xdr:from>
    <xdr:to>
      <xdr:col>3</xdr:col>
      <xdr:colOff>2243574</xdr:colOff>
      <xdr:row>556</xdr:row>
      <xdr:rowOff>118915</xdr:rowOff>
    </xdr:to>
    <xdr:pic>
      <xdr:nvPicPr>
        <xdr:cNvPr id="6161" name="Picture 6160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52700" y="90316050"/>
          <a:ext cx="4304149" cy="499915"/>
        </a:xfrm>
        <a:prstGeom prst="rect">
          <a:avLst/>
        </a:prstGeom>
      </xdr:spPr>
    </xdr:pic>
    <xdr:clientData/>
  </xdr:twoCellAnchor>
  <xdr:twoCellAnchor>
    <xdr:from>
      <xdr:col>10</xdr:col>
      <xdr:colOff>692150</xdr:colOff>
      <xdr:row>253</xdr:row>
      <xdr:rowOff>50800</xdr:rowOff>
    </xdr:from>
    <xdr:to>
      <xdr:col>13</xdr:col>
      <xdr:colOff>336550</xdr:colOff>
      <xdr:row>255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12623800" y="40798750"/>
          <a:ext cx="1924050" cy="3302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altLang="zh-CN" sz="1100"/>
            <a:t>USE Index(xxx,1) to get the first element of a</a:t>
          </a:r>
          <a:r>
            <a:rPr lang="en-US" altLang="zh-CN" sz="1100" baseline="0"/>
            <a:t> tuple return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1076325</xdr:colOff>
      <xdr:row>564</xdr:row>
      <xdr:rowOff>104774</xdr:rowOff>
    </xdr:from>
    <xdr:to>
      <xdr:col>4</xdr:col>
      <xdr:colOff>466725</xdr:colOff>
      <xdr:row>566</xdr:row>
      <xdr:rowOff>114299</xdr:rowOff>
    </xdr:to>
    <xdr:sp macro="" textlink="">
      <xdr:nvSpPr>
        <xdr:cNvPr id="24" name="Line 15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ShapeType="1"/>
        </xdr:cNvSpPr>
      </xdr:nvSpPr>
      <xdr:spPr bwMode="auto">
        <a:xfrm flipH="1" flipV="1">
          <a:off x="3600450" y="92078174"/>
          <a:ext cx="476250" cy="3524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1066800</xdr:colOff>
      <xdr:row>405</xdr:row>
      <xdr:rowOff>133349</xdr:rowOff>
    </xdr:from>
    <xdr:to>
      <xdr:col>4</xdr:col>
      <xdr:colOff>781050</xdr:colOff>
      <xdr:row>411</xdr:row>
      <xdr:rowOff>9524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ShapeType="1"/>
        </xdr:cNvSpPr>
      </xdr:nvSpPr>
      <xdr:spPr bwMode="auto">
        <a:xfrm flipH="1" flipV="1">
          <a:off x="3590925" y="66284474"/>
          <a:ext cx="800100" cy="8477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1057274</xdr:colOff>
      <xdr:row>137</xdr:row>
      <xdr:rowOff>19050</xdr:rowOff>
    </xdr:from>
    <xdr:to>
      <xdr:col>4</xdr:col>
      <xdr:colOff>828675</xdr:colOff>
      <xdr:row>142</xdr:row>
      <xdr:rowOff>85725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flipH="1">
          <a:off x="3581399" y="22774275"/>
          <a:ext cx="857251" cy="8763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5</xdr:col>
      <xdr:colOff>19050</xdr:colOff>
      <xdr:row>334</xdr:row>
      <xdr:rowOff>123825</xdr:rowOff>
    </xdr:from>
    <xdr:to>
      <xdr:col>5</xdr:col>
      <xdr:colOff>257172</xdr:colOff>
      <xdr:row>338</xdr:row>
      <xdr:rowOff>19048</xdr:rowOff>
    </xdr:to>
    <xdr:sp macro="" textlink="">
      <xdr:nvSpPr>
        <xdr:cNvPr id="6" name="Line 1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4572000" y="54778275"/>
          <a:ext cx="238122" cy="54292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314324</xdr:colOff>
      <xdr:row>338</xdr:row>
      <xdr:rowOff>38100</xdr:rowOff>
    </xdr:from>
    <xdr:to>
      <xdr:col>7</xdr:col>
      <xdr:colOff>47624</xdr:colOff>
      <xdr:row>339</xdr:row>
      <xdr:rowOff>133351</xdr:rowOff>
    </xdr:to>
    <xdr:sp macro="" textlink="">
      <xdr:nvSpPr>
        <xdr:cNvPr id="8" name="AutoShape 1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 rot="16200000">
          <a:off x="4219574" y="52339875"/>
          <a:ext cx="257176" cy="3019425"/>
        </a:xfrm>
        <a:prstGeom prst="rightBrace">
          <a:avLst>
            <a:gd name="adj1" fmla="val 10513"/>
            <a:gd name="adj2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1066800</xdr:colOff>
      <xdr:row>402</xdr:row>
      <xdr:rowOff>133350</xdr:rowOff>
    </xdr:from>
    <xdr:to>
      <xdr:col>5</xdr:col>
      <xdr:colOff>38099</xdr:colOff>
      <xdr:row>408</xdr:row>
      <xdr:rowOff>47624</xdr:rowOff>
    </xdr:to>
    <xdr:sp macro="" textlink="">
      <xdr:nvSpPr>
        <xdr:cNvPr id="10" name="Line 1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ShapeType="1"/>
        </xdr:cNvSpPr>
      </xdr:nvSpPr>
      <xdr:spPr bwMode="auto">
        <a:xfrm flipH="1" flipV="1">
          <a:off x="3590925" y="65798700"/>
          <a:ext cx="1000124" cy="88582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2</xdr:col>
      <xdr:colOff>695325</xdr:colOff>
      <xdr:row>422</xdr:row>
      <xdr:rowOff>123825</xdr:rowOff>
    </xdr:from>
    <xdr:to>
      <xdr:col>3</xdr:col>
      <xdr:colOff>571500</xdr:colOff>
      <xdr:row>428</xdr:row>
      <xdr:rowOff>123825</xdr:rowOff>
    </xdr:to>
    <xdr:sp macro="" textlink="">
      <xdr:nvSpPr>
        <xdr:cNvPr id="17" name="Line 15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>
          <a:off x="2305050" y="69027675"/>
          <a:ext cx="790575" cy="9906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1066800</xdr:colOff>
      <xdr:row>499</xdr:row>
      <xdr:rowOff>0</xdr:rowOff>
    </xdr:from>
    <xdr:to>
      <xdr:col>4</xdr:col>
      <xdr:colOff>828675</xdr:colOff>
      <xdr:row>503</xdr:row>
      <xdr:rowOff>76200</xdr:rowOff>
    </xdr:to>
    <xdr:sp macro="" textlink="">
      <xdr:nvSpPr>
        <xdr:cNvPr id="19" name="Line 15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 flipH="1">
          <a:off x="3590925" y="81410175"/>
          <a:ext cx="847725" cy="7620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1066799</xdr:colOff>
      <xdr:row>489</xdr:row>
      <xdr:rowOff>95250</xdr:rowOff>
    </xdr:from>
    <xdr:to>
      <xdr:col>4</xdr:col>
      <xdr:colOff>523875</xdr:colOff>
      <xdr:row>491</xdr:row>
      <xdr:rowOff>19050</xdr:rowOff>
    </xdr:to>
    <xdr:sp macro="" textlink="">
      <xdr:nvSpPr>
        <xdr:cNvPr id="20" name="Line 15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 flipH="1" flipV="1">
          <a:off x="3590924" y="79867125"/>
          <a:ext cx="542926" cy="2667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685798</xdr:colOff>
      <xdr:row>4</xdr:row>
      <xdr:rowOff>133350</xdr:rowOff>
    </xdr:from>
    <xdr:to>
      <xdr:col>5</xdr:col>
      <xdr:colOff>190499</xdr:colOff>
      <xdr:row>9</xdr:row>
      <xdr:rowOff>95250</xdr:rowOff>
    </xdr:to>
    <xdr:sp macro="" textlink="">
      <xdr:nvSpPr>
        <xdr:cNvPr id="25" name="Line 1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ShapeType="1"/>
        </xdr:cNvSpPr>
      </xdr:nvSpPr>
      <xdr:spPr bwMode="auto">
        <a:xfrm flipH="1">
          <a:off x="3209923" y="1152525"/>
          <a:ext cx="1343026" cy="9715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3</xdr:row>
          <xdr:rowOff>133350</xdr:rowOff>
        </xdr:from>
        <xdr:to>
          <xdr:col>2</xdr:col>
          <xdr:colOff>895350</xdr:colOff>
          <xdr:row>3</xdr:row>
          <xdr:rowOff>355600</xdr:rowOff>
        </xdr:to>
        <xdr:sp macro="" textlink="">
          <xdr:nvSpPr>
            <xdr:cNvPr id="7169" name="Option 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Fama-French 3 Factors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895350</xdr:colOff>
          <xdr:row>3</xdr:row>
          <xdr:rowOff>133350</xdr:rowOff>
        </xdr:from>
        <xdr:to>
          <xdr:col>3</xdr:col>
          <xdr:colOff>965200</xdr:colOff>
          <xdr:row>3</xdr:row>
          <xdr:rowOff>355600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2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3 Macro Factors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50800</xdr:rowOff>
        </xdr:from>
        <xdr:to>
          <xdr:col>3</xdr:col>
          <xdr:colOff>971550</xdr:colOff>
          <xdr:row>4</xdr:row>
          <xdr:rowOff>0</xdr:rowOff>
        </xdr:to>
        <xdr:sp macro="" textlink="">
          <xdr:nvSpPr>
            <xdr:cNvPr id="7172" name="Group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2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22860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APT or ICAPM Factors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4</xdr:row>
          <xdr:rowOff>133350</xdr:rowOff>
        </xdr:from>
        <xdr:to>
          <xdr:col>2</xdr:col>
          <xdr:colOff>107950</xdr:colOff>
          <xdr:row>4</xdr:row>
          <xdr:rowOff>355600</xdr:rowOff>
        </xdr:to>
        <xdr:sp macro="" textlink="">
          <xdr:nvSpPr>
            <xdr:cNvPr id="7173" name="Option Button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2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Stock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107950</xdr:colOff>
          <xdr:row>4</xdr:row>
          <xdr:rowOff>133350</xdr:rowOff>
        </xdr:from>
        <xdr:to>
          <xdr:col>2</xdr:col>
          <xdr:colOff>819150</xdr:colOff>
          <xdr:row>4</xdr:row>
          <xdr:rowOff>355600</xdr:rowOff>
        </xdr:to>
        <xdr:sp macro="" textlink="">
          <xdr:nvSpPr>
            <xdr:cNvPr id="7174" name="Option Button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2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US FF Port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838200</xdr:colOff>
          <xdr:row>4</xdr:row>
          <xdr:rowOff>133350</xdr:rowOff>
        </xdr:from>
        <xdr:to>
          <xdr:col>3</xdr:col>
          <xdr:colOff>704850</xdr:colOff>
          <xdr:row>4</xdr:row>
          <xdr:rowOff>355600</xdr:rowOff>
        </xdr:to>
        <xdr:sp macro="" textlink="">
          <xdr:nvSpPr>
            <xdr:cNvPr id="7175" name="Option Button 7" descr="Country ETF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2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Country ETF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50800</xdr:rowOff>
        </xdr:from>
        <xdr:to>
          <xdr:col>3</xdr:col>
          <xdr:colOff>717550</xdr:colOff>
          <xdr:row>5</xdr:row>
          <xdr:rowOff>0</xdr:rowOff>
        </xdr:to>
        <xdr:sp macro="" textlink="">
          <xdr:nvSpPr>
            <xdr:cNvPr id="7176" name="Group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2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22860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Asset Type</a:t>
              </a:r>
            </a:p>
          </xdr:txBody>
        </xdr:sp>
        <xdr:clientData/>
      </xdr:twoCellAnchor>
    </mc:Choice>
    <mc:Fallback/>
  </mc:AlternateContent>
  <xdr:twoCellAnchor editAs="oneCell">
    <xdr:from>
      <xdr:col>5</xdr:col>
      <xdr:colOff>114300</xdr:colOff>
      <xdr:row>3</xdr:row>
      <xdr:rowOff>352425</xdr:rowOff>
    </xdr:from>
    <xdr:to>
      <xdr:col>7</xdr:col>
      <xdr:colOff>661652</xdr:colOff>
      <xdr:row>5</xdr:row>
      <xdr:rowOff>122344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1009650"/>
          <a:ext cx="2719052" cy="49381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129</xdr:row>
      <xdr:rowOff>85725</xdr:rowOff>
    </xdr:from>
    <xdr:to>
      <xdr:col>7</xdr:col>
      <xdr:colOff>521828</xdr:colOff>
      <xdr:row>138</xdr:row>
      <xdr:rowOff>119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21545550"/>
          <a:ext cx="7151228" cy="1371719"/>
        </a:xfrm>
        <a:prstGeom prst="rect">
          <a:avLst/>
        </a:prstGeom>
      </xdr:spPr>
    </xdr:pic>
    <xdr:clientData/>
  </xdr:twoCellAnchor>
  <xdr:twoCellAnchor editAs="oneCell">
    <xdr:from>
      <xdr:col>0</xdr:col>
      <xdr:colOff>1162050</xdr:colOff>
      <xdr:row>328</xdr:row>
      <xdr:rowOff>38100</xdr:rowOff>
    </xdr:from>
    <xdr:to>
      <xdr:col>6</xdr:col>
      <xdr:colOff>752937</xdr:colOff>
      <xdr:row>335</xdr:row>
      <xdr:rowOff>123931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" y="53721000"/>
          <a:ext cx="5334462" cy="1219306"/>
        </a:xfrm>
        <a:prstGeom prst="rect">
          <a:avLst/>
        </a:prstGeom>
      </xdr:spPr>
    </xdr:pic>
    <xdr:clientData/>
  </xdr:twoCellAnchor>
  <xdr:twoCellAnchor editAs="oneCell">
    <xdr:from>
      <xdr:col>4</xdr:col>
      <xdr:colOff>885825</xdr:colOff>
      <xdr:row>407</xdr:row>
      <xdr:rowOff>66675</xdr:rowOff>
    </xdr:from>
    <xdr:to>
      <xdr:col>8</xdr:col>
      <xdr:colOff>443430</xdr:colOff>
      <xdr:row>410</xdr:row>
      <xdr:rowOff>86912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66541650"/>
          <a:ext cx="3767655" cy="506012"/>
        </a:xfrm>
        <a:prstGeom prst="rect">
          <a:avLst/>
        </a:prstGeom>
      </xdr:spPr>
    </xdr:pic>
    <xdr:clientData/>
  </xdr:twoCellAnchor>
  <xdr:twoCellAnchor editAs="oneCell">
    <xdr:from>
      <xdr:col>2</xdr:col>
      <xdr:colOff>885825</xdr:colOff>
      <xdr:row>410</xdr:row>
      <xdr:rowOff>47625</xdr:rowOff>
    </xdr:from>
    <xdr:to>
      <xdr:col>8</xdr:col>
      <xdr:colOff>162401</xdr:colOff>
      <xdr:row>417</xdr:row>
      <xdr:rowOff>139552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95550" y="67008375"/>
          <a:ext cx="5486876" cy="122540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418</xdr:row>
      <xdr:rowOff>19050</xdr:rowOff>
    </xdr:from>
    <xdr:to>
      <xdr:col>6</xdr:col>
      <xdr:colOff>881444</xdr:colOff>
      <xdr:row>423</xdr:row>
      <xdr:rowOff>130001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" y="68275200"/>
          <a:ext cx="6596444" cy="92057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494</xdr:row>
      <xdr:rowOff>0</xdr:rowOff>
    </xdr:from>
    <xdr:to>
      <xdr:col>8</xdr:col>
      <xdr:colOff>267642</xdr:colOff>
      <xdr:row>499</xdr:row>
      <xdr:rowOff>110951</xdr:rowOff>
    </xdr:to>
    <xdr:pic>
      <xdr:nvPicPr>
        <xdr:cNvPr id="7168" name="Picture 7167">
          <a:extLst>
            <a:ext uri="{FF2B5EF4-FFF2-40B4-BE49-F238E27FC236}">
              <a16:creationId xmlns:a16="http://schemas.microsoft.com/office/drawing/2014/main" id="{00000000-0008-0000-0200-000000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0" y="80600550"/>
          <a:ext cx="6468417" cy="92057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491</xdr:row>
      <xdr:rowOff>0</xdr:rowOff>
    </xdr:from>
    <xdr:to>
      <xdr:col>5</xdr:col>
      <xdr:colOff>258213</xdr:colOff>
      <xdr:row>494</xdr:row>
      <xdr:rowOff>20237</xdr:rowOff>
    </xdr:to>
    <xdr:pic>
      <xdr:nvPicPr>
        <xdr:cNvPr id="7171" name="Picture 7170">
          <a:extLst>
            <a:ext uri="{FF2B5EF4-FFF2-40B4-BE49-F238E27FC236}">
              <a16:creationId xmlns:a16="http://schemas.microsoft.com/office/drawing/2014/main" id="{00000000-0008-0000-0200-000003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28775" y="80114775"/>
          <a:ext cx="3182388" cy="506012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438150</xdr:colOff>
      <xdr:row>565</xdr:row>
      <xdr:rowOff>142875</xdr:rowOff>
    </xdr:from>
    <xdr:to>
      <xdr:col>7</xdr:col>
      <xdr:colOff>474712</xdr:colOff>
      <xdr:row>569</xdr:row>
      <xdr:rowOff>1187</xdr:rowOff>
    </xdr:to>
    <xdr:pic>
      <xdr:nvPicPr>
        <xdr:cNvPr id="7178" name="Picture 7177">
          <a:extLst>
            <a:ext uri="{FF2B5EF4-FFF2-40B4-BE49-F238E27FC236}">
              <a16:creationId xmlns:a16="http://schemas.microsoft.com/office/drawing/2014/main" id="{00000000-0008-0000-0200-00000A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62275" y="92297250"/>
          <a:ext cx="4237087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Excel%20Modeling%20in%20Inv%202\EMI2%20Faculty%20Excel%20Files\All%20Chapters%20-%20Bodie%20Version\Completed%20Excel%20Files\Poptdyn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10" Type="http://schemas.openxmlformats.org/officeDocument/2006/relationships/ctrlProp" Target="../ctrlProps/ctrlProp15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J553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17" sqref="C17"/>
    </sheetView>
  </sheetViews>
  <sheetFormatPr defaultRowHeight="12.5" x14ac:dyDescent="0.25"/>
  <cols>
    <col min="1" max="1" width="40.36328125" customWidth="1"/>
    <col min="2" max="2" width="44.36328125" customWidth="1"/>
    <col min="3" max="3" width="36.1796875" customWidth="1"/>
    <col min="4" max="4" width="41.6328125" customWidth="1"/>
    <col min="5" max="5" width="14.26953125" customWidth="1"/>
    <col min="6" max="6" width="17" customWidth="1"/>
    <col min="7" max="7" width="15.453125" customWidth="1"/>
    <col min="8" max="10" width="12.1796875" bestFit="1" customWidth="1"/>
    <col min="11" max="11" width="11" bestFit="1" customWidth="1"/>
    <col min="12" max="13" width="10.81640625" bestFit="1" customWidth="1"/>
    <col min="14" max="14" width="14.54296875" bestFit="1" customWidth="1"/>
    <col min="15" max="15" width="13.54296875" bestFit="1" customWidth="1"/>
    <col min="16" max="17" width="15" bestFit="1" customWidth="1"/>
    <col min="18" max="18" width="13.54296875" bestFit="1" customWidth="1"/>
    <col min="19" max="19" width="15.54296875" bestFit="1" customWidth="1"/>
    <col min="20" max="20" width="16.7265625" bestFit="1" customWidth="1"/>
    <col min="21" max="21" width="12.7265625" bestFit="1" customWidth="1"/>
    <col min="22" max="22" width="15" bestFit="1" customWidth="1"/>
    <col min="23" max="25" width="10.453125" bestFit="1" customWidth="1"/>
    <col min="26" max="26" width="13.81640625" bestFit="1" customWidth="1"/>
    <col min="27" max="27" width="14.1796875" bestFit="1" customWidth="1"/>
    <col min="28" max="28" width="12.54296875" bestFit="1" customWidth="1"/>
    <col min="29" max="29" width="10.81640625" bestFit="1" customWidth="1"/>
    <col min="30" max="30" width="9.1796875" customWidth="1"/>
  </cols>
  <sheetData>
    <row r="1" spans="1:36" ht="25" x14ac:dyDescent="0.25">
      <c r="A1" s="5" t="s">
        <v>1</v>
      </c>
      <c r="C1" s="6" t="s">
        <v>38</v>
      </c>
    </row>
    <row r="3" spans="1:36" ht="13" x14ac:dyDescent="0.3">
      <c r="A3" s="1" t="s">
        <v>0</v>
      </c>
    </row>
    <row r="4" spans="1:36" ht="28.5" customHeight="1" x14ac:dyDescent="0.25">
      <c r="A4" s="20" t="s">
        <v>20</v>
      </c>
      <c r="C4" s="12"/>
      <c r="E4" s="2">
        <v>1</v>
      </c>
    </row>
    <row r="5" spans="1:36" ht="28.5" customHeight="1" x14ac:dyDescent="0.25">
      <c r="A5" s="14" t="s">
        <v>16</v>
      </c>
      <c r="C5" s="12"/>
      <c r="E5" s="2">
        <v>3</v>
      </c>
      <c r="N5" s="10"/>
      <c r="O5" s="10"/>
      <c r="P5" s="10"/>
    </row>
    <row r="6" spans="1:36" x14ac:dyDescent="0.25">
      <c r="N6" s="44"/>
      <c r="O6" s="44"/>
      <c r="P6" s="44"/>
      <c r="Q6" s="15"/>
      <c r="R6" s="15"/>
      <c r="S6" s="15"/>
    </row>
    <row r="7" spans="1:36" x14ac:dyDescent="0.25">
      <c r="A7" s="26"/>
      <c r="B7" s="14" t="s">
        <v>11</v>
      </c>
      <c r="C7" s="14" t="s">
        <v>11</v>
      </c>
      <c r="D7" s="14" t="s">
        <v>11</v>
      </c>
      <c r="E7" s="14" t="s">
        <v>11</v>
      </c>
      <c r="F7" s="14" t="s">
        <v>11</v>
      </c>
      <c r="G7" s="14" t="s">
        <v>11</v>
      </c>
      <c r="H7" s="14" t="s">
        <v>58</v>
      </c>
      <c r="I7" s="14" t="s">
        <v>58</v>
      </c>
      <c r="J7" s="14" t="s">
        <v>58</v>
      </c>
      <c r="K7" s="14" t="s">
        <v>58</v>
      </c>
      <c r="L7" s="14" t="s">
        <v>58</v>
      </c>
      <c r="M7" s="14" t="s">
        <v>58</v>
      </c>
      <c r="N7" s="14" t="s">
        <v>57</v>
      </c>
      <c r="O7" s="14" t="s">
        <v>57</v>
      </c>
      <c r="P7" s="14" t="s">
        <v>57</v>
      </c>
      <c r="Q7" s="14" t="s">
        <v>57</v>
      </c>
      <c r="R7" s="14" t="s">
        <v>57</v>
      </c>
      <c r="S7" s="14" t="s">
        <v>57</v>
      </c>
      <c r="T7" s="2" t="s">
        <v>15</v>
      </c>
      <c r="U7" s="12" t="s">
        <v>15</v>
      </c>
      <c r="V7" s="12" t="s">
        <v>15</v>
      </c>
      <c r="W7" s="12" t="s">
        <v>15</v>
      </c>
      <c r="X7" s="12" t="s">
        <v>15</v>
      </c>
      <c r="Y7" s="12" t="s">
        <v>15</v>
      </c>
      <c r="Z7" s="12" t="s">
        <v>15</v>
      </c>
      <c r="AA7" s="10" t="s">
        <v>15</v>
      </c>
      <c r="AB7" s="10" t="s">
        <v>15</v>
      </c>
      <c r="AC7" s="10" t="s">
        <v>2</v>
      </c>
      <c r="AF7" s="10"/>
      <c r="AG7" s="10"/>
      <c r="AH7" s="10"/>
      <c r="AI7" s="10"/>
      <c r="AJ7" s="10"/>
    </row>
    <row r="8" spans="1:36" x14ac:dyDescent="0.25">
      <c r="A8" s="27"/>
      <c r="B8" s="13" t="s">
        <v>67</v>
      </c>
      <c r="C8" s="13" t="s">
        <v>64</v>
      </c>
      <c r="D8" s="13" t="s">
        <v>65</v>
      </c>
      <c r="E8" s="13" t="s">
        <v>69</v>
      </c>
      <c r="F8" s="13" t="s">
        <v>66</v>
      </c>
      <c r="G8" s="13" t="s">
        <v>68</v>
      </c>
      <c r="H8" s="21" t="s">
        <v>3</v>
      </c>
      <c r="I8" s="21" t="s">
        <v>4</v>
      </c>
      <c r="J8" s="21" t="s">
        <v>5</v>
      </c>
      <c r="K8" s="21" t="s">
        <v>6</v>
      </c>
      <c r="L8" s="21" t="s">
        <v>7</v>
      </c>
      <c r="M8" s="21" t="s">
        <v>8</v>
      </c>
      <c r="N8" s="13" t="s">
        <v>59</v>
      </c>
      <c r="O8" t="s">
        <v>60</v>
      </c>
      <c r="P8" t="s">
        <v>61</v>
      </c>
      <c r="Q8" s="15" t="s">
        <v>56</v>
      </c>
      <c r="R8" s="15" t="s">
        <v>63</v>
      </c>
      <c r="S8" t="s">
        <v>62</v>
      </c>
      <c r="T8" s="13" t="s">
        <v>71</v>
      </c>
      <c r="U8" s="12" t="s">
        <v>9</v>
      </c>
      <c r="V8" s="44" t="s">
        <v>70</v>
      </c>
      <c r="W8" s="12" t="s">
        <v>12</v>
      </c>
      <c r="X8" s="12" t="s">
        <v>13</v>
      </c>
      <c r="Y8" s="12" t="s">
        <v>14</v>
      </c>
      <c r="Z8" s="12" t="s">
        <v>17</v>
      </c>
      <c r="AA8" s="10" t="s">
        <v>18</v>
      </c>
      <c r="AB8" s="10" t="s">
        <v>19</v>
      </c>
      <c r="AC8" s="10" t="s">
        <v>2</v>
      </c>
      <c r="AF8" s="10"/>
      <c r="AG8" s="10"/>
      <c r="AH8" s="10"/>
      <c r="AI8" s="10"/>
      <c r="AJ8" s="10"/>
    </row>
    <row r="9" spans="1:36" ht="13" x14ac:dyDescent="0.3">
      <c r="A9" s="29" t="s">
        <v>37</v>
      </c>
      <c r="B9" s="9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J9" s="10"/>
    </row>
    <row r="10" spans="1:36" x14ac:dyDescent="0.25">
      <c r="A10" s="17">
        <v>41274</v>
      </c>
      <c r="B10" s="9">
        <v>1.3901E-2</v>
      </c>
      <c r="C10" s="9">
        <v>7.7869999999999997E-3</v>
      </c>
      <c r="D10" s="9">
        <v>0.13854900000000001</v>
      </c>
      <c r="E10" s="9">
        <v>5.7681000000000003E-2</v>
      </c>
      <c r="F10" s="9">
        <v>0.12293999999999999</v>
      </c>
      <c r="G10" s="9">
        <v>0.27968300000000001</v>
      </c>
      <c r="H10" s="9">
        <v>2.5499999999999998E-2</v>
      </c>
      <c r="I10" s="9">
        <v>3.7900000000000003E-2</v>
      </c>
      <c r="J10" s="9">
        <v>4.2999999999999997E-2</v>
      </c>
      <c r="K10" s="9">
        <v>-1.5E-3</v>
      </c>
      <c r="L10" s="9">
        <v>1.1299999999999999E-2</v>
      </c>
      <c r="M10" s="9">
        <v>4.6699999999999998E-2</v>
      </c>
      <c r="N10" s="9">
        <v>4.2668999999999999E-2</v>
      </c>
      <c r="O10" s="9">
        <v>2.3719E-2</v>
      </c>
      <c r="P10" s="9">
        <v>5.0169999999999999E-2</v>
      </c>
      <c r="Q10" s="9">
        <v>3.9910000000000001E-2</v>
      </c>
      <c r="R10" s="9">
        <v>5.1204E-2</v>
      </c>
      <c r="S10" s="9">
        <v>3.7418E-2</v>
      </c>
      <c r="T10" s="9">
        <v>8.9820000000000004E-3</v>
      </c>
      <c r="U10" s="9">
        <v>1.2534E-2</v>
      </c>
      <c r="V10" s="9">
        <v>8.5839999999999996E-3</v>
      </c>
      <c r="W10" s="9">
        <v>1.09E-2</v>
      </c>
      <c r="X10" s="9">
        <v>1.5300000000000001E-2</v>
      </c>
      <c r="Y10" s="9">
        <v>3.56E-2</v>
      </c>
      <c r="Z10" s="45">
        <v>-6.6666666666666656E-5</v>
      </c>
      <c r="AA10" s="45">
        <v>1.3333333333333361E-4</v>
      </c>
      <c r="AB10" s="45">
        <v>-3.083333333333332E-4</v>
      </c>
      <c r="AC10" s="46">
        <v>3.3333333333333335E-5</v>
      </c>
      <c r="AD10" s="46"/>
      <c r="AF10" s="9"/>
      <c r="AG10" s="9"/>
      <c r="AH10" s="9"/>
      <c r="AI10" s="9"/>
      <c r="AJ10" s="10"/>
    </row>
    <row r="11" spans="1:36" x14ac:dyDescent="0.25">
      <c r="A11" s="17">
        <v>41243</v>
      </c>
      <c r="B11" s="9">
        <v>-0.14246900000000001</v>
      </c>
      <c r="C11" s="9">
        <v>-1.8558000000000002E-2</v>
      </c>
      <c r="D11" s="9">
        <v>-4.8099000000000003E-2</v>
      </c>
      <c r="E11" s="9">
        <v>2.5666000000000001E-2</v>
      </c>
      <c r="F11" s="9">
        <v>4.7344999999999998E-2</v>
      </c>
      <c r="G11" s="9">
        <v>3.2284E-2</v>
      </c>
      <c r="H11" s="9">
        <v>7.4999999999999997E-3</v>
      </c>
      <c r="I11" s="9">
        <v>8.199999999999999E-3</v>
      </c>
      <c r="J11" s="9">
        <v>1.0700000000000001E-2</v>
      </c>
      <c r="K11" s="9">
        <v>1.5700000000000002E-2</v>
      </c>
      <c r="L11" s="9">
        <v>0</v>
      </c>
      <c r="M11" s="9">
        <v>-9.300000000000001E-3</v>
      </c>
      <c r="N11" s="9">
        <v>1.5866999999999999E-2</v>
      </c>
      <c r="O11" s="9">
        <v>-1.3337999999999999E-2</v>
      </c>
      <c r="P11" s="9">
        <v>2.5283E-2</v>
      </c>
      <c r="Q11" s="9">
        <v>-1.8703999999999998E-2</v>
      </c>
      <c r="R11" s="9">
        <v>2.64E-2</v>
      </c>
      <c r="S11" s="9">
        <v>1.4243E-2</v>
      </c>
      <c r="T11" s="9">
        <v>5.6950000000000004E-3</v>
      </c>
      <c r="U11" s="9">
        <v>6.1910000000000003E-3</v>
      </c>
      <c r="V11" s="9">
        <v>0.103286</v>
      </c>
      <c r="W11" s="9">
        <v>7.0999999999999995E-3</v>
      </c>
      <c r="X11" s="9">
        <v>5.5000000000000005E-3</v>
      </c>
      <c r="Y11" s="9">
        <v>-1.3999999999999999E-2</v>
      </c>
      <c r="Z11" s="45">
        <v>8.3333333333333236E-6</v>
      </c>
      <c r="AA11" s="45">
        <v>-1.0833333333333289E-4</v>
      </c>
      <c r="AB11" s="45">
        <v>1.8333333333333309E-4</v>
      </c>
      <c r="AC11" s="46">
        <v>9.9999999999999991E-5</v>
      </c>
      <c r="AD11" s="46"/>
      <c r="AF11" s="9"/>
      <c r="AG11" s="9"/>
      <c r="AH11" s="9"/>
      <c r="AI11" s="9"/>
      <c r="AJ11" s="10"/>
    </row>
    <row r="12" spans="1:36" x14ac:dyDescent="0.25">
      <c r="A12" s="17">
        <v>41213</v>
      </c>
      <c r="B12" s="9">
        <v>-3.0172000000000001E-2</v>
      </c>
      <c r="C12" s="9">
        <v>-6.2280000000000002E-2</v>
      </c>
      <c r="D12" s="9">
        <v>3.7842000000000001E-2</v>
      </c>
      <c r="E12" s="9">
        <v>7.5890000000000003E-3</v>
      </c>
      <c r="F12" s="9">
        <v>-3.8706999999999998E-2</v>
      </c>
      <c r="G12" s="9">
        <v>-0.14076900000000001</v>
      </c>
      <c r="H12" s="9">
        <v>-3.8599999999999995E-2</v>
      </c>
      <c r="I12" s="9">
        <v>-1.2800000000000001E-2</v>
      </c>
      <c r="J12" s="9">
        <v>-4.3E-3</v>
      </c>
      <c r="K12" s="9">
        <v>-2.87E-2</v>
      </c>
      <c r="L12" s="9">
        <v>-1.5100000000000001E-2</v>
      </c>
      <c r="M12" s="9">
        <v>2.0299999999999999E-2</v>
      </c>
      <c r="N12" s="9">
        <v>3.3207E-2</v>
      </c>
      <c r="O12" s="9">
        <v>0</v>
      </c>
      <c r="P12" s="9">
        <v>1.6393000000000001E-2</v>
      </c>
      <c r="Q12" s="9">
        <v>2.7101E-2</v>
      </c>
      <c r="R12" s="9">
        <v>2.1410000000000001E-3</v>
      </c>
      <c r="S12" s="9">
        <v>-5.2199999999999998E-3</v>
      </c>
      <c r="T12" s="9">
        <v>-1.8197999999999999E-2</v>
      </c>
      <c r="U12" s="9">
        <v>-1.41E-2</v>
      </c>
      <c r="V12" s="9">
        <v>-5.8563999999999998E-2</v>
      </c>
      <c r="W12" s="9">
        <v>-1.6899999999999998E-2</v>
      </c>
      <c r="X12" s="9">
        <v>-1.3100000000000001E-2</v>
      </c>
      <c r="Y12" s="9">
        <v>3.4300000000000004E-2</v>
      </c>
      <c r="Z12" s="45">
        <v>2.4999999999999998E-5</v>
      </c>
      <c r="AA12" s="45">
        <v>-8.3333333333341503E-6</v>
      </c>
      <c r="AB12" s="45">
        <v>-1.0000000000000026E-4</v>
      </c>
      <c r="AC12" s="46">
        <v>9.1666666666666668E-5</v>
      </c>
      <c r="AD12" s="46"/>
      <c r="AF12" s="9"/>
      <c r="AG12" s="9"/>
      <c r="AH12" s="9"/>
      <c r="AI12" s="9"/>
      <c r="AJ12" s="10"/>
    </row>
    <row r="13" spans="1:36" x14ac:dyDescent="0.25">
      <c r="A13" s="17">
        <v>41182</v>
      </c>
      <c r="B13" s="9">
        <v>8.4112000000000006E-2</v>
      </c>
      <c r="C13" s="9">
        <v>6.4665E-2</v>
      </c>
      <c r="D13" s="9">
        <v>0.159664</v>
      </c>
      <c r="E13" s="9">
        <v>6.2260999999999997E-2</v>
      </c>
      <c r="F13" s="9">
        <v>2.3064000000000001E-2</v>
      </c>
      <c r="G13" s="9">
        <v>3.9169000000000002E-2</v>
      </c>
      <c r="H13" s="9">
        <v>3.2400000000000005E-2</v>
      </c>
      <c r="I13" s="9">
        <v>3.6000000000000004E-2</v>
      </c>
      <c r="J13" s="9">
        <v>3.8699999999999998E-2</v>
      </c>
      <c r="K13" s="9">
        <v>1.7299999999999999E-2</v>
      </c>
      <c r="L13" s="9">
        <v>3.2899999999999999E-2</v>
      </c>
      <c r="M13" s="9">
        <v>4.24E-2</v>
      </c>
      <c r="N13" s="9">
        <v>1.3634E-2</v>
      </c>
      <c r="O13" s="9">
        <v>3.5999999999999997E-2</v>
      </c>
      <c r="P13" s="9">
        <v>6.3618999999999995E-2</v>
      </c>
      <c r="Q13" s="9">
        <v>3.0969999999999999E-3</v>
      </c>
      <c r="R13" s="9">
        <v>6.5331E-2</v>
      </c>
      <c r="S13" s="9">
        <v>2.1325E-2</v>
      </c>
      <c r="T13" s="9">
        <v>2.5427999999999999E-2</v>
      </c>
      <c r="U13" s="9">
        <v>2.6539E-2</v>
      </c>
      <c r="V13" s="9">
        <v>5.9719000000000001E-2</v>
      </c>
      <c r="W13" s="9">
        <v>2.69E-2</v>
      </c>
      <c r="X13" s="9">
        <v>7.1999999999999998E-3</v>
      </c>
      <c r="Y13" s="9">
        <v>1.3600000000000001E-2</v>
      </c>
      <c r="Z13" s="45">
        <v>-8.3333333333333236E-6</v>
      </c>
      <c r="AA13" s="45">
        <v>8.3333333333333913E-5</v>
      </c>
      <c r="AB13" s="45">
        <v>-2.5833333333333264E-4</v>
      </c>
      <c r="AC13" s="46">
        <v>6.666666666666667E-5</v>
      </c>
      <c r="AD13" s="46"/>
      <c r="AF13" s="9"/>
      <c r="AG13" s="9"/>
      <c r="AH13" s="9"/>
      <c r="AI13" s="9"/>
      <c r="AJ13" s="10"/>
    </row>
    <row r="14" spans="1:36" x14ac:dyDescent="0.25">
      <c r="A14" s="17">
        <v>41152</v>
      </c>
      <c r="B14" s="9">
        <v>0.177616</v>
      </c>
      <c r="C14" s="9">
        <v>-1.4289999999999999E-3</v>
      </c>
      <c r="D14" s="9">
        <v>-3.0769000000000001E-2</v>
      </c>
      <c r="E14" s="9">
        <v>0.113236</v>
      </c>
      <c r="F14" s="9">
        <v>8.3370000000000007E-3</v>
      </c>
      <c r="G14" s="9">
        <v>9.6407000000000007E-2</v>
      </c>
      <c r="H14" s="9">
        <v>3.2799999999999996E-2</v>
      </c>
      <c r="I14" s="9">
        <v>3.3700000000000001E-2</v>
      </c>
      <c r="J14" s="9">
        <v>3.5699999999999996E-2</v>
      </c>
      <c r="K14" s="9">
        <v>2.69E-2</v>
      </c>
      <c r="L14" s="9">
        <v>1.78E-2</v>
      </c>
      <c r="M14" s="9">
        <v>3.5799999999999998E-2</v>
      </c>
      <c r="N14" s="9">
        <v>1.2511E-2</v>
      </c>
      <c r="O14" s="9">
        <v>4.6025000000000003E-2</v>
      </c>
      <c r="P14" s="9">
        <v>4.9974999999999999E-2</v>
      </c>
      <c r="Q14" s="9">
        <v>9.0279999999999996E-3</v>
      </c>
      <c r="R14" s="9">
        <v>-1.223E-2</v>
      </c>
      <c r="S14" s="9">
        <v>-7.6099999999999996E-4</v>
      </c>
      <c r="T14" s="9">
        <v>2.5052999999999999E-2</v>
      </c>
      <c r="U14" s="9">
        <v>2.6265E-2</v>
      </c>
      <c r="V14" s="9">
        <v>-6.5360000000000001E-2</v>
      </c>
      <c r="W14" s="9">
        <v>2.58E-2</v>
      </c>
      <c r="X14" s="9">
        <v>5.0000000000000001E-3</v>
      </c>
      <c r="Y14" s="9">
        <v>7.9000000000000008E-3</v>
      </c>
      <c r="Z14" s="45">
        <v>1.6666666666666654E-5</v>
      </c>
      <c r="AA14" s="45">
        <v>1.3333333333333296E-4</v>
      </c>
      <c r="AB14" s="45">
        <v>-3.6666666666666705E-4</v>
      </c>
      <c r="AC14" s="46">
        <v>7.4999999999999993E-5</v>
      </c>
      <c r="AD14" s="46"/>
      <c r="AF14" s="9"/>
      <c r="AG14" s="9"/>
      <c r="AH14" s="9"/>
      <c r="AI14" s="9"/>
      <c r="AJ14" s="10"/>
    </row>
    <row r="15" spans="1:36" x14ac:dyDescent="0.25">
      <c r="A15" s="17">
        <v>41121</v>
      </c>
      <c r="B15" s="9">
        <v>-0.124834</v>
      </c>
      <c r="C15" s="9">
        <v>2.0449999999999999E-3</v>
      </c>
      <c r="D15" s="9">
        <v>-1.1627999999999999E-2</v>
      </c>
      <c r="E15" s="9">
        <v>7.3749999999999996E-3</v>
      </c>
      <c r="F15" s="9">
        <v>6.0987E-2</v>
      </c>
      <c r="G15" s="9">
        <v>-7.6113E-2</v>
      </c>
      <c r="H15" s="9">
        <v>-2.9700000000000001E-2</v>
      </c>
      <c r="I15" s="9">
        <v>-1.0800000000000001E-2</v>
      </c>
      <c r="J15" s="9">
        <v>-1.44E-2</v>
      </c>
      <c r="K15" s="9">
        <v>1.2699999999999999E-2</v>
      </c>
      <c r="L15" s="9">
        <v>1.24E-2</v>
      </c>
      <c r="M15" s="9">
        <v>-2.3E-3</v>
      </c>
      <c r="N15" s="9">
        <v>6.087E-2</v>
      </c>
      <c r="O15" s="9">
        <v>1.7415E-2</v>
      </c>
      <c r="P15" s="9">
        <v>2.0707E-2</v>
      </c>
      <c r="Q15" s="9">
        <v>9.11E-3</v>
      </c>
      <c r="R15" s="9">
        <v>1.1228999999999999E-2</v>
      </c>
      <c r="S15" s="9">
        <v>6.6558000000000006E-2</v>
      </c>
      <c r="T15" s="9">
        <v>1.1792E-2</v>
      </c>
      <c r="U15" s="9">
        <v>1.0266000000000001E-2</v>
      </c>
      <c r="V15" s="9">
        <v>-2.7542000000000001E-2</v>
      </c>
      <c r="W15" s="9">
        <v>8.6E-3</v>
      </c>
      <c r="X15" s="9">
        <v>-2.52E-2</v>
      </c>
      <c r="Y15" s="9">
        <v>-1.7000000000000001E-3</v>
      </c>
      <c r="Z15" s="45">
        <v>1.6666666666666674E-5</v>
      </c>
      <c r="AA15" s="45">
        <v>-9.1666666666666329E-5</v>
      </c>
      <c r="AB15" s="45">
        <v>-3.4166666666666633E-4</v>
      </c>
      <c r="AC15" s="46">
        <v>5.833333333333334E-5</v>
      </c>
      <c r="AD15" s="46"/>
      <c r="AF15" s="9"/>
      <c r="AG15" s="9"/>
      <c r="AH15" s="9"/>
      <c r="AI15" s="9"/>
      <c r="AJ15" s="10"/>
    </row>
    <row r="16" spans="1:36" x14ac:dyDescent="0.25">
      <c r="A16" s="17">
        <v>41090</v>
      </c>
      <c r="B16" s="9">
        <v>-3.8145999999999999E-2</v>
      </c>
      <c r="C16" s="9">
        <v>1.3893000000000001E-2</v>
      </c>
      <c r="D16" s="9">
        <v>0.189362</v>
      </c>
      <c r="E16" s="9">
        <v>1.7797E-2</v>
      </c>
      <c r="F16" s="9">
        <v>0.13112199999999999</v>
      </c>
      <c r="G16" s="9">
        <v>-3.4402000000000002E-2</v>
      </c>
      <c r="H16" s="9">
        <v>5.8799999999999998E-2</v>
      </c>
      <c r="I16" s="9">
        <v>4.24E-2</v>
      </c>
      <c r="J16" s="9">
        <v>4.7699999999999992E-2</v>
      </c>
      <c r="K16" s="9">
        <v>3.0299999999999997E-2</v>
      </c>
      <c r="L16" s="9">
        <v>4.3400000000000001E-2</v>
      </c>
      <c r="M16" s="9">
        <v>5.0599999999999999E-2</v>
      </c>
      <c r="N16" s="9">
        <v>7.4451000000000003E-2</v>
      </c>
      <c r="O16" s="9">
        <v>2.9062999999999999E-2</v>
      </c>
      <c r="P16" s="9">
        <v>4.5740000000000003E-2</v>
      </c>
      <c r="Q16" s="9">
        <v>3.4789E-2</v>
      </c>
      <c r="R16" s="9">
        <v>0.13839599999999999</v>
      </c>
      <c r="S16" s="9">
        <v>7.4340000000000003E-2</v>
      </c>
      <c r="T16" s="9">
        <v>4.0489999999999998E-2</v>
      </c>
      <c r="U16" s="9">
        <v>3.8156000000000002E-2</v>
      </c>
      <c r="V16" s="9">
        <v>2.8322E-2</v>
      </c>
      <c r="W16" s="9">
        <v>3.85E-2</v>
      </c>
      <c r="X16" s="9">
        <v>7.1999999999999998E-3</v>
      </c>
      <c r="Y16" s="9">
        <v>8.0000000000000002E-3</v>
      </c>
      <c r="Z16" s="45">
        <v>-1.6666666666666674E-5</v>
      </c>
      <c r="AA16" s="45">
        <v>-1.6666666666666696E-4</v>
      </c>
      <c r="AB16" s="45">
        <v>3.8333333333333362E-4</v>
      </c>
      <c r="AC16" s="46">
        <v>4.1666666666666665E-5</v>
      </c>
      <c r="AD16" s="46"/>
      <c r="AF16" s="9"/>
      <c r="AG16" s="9"/>
      <c r="AH16" s="9"/>
      <c r="AI16" s="9"/>
      <c r="AJ16" s="10"/>
    </row>
    <row r="17" spans="1:36" x14ac:dyDescent="0.25">
      <c r="A17" s="17">
        <v>41060</v>
      </c>
      <c r="B17" s="9">
        <v>-2.8938999999999999E-2</v>
      </c>
      <c r="C17" s="9">
        <v>-6.4370999999999998E-2</v>
      </c>
      <c r="D17" s="9">
        <v>-1.0526000000000001E-2</v>
      </c>
      <c r="E17" s="9">
        <v>-0.110585</v>
      </c>
      <c r="F17" s="9">
        <v>-0.12984899999999999</v>
      </c>
      <c r="G17" s="9">
        <v>-0.12277100000000001</v>
      </c>
      <c r="H17" s="9">
        <v>-6.5700000000000008E-2</v>
      </c>
      <c r="I17" s="9">
        <v>-6.4199999999999993E-2</v>
      </c>
      <c r="J17" s="9">
        <v>-5.79E-2</v>
      </c>
      <c r="K17" s="9">
        <v>-5.8799999999999998E-2</v>
      </c>
      <c r="L17" s="9">
        <v>-6.1600000000000002E-2</v>
      </c>
      <c r="M17" s="9">
        <v>-6.4600000000000005E-2</v>
      </c>
      <c r="N17" s="9">
        <v>-0.129195</v>
      </c>
      <c r="O17" s="9">
        <v>-0.107193</v>
      </c>
      <c r="P17" s="9">
        <v>-0.13531499999999999</v>
      </c>
      <c r="Q17" s="9">
        <v>-4.3417999999999998E-2</v>
      </c>
      <c r="R17" s="9">
        <v>-0.119017</v>
      </c>
      <c r="S17" s="9">
        <v>-0.103501</v>
      </c>
      <c r="T17" s="9">
        <v>-6.0055999999999998E-2</v>
      </c>
      <c r="U17" s="9">
        <v>-6.5530000000000005E-2</v>
      </c>
      <c r="V17" s="9">
        <v>-5.3387999999999998E-2</v>
      </c>
      <c r="W17" s="9">
        <v>-6.2699999999999992E-2</v>
      </c>
      <c r="X17" s="9">
        <v>-2.5000000000000001E-3</v>
      </c>
      <c r="Y17" s="9">
        <v>-1.9099999999999999E-2</v>
      </c>
      <c r="Z17" s="45">
        <v>0</v>
      </c>
      <c r="AA17" s="45">
        <v>-2.4166666666666651E-4</v>
      </c>
      <c r="AB17" s="45">
        <v>1.4999999999999909E-4</v>
      </c>
      <c r="AC17" s="46">
        <v>5.833333333333334E-5</v>
      </c>
      <c r="AD17" s="46"/>
      <c r="AF17" s="9"/>
      <c r="AG17" s="9"/>
      <c r="AH17" s="9"/>
      <c r="AI17" s="9"/>
      <c r="AJ17" s="10"/>
    </row>
    <row r="18" spans="1:36" x14ac:dyDescent="0.25">
      <c r="A18" s="17">
        <v>41029</v>
      </c>
      <c r="B18" s="9">
        <v>-7.0147000000000001E-2</v>
      </c>
      <c r="C18" s="9">
        <v>-7.5249999999999996E-3</v>
      </c>
      <c r="D18" s="9">
        <v>-2.3637999999999999E-2</v>
      </c>
      <c r="E18" s="9">
        <v>-7.9035999999999995E-2</v>
      </c>
      <c r="F18" s="9">
        <v>4.2220000000000001E-2</v>
      </c>
      <c r="G18" s="9">
        <v>-0.48680000000000001</v>
      </c>
      <c r="H18" s="9">
        <v>-1.23E-2</v>
      </c>
      <c r="I18" s="9">
        <v>-2.06E-2</v>
      </c>
      <c r="J18" s="9">
        <v>-9.7000000000000003E-3</v>
      </c>
      <c r="K18" s="9">
        <v>-5.6999999999999993E-3</v>
      </c>
      <c r="L18" s="9">
        <v>-6.6E-3</v>
      </c>
      <c r="M18" s="9">
        <v>-1.2199999999999999E-2</v>
      </c>
      <c r="N18" s="9">
        <v>1.4037000000000001E-2</v>
      </c>
      <c r="O18" s="9">
        <v>7.0600000000000003E-4</v>
      </c>
      <c r="P18" s="9">
        <v>-3.1787000000000003E-2</v>
      </c>
      <c r="Q18" s="9">
        <v>-6.1640000000000002E-3</v>
      </c>
      <c r="R18" s="9">
        <v>-1.0877E-2</v>
      </c>
      <c r="S18" s="9">
        <v>8.1460000000000005E-3</v>
      </c>
      <c r="T18" s="9">
        <v>-6.6759999999999996E-3</v>
      </c>
      <c r="U18" s="9">
        <v>-6.8009999999999998E-3</v>
      </c>
      <c r="V18" s="9">
        <v>-2.7944E-2</v>
      </c>
      <c r="W18" s="9">
        <v>-7.8000000000000005E-3</v>
      </c>
      <c r="X18" s="9">
        <v>-3.0999999999999999E-3</v>
      </c>
      <c r="Y18" s="9">
        <v>-2.18E-2</v>
      </c>
      <c r="Z18" s="45">
        <v>8.3333333333333439E-6</v>
      </c>
      <c r="AA18" s="45">
        <v>-1.0833333333333311E-4</v>
      </c>
      <c r="AB18" s="45">
        <v>1.4166666666666668E-4</v>
      </c>
      <c r="AC18" s="46">
        <v>5.833333333333334E-5</v>
      </c>
      <c r="AD18" s="46"/>
      <c r="AF18" s="9"/>
      <c r="AG18" s="9"/>
      <c r="AH18" s="9"/>
      <c r="AI18" s="9"/>
      <c r="AJ18" s="10"/>
    </row>
    <row r="19" spans="1:36" x14ac:dyDescent="0.25">
      <c r="A19" s="17">
        <v>40999</v>
      </c>
      <c r="B19" s="9">
        <v>-8.9042999999999997E-2</v>
      </c>
      <c r="C19" s="9">
        <v>6.0590999999999999E-2</v>
      </c>
      <c r="D19" s="9">
        <v>-0.12735399999999999</v>
      </c>
      <c r="E19" s="9">
        <v>1.1332999999999999E-2</v>
      </c>
      <c r="F19" s="9">
        <v>-1.1721000000000001E-2</v>
      </c>
      <c r="G19" s="9">
        <v>8.3111000000000004E-2</v>
      </c>
      <c r="H19" s="9">
        <v>2.6099999999999998E-2</v>
      </c>
      <c r="I19" s="9">
        <v>2.8999999999999998E-2</v>
      </c>
      <c r="J19" s="9">
        <v>2.8300000000000002E-2</v>
      </c>
      <c r="K19" s="9">
        <v>3.9599999999999996E-2</v>
      </c>
      <c r="L19" s="9">
        <v>1.4499999999999999E-2</v>
      </c>
      <c r="M19" s="9">
        <v>3.6000000000000004E-2</v>
      </c>
      <c r="N19" s="9">
        <v>-1.0104999999999999E-2</v>
      </c>
      <c r="O19" s="9">
        <v>-2.3432000000000001E-2</v>
      </c>
      <c r="P19" s="9">
        <v>1.4378999999999999E-2</v>
      </c>
      <c r="Q19" s="9">
        <v>-4.7720000000000002E-3</v>
      </c>
      <c r="R19" s="9">
        <v>5.3588999999999998E-2</v>
      </c>
      <c r="S19" s="9">
        <v>0</v>
      </c>
      <c r="T19" s="9">
        <v>3.2140000000000002E-2</v>
      </c>
      <c r="U19" s="9">
        <v>2.3993E-2</v>
      </c>
      <c r="V19" s="9">
        <v>-1.1834000000000001E-2</v>
      </c>
      <c r="W19" s="9">
        <v>2.9600000000000001E-2</v>
      </c>
      <c r="X19" s="9">
        <v>-5.0000000000000001E-3</v>
      </c>
      <c r="Y19" s="9">
        <v>2E-3</v>
      </c>
      <c r="Z19" s="45">
        <v>0</v>
      </c>
      <c r="AA19" s="45">
        <v>1.5833333333333324E-4</v>
      </c>
      <c r="AB19" s="45">
        <v>-2.3333333333333279E-4</v>
      </c>
      <c r="AC19" s="46">
        <v>4.9999999999999996E-5</v>
      </c>
      <c r="AD19" s="46"/>
      <c r="AF19" s="9"/>
      <c r="AG19" s="9"/>
      <c r="AH19" s="9"/>
      <c r="AI19" s="9"/>
      <c r="AJ19" s="10"/>
    </row>
    <row r="20" spans="1:36" x14ac:dyDescent="0.25">
      <c r="A20" s="17">
        <v>40968</v>
      </c>
      <c r="B20" s="9">
        <v>-2.8015000000000002E-2</v>
      </c>
      <c r="C20" s="9">
        <v>2.5336999999999998E-2</v>
      </c>
      <c r="D20" s="9">
        <v>-9.5701999999999995E-2</v>
      </c>
      <c r="E20" s="9">
        <v>5.7481999999999998E-2</v>
      </c>
      <c r="F20" s="9">
        <v>8.1642999999999993E-2</v>
      </c>
      <c r="G20" s="9">
        <v>-0.25057099999999999</v>
      </c>
      <c r="H20" s="9">
        <v>3.5499999999999997E-2</v>
      </c>
      <c r="I20" s="9">
        <v>2.3900000000000001E-2</v>
      </c>
      <c r="J20" s="9">
        <v>2.86E-2</v>
      </c>
      <c r="K20" s="9">
        <v>4.5400000000000003E-2</v>
      </c>
      <c r="L20" s="9">
        <v>3.8800000000000001E-2</v>
      </c>
      <c r="M20" s="9">
        <v>5.3200000000000004E-2</v>
      </c>
      <c r="N20" s="9">
        <v>1.4090999999999999E-2</v>
      </c>
      <c r="O20" s="9">
        <v>3.2372999999999999E-2</v>
      </c>
      <c r="P20" s="9">
        <v>7.5949000000000003E-2</v>
      </c>
      <c r="Q20" s="9">
        <v>3.9688000000000001E-2</v>
      </c>
      <c r="R20" s="9">
        <v>2.0112999999999999E-2</v>
      </c>
      <c r="S20" s="9">
        <v>4.1195000000000002E-2</v>
      </c>
      <c r="T20" s="9">
        <v>4.3404999999999999E-2</v>
      </c>
      <c r="U20" s="9">
        <v>4.1186E-2</v>
      </c>
      <c r="V20" s="9">
        <v>8.5288000000000003E-2</v>
      </c>
      <c r="W20" s="9">
        <v>4.4600000000000001E-2</v>
      </c>
      <c r="X20" s="9">
        <v>-1.89E-2</v>
      </c>
      <c r="Y20" s="9">
        <v>1.1200000000000002E-2</v>
      </c>
      <c r="Z20" s="45">
        <v>3.3333333333333328E-5</v>
      </c>
      <c r="AA20" s="45">
        <v>8.3333333333328492E-6</v>
      </c>
      <c r="AB20" s="45">
        <v>-5.0000000000000044E-4</v>
      </c>
      <c r="AC20" s="46">
        <v>4.9999999999999996E-5</v>
      </c>
      <c r="AD20" s="46"/>
      <c r="AF20" s="9"/>
      <c r="AG20" s="9"/>
      <c r="AH20" s="9"/>
      <c r="AI20" s="9"/>
      <c r="AJ20" s="10"/>
    </row>
    <row r="21" spans="1:36" x14ac:dyDescent="0.25">
      <c r="A21" s="17">
        <v>40939</v>
      </c>
      <c r="B21" s="9">
        <v>8.8619000000000003E-2</v>
      </c>
      <c r="C21" s="9">
        <v>4.7421999999999999E-2</v>
      </c>
      <c r="D21" s="9">
        <v>0.122951</v>
      </c>
      <c r="E21" s="9">
        <v>2.6908999999999999E-2</v>
      </c>
      <c r="F21" s="9">
        <v>-6.3628000000000004E-2</v>
      </c>
      <c r="G21" s="9">
        <v>9.2270000000000008E-3</v>
      </c>
      <c r="H21" s="9">
        <v>7.9500000000000001E-2</v>
      </c>
      <c r="I21" s="9">
        <v>6.9900000000000004E-2</v>
      </c>
      <c r="J21" s="9">
        <v>5.9800000000000006E-2</v>
      </c>
      <c r="K21" s="9">
        <v>6.0499999999999998E-2</v>
      </c>
      <c r="L21" s="9">
        <v>3.56E-2</v>
      </c>
      <c r="M21" s="9">
        <v>3.7400000000000003E-2</v>
      </c>
      <c r="N21" s="9">
        <v>9.2351000000000003E-2</v>
      </c>
      <c r="O21" s="9">
        <v>5.6766999999999998E-2</v>
      </c>
      <c r="P21" s="9">
        <v>0.109782</v>
      </c>
      <c r="Q21" s="9">
        <v>5.2984999999999997E-2</v>
      </c>
      <c r="R21" s="9">
        <v>8.2031000000000007E-2</v>
      </c>
      <c r="S21" s="9">
        <v>0.143121</v>
      </c>
      <c r="T21" s="9">
        <v>4.6375E-2</v>
      </c>
      <c r="U21" s="9">
        <v>5.4077E-2</v>
      </c>
      <c r="V21" s="9">
        <v>-0.125</v>
      </c>
      <c r="W21" s="9">
        <v>5.0300000000000004E-2</v>
      </c>
      <c r="X21" s="9">
        <v>2.7999999999999997E-2</v>
      </c>
      <c r="Y21" s="9">
        <v>1.4499999999999999E-2</v>
      </c>
      <c r="Z21" s="45">
        <v>1.6666666666666667E-5</v>
      </c>
      <c r="AA21" s="45">
        <v>8.3333333333337166E-6</v>
      </c>
      <c r="AB21" s="45">
        <v>-5.6666666666666584E-4</v>
      </c>
      <c r="AC21" s="46">
        <v>1.6666666666666667E-5</v>
      </c>
      <c r="AD21" s="46"/>
      <c r="AF21" s="9"/>
      <c r="AG21" s="9"/>
      <c r="AH21" s="9"/>
      <c r="AI21" s="9"/>
      <c r="AJ21" s="10"/>
    </row>
    <row r="22" spans="1:36" x14ac:dyDescent="0.25">
      <c r="A22" s="17">
        <v>40908</v>
      </c>
      <c r="B22" s="9">
        <v>-0.144289</v>
      </c>
      <c r="C22" s="9">
        <v>-2.1915E-2</v>
      </c>
      <c r="D22" s="9">
        <v>-1.0810999999999999E-2</v>
      </c>
      <c r="E22" s="9">
        <v>-5.7194000000000002E-2</v>
      </c>
      <c r="F22" s="9">
        <v>1.4451E-2</v>
      </c>
      <c r="G22" s="9">
        <v>-9.4260000000000004E-3</v>
      </c>
      <c r="H22" s="9">
        <v>-2E-3</v>
      </c>
      <c r="I22" s="9">
        <v>7.0999999999999995E-3</v>
      </c>
      <c r="J22" s="9">
        <v>1.09E-2</v>
      </c>
      <c r="K22" s="9">
        <v>-2.5999999999999999E-3</v>
      </c>
      <c r="L22" s="9">
        <v>2.06E-2</v>
      </c>
      <c r="M22" s="9">
        <v>1.5100000000000001E-2</v>
      </c>
      <c r="N22" s="9">
        <v>-5.0213000000000001E-2</v>
      </c>
      <c r="O22" s="9">
        <v>-1.8453000000000001E-2</v>
      </c>
      <c r="P22" s="9">
        <v>-6.8347000000000005E-2</v>
      </c>
      <c r="Q22" s="9">
        <v>-1.3950000000000001E-2</v>
      </c>
      <c r="R22" s="9">
        <v>-1.6778999999999999E-2</v>
      </c>
      <c r="S22" s="9">
        <v>-5.6315999999999998E-2</v>
      </c>
      <c r="T22" s="9">
        <v>1.0241999999999999E-2</v>
      </c>
      <c r="U22" s="9">
        <v>3.702E-3</v>
      </c>
      <c r="V22" s="9">
        <v>8.0644999999999994E-2</v>
      </c>
      <c r="W22" s="9">
        <v>8.6E-3</v>
      </c>
      <c r="X22" s="9">
        <v>-8.0000000000000002E-3</v>
      </c>
      <c r="Y22" s="9">
        <v>9.0000000000000011E-3</v>
      </c>
      <c r="Z22" s="45">
        <v>-8.3333333333333337E-6</v>
      </c>
      <c r="AA22" s="45">
        <v>-3.3333333333333565E-5</v>
      </c>
      <c r="AB22" s="45">
        <v>-7.5000000000001281E-5</v>
      </c>
      <c r="AC22" s="46">
        <v>0</v>
      </c>
      <c r="AD22" s="46"/>
      <c r="AF22" s="9"/>
      <c r="AG22" s="9"/>
      <c r="AH22" s="9"/>
      <c r="AI22" s="9"/>
      <c r="AJ22" s="10"/>
    </row>
    <row r="23" spans="1:36" x14ac:dyDescent="0.25">
      <c r="A23" s="17">
        <v>40877</v>
      </c>
      <c r="B23" s="9">
        <v>7.1313000000000001E-2</v>
      </c>
      <c r="C23" s="9">
        <v>2.2315000000000002E-2</v>
      </c>
      <c r="D23" s="9">
        <v>6.3460000000000001E-3</v>
      </c>
      <c r="E23" s="9">
        <v>-3.3914E-2</v>
      </c>
      <c r="F23" s="9">
        <v>-2.6723E-2</v>
      </c>
      <c r="G23" s="9">
        <v>9.1699000000000003E-2</v>
      </c>
      <c r="H23" s="9">
        <v>-1.4199999999999999E-2</v>
      </c>
      <c r="I23" s="9">
        <v>-3.7000000000000002E-3</v>
      </c>
      <c r="J23" s="9">
        <v>-7.000000000000001E-4</v>
      </c>
      <c r="K23" s="9">
        <v>-1.4000000000000002E-3</v>
      </c>
      <c r="L23" s="9">
        <v>8.8999999999999999E-3</v>
      </c>
      <c r="M23" s="9">
        <v>-1.84E-2</v>
      </c>
      <c r="N23" s="9">
        <v>-2.0219000000000001E-2</v>
      </c>
      <c r="O23" s="9">
        <v>-2.7619999999999999E-2</v>
      </c>
      <c r="P23" s="9">
        <v>-2.6887000000000001E-2</v>
      </c>
      <c r="Q23" s="9">
        <v>1.1527000000000001E-2</v>
      </c>
      <c r="R23" s="9">
        <v>-4.522E-3</v>
      </c>
      <c r="S23" s="9">
        <v>-3.9183999999999997E-2</v>
      </c>
      <c r="T23" s="9">
        <v>-4.0639999999999999E-3</v>
      </c>
      <c r="U23" s="9">
        <v>-6.2259999999999998E-3</v>
      </c>
      <c r="V23" s="9">
        <v>-1.5810000000000001E-2</v>
      </c>
      <c r="W23" s="9">
        <v>-2.8999999999999998E-3</v>
      </c>
      <c r="X23" s="9">
        <v>1.7000000000000001E-3</v>
      </c>
      <c r="Y23" s="9">
        <v>-1.7500000000000002E-2</v>
      </c>
      <c r="Z23" s="45">
        <v>0</v>
      </c>
      <c r="AA23" s="45">
        <v>-1.2499999999999968E-4</v>
      </c>
      <c r="AB23" s="45">
        <v>-2.4999999999999935E-4</v>
      </c>
      <c r="AC23" s="46">
        <v>8.3333333333333337E-6</v>
      </c>
      <c r="AD23" s="46"/>
      <c r="AF23" s="9"/>
      <c r="AG23" s="9"/>
      <c r="AH23" s="9"/>
      <c r="AI23" s="9"/>
      <c r="AJ23" s="10"/>
    </row>
    <row r="24" spans="1:36" x14ac:dyDescent="0.25">
      <c r="A24" s="17">
        <v>40847</v>
      </c>
      <c r="B24" s="9">
        <v>6.1093000000000001E-2</v>
      </c>
      <c r="C24" s="9">
        <v>5.5813000000000001E-2</v>
      </c>
      <c r="D24" s="9">
        <v>0.29764699999999999</v>
      </c>
      <c r="E24" s="9">
        <v>0.16906099999999999</v>
      </c>
      <c r="F24" s="9">
        <v>0.15987000000000001</v>
      </c>
      <c r="G24" s="9">
        <v>-1.7538999999999999E-2</v>
      </c>
      <c r="H24" s="9">
        <v>0.155</v>
      </c>
      <c r="I24" s="9">
        <v>0.15810000000000002</v>
      </c>
      <c r="J24" s="9">
        <v>0.1298</v>
      </c>
      <c r="K24" s="9">
        <v>0.10189999999999999</v>
      </c>
      <c r="L24" s="9">
        <v>0.1244</v>
      </c>
      <c r="M24" s="9">
        <v>0.10920000000000001</v>
      </c>
      <c r="N24" s="9">
        <v>0.18345</v>
      </c>
      <c r="O24" s="9">
        <v>0.10788499999999999</v>
      </c>
      <c r="P24" s="9">
        <v>0.16037199999999999</v>
      </c>
      <c r="Q24" s="9">
        <v>0.13910500000000001</v>
      </c>
      <c r="R24" s="9">
        <v>0.12862399999999999</v>
      </c>
      <c r="S24" s="9">
        <v>0.113636</v>
      </c>
      <c r="T24" s="9">
        <v>0.10914699999999999</v>
      </c>
      <c r="U24" s="9">
        <v>0.113984</v>
      </c>
      <c r="V24" s="9">
        <v>0.102396</v>
      </c>
      <c r="W24" s="9">
        <v>0.1134</v>
      </c>
      <c r="X24" s="9">
        <v>3.5499999999999997E-2</v>
      </c>
      <c r="Y24" s="9">
        <v>3.2300000000000002E-2</v>
      </c>
      <c r="Z24" s="45">
        <v>0</v>
      </c>
      <c r="AA24" s="45">
        <v>3.3333333333333132E-5</v>
      </c>
      <c r="AB24" s="45">
        <v>1.9166666666666724E-4</v>
      </c>
      <c r="AC24" s="46">
        <v>8.3333333333333337E-6</v>
      </c>
      <c r="AD24" s="46"/>
      <c r="AF24" s="9"/>
      <c r="AG24" s="9"/>
      <c r="AH24" s="9"/>
      <c r="AI24" s="9"/>
      <c r="AJ24" s="10"/>
    </row>
    <row r="25" spans="1:36" x14ac:dyDescent="0.25">
      <c r="A25" s="17">
        <v>40816</v>
      </c>
      <c r="B25" s="9">
        <v>-8.0787999999999999E-2</v>
      </c>
      <c r="C25" s="9">
        <v>1.7218000000000001E-2</v>
      </c>
      <c r="D25" s="9">
        <v>-0.191246</v>
      </c>
      <c r="E25" s="9">
        <v>-0.129942</v>
      </c>
      <c r="F25" s="9">
        <v>-0.16560800000000001</v>
      </c>
      <c r="G25" s="9">
        <v>-0.132387</v>
      </c>
      <c r="H25" s="9">
        <v>-0.1099</v>
      </c>
      <c r="I25" s="9">
        <v>-0.114</v>
      </c>
      <c r="J25" s="9">
        <v>-0.11119999999999999</v>
      </c>
      <c r="K25" s="9">
        <v>-6.4199999999999993E-2</v>
      </c>
      <c r="L25" s="9">
        <v>-7.6299999999999993E-2</v>
      </c>
      <c r="M25" s="9">
        <v>-8.4199999999999997E-2</v>
      </c>
      <c r="N25" s="9">
        <v>-0.175842</v>
      </c>
      <c r="O25" s="9">
        <v>-0.147206</v>
      </c>
      <c r="P25" s="9">
        <v>-0.12667300000000001</v>
      </c>
      <c r="Q25" s="9">
        <v>-0.141901</v>
      </c>
      <c r="R25" s="9">
        <v>-0.16672300000000001</v>
      </c>
      <c r="S25" s="9">
        <v>-0.15514600000000001</v>
      </c>
      <c r="T25" s="9">
        <v>-6.9097000000000006E-2</v>
      </c>
      <c r="U25" s="9">
        <v>-8.4873000000000004E-2</v>
      </c>
      <c r="V25" s="9">
        <v>-5.7494999999999997E-2</v>
      </c>
      <c r="W25" s="9">
        <v>-7.5300000000000006E-2</v>
      </c>
      <c r="X25" s="9">
        <v>-2.86E-2</v>
      </c>
      <c r="Y25" s="9">
        <v>-2.0400000000000001E-2</v>
      </c>
      <c r="Z25" s="45">
        <v>-8.3333333333333337E-6</v>
      </c>
      <c r="AA25" s="45">
        <v>-3.3333333333333392E-4</v>
      </c>
      <c r="AB25" s="45">
        <v>5.7499999999999912E-4</v>
      </c>
      <c r="AC25" s="46">
        <v>8.3333333333333337E-6</v>
      </c>
      <c r="AD25" s="46"/>
      <c r="AF25" s="9"/>
      <c r="AG25" s="9"/>
      <c r="AH25" s="9"/>
      <c r="AI25" s="9"/>
      <c r="AJ25" s="10"/>
    </row>
    <row r="26" spans="1:36" x14ac:dyDescent="0.25">
      <c r="A26" s="17">
        <v>40786</v>
      </c>
      <c r="B26" s="9">
        <v>6.9371000000000002E-2</v>
      </c>
      <c r="C26" s="9">
        <v>-5.0535999999999998E-2</v>
      </c>
      <c r="D26" s="9">
        <v>-0.129967</v>
      </c>
      <c r="E26" s="9">
        <v>-0.189253</v>
      </c>
      <c r="F26" s="9">
        <v>-6.7600000000000004E-3</v>
      </c>
      <c r="G26" s="9">
        <v>-7.3760999999999993E-2</v>
      </c>
      <c r="H26" s="9">
        <v>-9.0899999999999995E-2</v>
      </c>
      <c r="I26" s="9">
        <v>-9.1899999999999996E-2</v>
      </c>
      <c r="J26" s="9">
        <v>-9.6600000000000005E-2</v>
      </c>
      <c r="K26" s="9">
        <v>-4.2099999999999999E-2</v>
      </c>
      <c r="L26" s="9">
        <v>-7.0599999999999996E-2</v>
      </c>
      <c r="M26" s="9">
        <v>-6.7599999999999993E-2</v>
      </c>
      <c r="N26" s="9">
        <v>-3.4509999999999999E-2</v>
      </c>
      <c r="O26" s="9">
        <v>-3.3937000000000002E-2</v>
      </c>
      <c r="P26" s="9">
        <v>-0.18662500000000001</v>
      </c>
      <c r="Q26" s="9">
        <v>-5.7730999999999998E-2</v>
      </c>
      <c r="R26" s="9">
        <v>-4.9021000000000002E-2</v>
      </c>
      <c r="S26" s="9">
        <v>-9.4575999999999993E-2</v>
      </c>
      <c r="T26" s="9">
        <v>-5.4975999999999997E-2</v>
      </c>
      <c r="U26" s="9">
        <v>-5.7472000000000002E-2</v>
      </c>
      <c r="V26" s="9">
        <v>-7.2106000000000003E-2</v>
      </c>
      <c r="W26" s="9">
        <v>-5.9500000000000004E-2</v>
      </c>
      <c r="X26" s="9">
        <v>-2.76E-2</v>
      </c>
      <c r="Y26" s="9">
        <v>-2.2700000000000001E-2</v>
      </c>
      <c r="Z26" s="45">
        <v>-1.6666666666666667E-5</v>
      </c>
      <c r="AA26" s="45">
        <v>-5.7499999999999956E-4</v>
      </c>
      <c r="AB26" s="45">
        <v>1.3000000000000008E-3</v>
      </c>
      <c r="AC26" s="46">
        <v>1.6666666666666667E-5</v>
      </c>
      <c r="AD26" s="46"/>
      <c r="AF26" s="9"/>
      <c r="AG26" s="9"/>
      <c r="AH26" s="9"/>
      <c r="AI26" s="9"/>
      <c r="AJ26" s="10"/>
    </row>
    <row r="27" spans="1:36" x14ac:dyDescent="0.25">
      <c r="A27" s="17">
        <v>40755</v>
      </c>
      <c r="B27" s="9">
        <v>5.0341999999999998E-2</v>
      </c>
      <c r="C27" s="9">
        <v>6.0040999999999997E-2</v>
      </c>
      <c r="D27" s="9">
        <v>-8.9676000000000006E-2</v>
      </c>
      <c r="E27" s="9">
        <v>-7.4455999999999994E-2</v>
      </c>
      <c r="F27" s="9">
        <v>-9.7966999999999999E-2</v>
      </c>
      <c r="G27" s="9">
        <v>-5.5050000000000002E-2</v>
      </c>
      <c r="H27" s="9">
        <v>-4.1700000000000001E-2</v>
      </c>
      <c r="I27" s="9">
        <v>-4.1299999999999996E-2</v>
      </c>
      <c r="J27" s="9">
        <v>-3.5099999999999999E-2</v>
      </c>
      <c r="K27" s="9">
        <v>-8.1000000000000013E-3</v>
      </c>
      <c r="L27" s="9">
        <v>-2.9500000000000002E-2</v>
      </c>
      <c r="M27" s="9">
        <v>-3.8699999999999998E-2</v>
      </c>
      <c r="N27" s="9">
        <v>-3.2245999999999997E-2</v>
      </c>
      <c r="O27" s="9">
        <v>-2.3050000000000001E-2</v>
      </c>
      <c r="P27" s="9">
        <v>-4.3511000000000001E-2</v>
      </c>
      <c r="Q27" s="9">
        <v>-1.3743E-2</v>
      </c>
      <c r="R27" s="9">
        <v>-1.1988E-2</v>
      </c>
      <c r="S27" s="9">
        <v>4.7342000000000002E-2</v>
      </c>
      <c r="T27" s="9">
        <v>-2.0004999999999998E-2</v>
      </c>
      <c r="U27" s="9">
        <v>-2.247E-2</v>
      </c>
      <c r="V27" s="9">
        <v>3.9447999999999997E-2</v>
      </c>
      <c r="W27" s="9">
        <v>-2.3E-2</v>
      </c>
      <c r="X27" s="9">
        <v>-1.1699999999999999E-2</v>
      </c>
      <c r="Y27" s="9">
        <v>-1.1599999999999999E-2</v>
      </c>
      <c r="Z27" s="45">
        <v>1.6666666666666667E-5</v>
      </c>
      <c r="AA27" s="45">
        <v>1.6666666666666566E-5</v>
      </c>
      <c r="AB27" s="45">
        <v>-5.0000000000000565E-5</v>
      </c>
      <c r="AC27" s="46">
        <v>3.3333333333333335E-5</v>
      </c>
      <c r="AD27" s="46"/>
      <c r="AF27" s="9"/>
      <c r="AG27" s="9"/>
      <c r="AH27" s="9"/>
      <c r="AI27" s="9"/>
      <c r="AJ27" s="10"/>
    </row>
    <row r="28" spans="1:36" x14ac:dyDescent="0.25">
      <c r="A28" s="17">
        <v>40724</v>
      </c>
      <c r="B28" s="9">
        <v>-5.1716999999999999E-2</v>
      </c>
      <c r="C28" s="9">
        <v>1.5509E-2</v>
      </c>
      <c r="D28" s="9">
        <v>-3.4207000000000001E-2</v>
      </c>
      <c r="E28" s="9">
        <v>2.7493E-2</v>
      </c>
      <c r="F28" s="9">
        <v>5.1894999999999997E-2</v>
      </c>
      <c r="G28" s="9">
        <v>-2.4892000000000001E-2</v>
      </c>
      <c r="H28" s="9">
        <v>-1.6299999999999999E-2</v>
      </c>
      <c r="I28" s="9">
        <v>-0.02</v>
      </c>
      <c r="J28" s="9">
        <v>-1.9199999999999998E-2</v>
      </c>
      <c r="K28" s="9">
        <v>-1.4800000000000001E-2</v>
      </c>
      <c r="L28" s="9">
        <v>-1.7899999999999999E-2</v>
      </c>
      <c r="M28" s="9">
        <v>-2.0299999999999999E-2</v>
      </c>
      <c r="N28" s="9">
        <v>-8.7829999999999991E-3</v>
      </c>
      <c r="O28" s="9">
        <v>-3.1136E-2</v>
      </c>
      <c r="P28" s="9">
        <v>1.5265000000000001E-2</v>
      </c>
      <c r="Q28" s="9">
        <v>2.3418999999999999E-2</v>
      </c>
      <c r="R28" s="9">
        <v>1.0116E-2</v>
      </c>
      <c r="S28" s="9">
        <v>-1.9788E-2</v>
      </c>
      <c r="T28" s="9">
        <v>-1.7066999999999999E-2</v>
      </c>
      <c r="U28" s="9">
        <v>-1.8395000000000002E-2</v>
      </c>
      <c r="V28" s="9">
        <v>7.9520000000000007E-3</v>
      </c>
      <c r="W28" s="9">
        <v>-1.6799999999999999E-2</v>
      </c>
      <c r="X28" s="9">
        <v>-5.6000000000000008E-3</v>
      </c>
      <c r="Y28" s="9">
        <v>-1.01E-2</v>
      </c>
      <c r="Z28" s="45">
        <v>0</v>
      </c>
      <c r="AA28" s="45">
        <v>-8.3333333333332829E-5</v>
      </c>
      <c r="AB28" s="45">
        <v>5.3333333333333358E-4</v>
      </c>
      <c r="AC28" s="46">
        <v>1.6666666666666667E-5</v>
      </c>
      <c r="AD28" s="46"/>
      <c r="AF28" s="9"/>
      <c r="AG28" s="9"/>
      <c r="AH28" s="9"/>
      <c r="AI28" s="9"/>
      <c r="AJ28" s="10"/>
    </row>
    <row r="29" spans="1:36" x14ac:dyDescent="0.25">
      <c r="A29" s="17">
        <v>40694</v>
      </c>
      <c r="B29" s="9">
        <v>-6.1360999999999999E-2</v>
      </c>
      <c r="C29" s="9">
        <v>-5.2760000000000003E-3</v>
      </c>
      <c r="D29" s="9">
        <v>0.13553699999999999</v>
      </c>
      <c r="E29" s="9">
        <v>-8.2841999999999999E-2</v>
      </c>
      <c r="F29" s="9">
        <v>-8.0099999999999998E-3</v>
      </c>
      <c r="G29" s="9">
        <v>8.8755000000000001E-2</v>
      </c>
      <c r="H29" s="9">
        <v>-1.1899999999999999E-2</v>
      </c>
      <c r="I29" s="9">
        <v>-2.29E-2</v>
      </c>
      <c r="J29" s="9">
        <v>-3.3300000000000003E-2</v>
      </c>
      <c r="K29" s="9">
        <v>-5.4000000000000003E-3</v>
      </c>
      <c r="L29" s="9">
        <v>-1.4800000000000001E-2</v>
      </c>
      <c r="M29" s="9">
        <v>-2.8199999999999999E-2</v>
      </c>
      <c r="N29" s="9">
        <v>-5.4828000000000002E-2</v>
      </c>
      <c r="O29" s="9">
        <v>-2.3739E-2</v>
      </c>
      <c r="P29" s="9">
        <v>-5.6637E-2</v>
      </c>
      <c r="Q29" s="9">
        <v>4.6639999999999997E-3</v>
      </c>
      <c r="R29" s="9">
        <v>-3.0322000000000002E-2</v>
      </c>
      <c r="S29" s="9">
        <v>-1.7301E-2</v>
      </c>
      <c r="T29" s="9">
        <v>-1.1214999999999999E-2</v>
      </c>
      <c r="U29" s="9">
        <v>-1.4933E-2</v>
      </c>
      <c r="V29" s="9">
        <v>4.7718000000000003E-2</v>
      </c>
      <c r="W29" s="9">
        <v>-1.2800000000000001E-2</v>
      </c>
      <c r="X29" s="9">
        <v>-5.8999999999999999E-3</v>
      </c>
      <c r="Y29" s="9">
        <v>-6.8999999999999999E-3</v>
      </c>
      <c r="Z29" s="45">
        <v>-8.3333333333333303E-6</v>
      </c>
      <c r="AA29" s="45">
        <v>-2.1666666666666709E-4</v>
      </c>
      <c r="AB29" s="45">
        <v>1.5833333333333324E-4</v>
      </c>
      <c r="AC29" s="46">
        <v>1.6666666666666667E-5</v>
      </c>
      <c r="AD29" s="46"/>
      <c r="AF29" s="9"/>
      <c r="AG29" s="9"/>
      <c r="AH29" s="9"/>
      <c r="AI29" s="9"/>
      <c r="AJ29" s="10"/>
    </row>
    <row r="30" spans="1:36" x14ac:dyDescent="0.25">
      <c r="A30" s="17">
        <v>40663</v>
      </c>
      <c r="B30" s="9">
        <v>-1.7337999999999999E-2</v>
      </c>
      <c r="C30" s="9">
        <v>4.6053999999999998E-2</v>
      </c>
      <c r="D30" s="9">
        <v>-1.1438E-2</v>
      </c>
      <c r="E30" s="9">
        <v>6.2617999999999993E-2</v>
      </c>
      <c r="F30" s="9">
        <v>-3.3021000000000002E-2</v>
      </c>
      <c r="G30" s="9">
        <v>-1.1899E-2</v>
      </c>
      <c r="H30" s="9">
        <v>3.4300000000000004E-2</v>
      </c>
      <c r="I30" s="9">
        <v>2.0099999999999996E-2</v>
      </c>
      <c r="J30" s="9">
        <v>1.3300000000000001E-2</v>
      </c>
      <c r="K30" s="9">
        <v>3.8300000000000001E-2</v>
      </c>
      <c r="L30" s="9">
        <v>2.4500000000000001E-2</v>
      </c>
      <c r="M30" s="9">
        <v>1.44E-2</v>
      </c>
      <c r="N30" s="9">
        <v>6.1983000000000003E-2</v>
      </c>
      <c r="O30" s="9">
        <v>2.6779999999999998E-3</v>
      </c>
      <c r="P30" s="9">
        <v>0.109056</v>
      </c>
      <c r="Q30" s="9">
        <v>1.4874999999999999E-2</v>
      </c>
      <c r="R30" s="9">
        <v>2.3230000000000001E-2</v>
      </c>
      <c r="S30" s="9">
        <v>5.7058999999999999E-2</v>
      </c>
      <c r="T30" s="9">
        <v>2.8961000000000001E-2</v>
      </c>
      <c r="U30" s="9">
        <v>2.8688000000000002E-2</v>
      </c>
      <c r="V30" s="9">
        <v>-4.1750000000000002E-2</v>
      </c>
      <c r="W30" s="9">
        <v>2.9500000000000002E-2</v>
      </c>
      <c r="X30" s="9">
        <v>-7.9000000000000008E-3</v>
      </c>
      <c r="Y30" s="9">
        <v>-1.7000000000000001E-2</v>
      </c>
      <c r="Z30" s="45">
        <v>-2.4999999999999998E-5</v>
      </c>
      <c r="AA30" s="45">
        <v>3.3333333333334433E-5</v>
      </c>
      <c r="AB30" s="45">
        <v>-1.4999999999999996E-4</v>
      </c>
      <c r="AC30" s="46">
        <v>2.4999999999999998E-5</v>
      </c>
      <c r="AD30" s="46"/>
      <c r="AF30" s="9"/>
      <c r="AG30" s="9"/>
      <c r="AH30" s="9"/>
      <c r="AI30" s="9"/>
      <c r="AJ30" s="10"/>
    </row>
    <row r="31" spans="1:36" x14ac:dyDescent="0.25">
      <c r="A31" s="17">
        <v>40633</v>
      </c>
      <c r="B31" s="9">
        <v>-1.7228E-2</v>
      </c>
      <c r="C31" s="9">
        <v>7.3509999999999999E-3</v>
      </c>
      <c r="D31" s="9">
        <v>3.2789999999999998E-3</v>
      </c>
      <c r="E31" s="9">
        <v>2.1571E-2</v>
      </c>
      <c r="F31" s="9">
        <v>3.8526999999999999E-2</v>
      </c>
      <c r="G31" s="9">
        <v>-0.137657</v>
      </c>
      <c r="H31" s="9">
        <v>3.2400000000000005E-2</v>
      </c>
      <c r="I31" s="9">
        <v>2.46E-2</v>
      </c>
      <c r="J31" s="9">
        <v>2.3099999999999999E-2</v>
      </c>
      <c r="K31" s="9">
        <v>8.9999999999999998E-4</v>
      </c>
      <c r="L31" s="9">
        <v>1.49E-2</v>
      </c>
      <c r="M31" s="9">
        <v>-1.43E-2</v>
      </c>
      <c r="N31" s="9">
        <v>1.9532999999999998E-2</v>
      </c>
      <c r="O31" s="9">
        <v>-1.7819999999999999E-3</v>
      </c>
      <c r="P31" s="9">
        <v>-1.923E-3</v>
      </c>
      <c r="Q31" s="9">
        <v>5.1173000000000003E-2</v>
      </c>
      <c r="R31" s="9">
        <v>2.8305E-2</v>
      </c>
      <c r="S31" s="9">
        <v>4.7509999999999997E-2</v>
      </c>
      <c r="T31" s="9">
        <v>-5.0000000000000002E-5</v>
      </c>
      <c r="U31" s="9">
        <v>3.3739999999999998E-3</v>
      </c>
      <c r="V31" s="9">
        <v>5.6723000000000003E-2</v>
      </c>
      <c r="W31" s="9">
        <v>5.6999999999999993E-3</v>
      </c>
      <c r="X31" s="9">
        <v>2.0499999999999997E-2</v>
      </c>
      <c r="Y31" s="9">
        <v>-1.61E-2</v>
      </c>
      <c r="Z31" s="45">
        <v>-4.1666666666666672E-5</v>
      </c>
      <c r="AA31" s="45">
        <v>-8.333333333333413E-5</v>
      </c>
      <c r="AB31" s="45">
        <v>1.4999999999999996E-4</v>
      </c>
      <c r="AC31" s="46">
        <v>4.9999999999999996E-5</v>
      </c>
      <c r="AD31" s="46"/>
      <c r="AF31" s="9"/>
      <c r="AG31" s="9"/>
      <c r="AH31" s="9"/>
      <c r="AI31" s="9"/>
      <c r="AJ31" s="10"/>
    </row>
    <row r="32" spans="1:36" x14ac:dyDescent="0.25">
      <c r="A32" s="17">
        <v>40602</v>
      </c>
      <c r="B32" s="9">
        <v>0.114292</v>
      </c>
      <c r="C32" s="9">
        <v>3.2720000000000002E-3</v>
      </c>
      <c r="D32" s="9">
        <v>-4.1633999999999997E-2</v>
      </c>
      <c r="E32" s="9">
        <v>4.6959000000000001E-2</v>
      </c>
      <c r="F32" s="9">
        <v>-1.8287999999999999E-2</v>
      </c>
      <c r="G32" s="9">
        <v>2.5819000000000002E-2</v>
      </c>
      <c r="H32" s="9">
        <v>4.9599999999999998E-2</v>
      </c>
      <c r="I32" s="9">
        <v>5.16E-2</v>
      </c>
      <c r="J32" s="9">
        <v>6.1500000000000006E-2</v>
      </c>
      <c r="K32" s="9">
        <v>2.5699999999999997E-2</v>
      </c>
      <c r="L32" s="9">
        <v>4.0999999999999995E-2</v>
      </c>
      <c r="M32" s="9">
        <v>4.7199999999999999E-2</v>
      </c>
      <c r="N32" s="9">
        <v>4.9859000000000001E-2</v>
      </c>
      <c r="O32" s="9">
        <v>7.6063000000000006E-2</v>
      </c>
      <c r="P32" s="9">
        <v>3.2975999999999998E-2</v>
      </c>
      <c r="Q32" s="9">
        <v>-9.8519999999999996E-3</v>
      </c>
      <c r="R32" s="9">
        <v>5.9249999999999997E-3</v>
      </c>
      <c r="S32" s="9">
        <v>-5.0217999999999999E-2</v>
      </c>
      <c r="T32" s="9">
        <v>3.4736999999999997E-2</v>
      </c>
      <c r="U32" s="9">
        <v>3.8163999999999997E-2</v>
      </c>
      <c r="V32" s="9">
        <v>-1.0352E-2</v>
      </c>
      <c r="W32" s="9">
        <v>3.49E-2</v>
      </c>
      <c r="X32" s="9">
        <v>1.6399999999999998E-2</v>
      </c>
      <c r="Y32" s="9">
        <v>0</v>
      </c>
      <c r="Z32" s="45">
        <v>-2.5000000000000011E-5</v>
      </c>
      <c r="AA32" s="45">
        <v>1.4166666666666624E-4</v>
      </c>
      <c r="AB32" s="45">
        <v>-3.8333333333333362E-4</v>
      </c>
      <c r="AC32" s="46">
        <v>9.1666666666666668E-5</v>
      </c>
      <c r="AD32" s="46"/>
      <c r="AF32" s="9"/>
      <c r="AG32" s="9"/>
      <c r="AH32" s="9"/>
      <c r="AI32" s="9"/>
      <c r="AJ32" s="10"/>
    </row>
    <row r="33" spans="1:36" x14ac:dyDescent="0.25">
      <c r="A33" s="17">
        <v>40574</v>
      </c>
      <c r="B33" s="9">
        <v>-0.10661900000000001</v>
      </c>
      <c r="C33" s="9">
        <v>0.103843</v>
      </c>
      <c r="D33" s="9">
        <v>-5.7735000000000002E-2</v>
      </c>
      <c r="E33" s="9">
        <v>6.3169000000000003E-2</v>
      </c>
      <c r="F33" s="9">
        <v>-7.2117000000000001E-2</v>
      </c>
      <c r="G33" s="9">
        <v>-3.97E-4</v>
      </c>
      <c r="H33" s="9">
        <v>-4.0000000000000001E-3</v>
      </c>
      <c r="I33" s="9">
        <v>-2.9999999999999997E-4</v>
      </c>
      <c r="J33" s="9">
        <v>4.5000000000000005E-3</v>
      </c>
      <c r="K33" s="9">
        <v>1.9099999999999999E-2</v>
      </c>
      <c r="L33" s="9">
        <v>2.7000000000000003E-2</v>
      </c>
      <c r="M33" s="9">
        <v>2.7799999999999998E-2</v>
      </c>
      <c r="N33" s="9">
        <v>-2.2405999999999999E-2</v>
      </c>
      <c r="O33" s="9">
        <v>9.3550000000000005E-3</v>
      </c>
      <c r="P33" s="9">
        <v>5.1378E-2</v>
      </c>
      <c r="Q33" s="9">
        <v>-1.1821999999999999E-2</v>
      </c>
      <c r="R33" s="9">
        <v>-1.8734000000000001E-2</v>
      </c>
      <c r="S33" s="9">
        <v>-7.9419999999999994E-3</v>
      </c>
      <c r="T33" s="9">
        <v>2.3300000000000001E-2</v>
      </c>
      <c r="U33" s="9">
        <v>1.9158999999999999E-2</v>
      </c>
      <c r="V33" s="9">
        <v>4.5455000000000002E-2</v>
      </c>
      <c r="W33" s="9">
        <v>2.0499999999999997E-2</v>
      </c>
      <c r="X33" s="9">
        <v>-2.0499999999999997E-2</v>
      </c>
      <c r="Y33" s="9">
        <v>6.1999999999999998E-3</v>
      </c>
      <c r="Z33" s="45">
        <v>4.1666666666666686E-5</v>
      </c>
      <c r="AA33" s="45">
        <v>5.0000000000000131E-5</v>
      </c>
      <c r="AB33" s="45">
        <v>-3.583333333333329E-4</v>
      </c>
      <c r="AC33" s="46">
        <v>1.1666666666666668E-4</v>
      </c>
      <c r="AD33" s="46"/>
      <c r="AF33" s="9"/>
      <c r="AG33" s="9"/>
      <c r="AH33" s="9"/>
      <c r="AI33" s="9"/>
      <c r="AJ33" s="10"/>
    </row>
    <row r="34" spans="1:36" x14ac:dyDescent="0.25">
      <c r="A34" s="17">
        <v>40543</v>
      </c>
      <c r="B34" s="9">
        <v>2.9621999999999999E-2</v>
      </c>
      <c r="C34" s="9">
        <v>3.7465999999999999E-2</v>
      </c>
      <c r="D34" s="9">
        <v>0.13434099999999999</v>
      </c>
      <c r="E34" s="9">
        <v>0.131603</v>
      </c>
      <c r="F34" s="9">
        <v>0.112876</v>
      </c>
      <c r="G34" s="9">
        <v>0.28593299999999999</v>
      </c>
      <c r="H34" s="9">
        <v>7.3200000000000001E-2</v>
      </c>
      <c r="I34" s="9">
        <v>8.0700000000000008E-2</v>
      </c>
      <c r="J34" s="9">
        <v>9.6099999999999991E-2</v>
      </c>
      <c r="K34" s="9">
        <v>4.9400000000000006E-2</v>
      </c>
      <c r="L34" s="9">
        <v>7.9199999999999993E-2</v>
      </c>
      <c r="M34" s="9">
        <v>9.8100000000000007E-2</v>
      </c>
      <c r="N34" s="9">
        <v>0.10830099999999999</v>
      </c>
      <c r="O34" s="9">
        <v>6.7780999999999994E-2</v>
      </c>
      <c r="P34" s="9">
        <v>6.2583E-2</v>
      </c>
      <c r="Q34" s="9">
        <v>7.3140999999999998E-2</v>
      </c>
      <c r="R34" s="9">
        <v>5.2843000000000001E-2</v>
      </c>
      <c r="S34" s="9">
        <v>5.9568000000000003E-2</v>
      </c>
      <c r="T34" s="9">
        <v>6.6756999999999997E-2</v>
      </c>
      <c r="U34" s="9">
        <v>6.7152000000000003E-2</v>
      </c>
      <c r="V34" s="9">
        <v>-3.1447000000000003E-2</v>
      </c>
      <c r="W34" s="9">
        <v>6.7699999999999996E-2</v>
      </c>
      <c r="X34" s="9">
        <v>8.199999999999999E-3</v>
      </c>
      <c r="Y34" s="9">
        <v>4.7E-2</v>
      </c>
      <c r="Z34" s="45">
        <v>-3.3333333333333335E-5</v>
      </c>
      <c r="AA34" s="45">
        <v>3.2500000000000064E-4</v>
      </c>
      <c r="AB34" s="45">
        <v>-2.6666666666666679E-4</v>
      </c>
      <c r="AC34" s="46">
        <v>7.4999999999999993E-5</v>
      </c>
      <c r="AD34" s="46"/>
      <c r="AF34" s="9"/>
      <c r="AG34" s="9"/>
      <c r="AH34" s="9"/>
      <c r="AI34" s="9"/>
      <c r="AJ34" s="10"/>
    </row>
    <row r="35" spans="1:36" x14ac:dyDescent="0.25">
      <c r="A35" s="17">
        <v>40512</v>
      </c>
      <c r="B35" s="9">
        <v>7.6522999999999994E-2</v>
      </c>
      <c r="C35" s="9">
        <v>-1.0376E-2</v>
      </c>
      <c r="D35" s="9">
        <v>-9.8409999999999997E-2</v>
      </c>
      <c r="E35" s="9">
        <v>-3.9454000000000003E-2</v>
      </c>
      <c r="F35" s="9">
        <v>3.7862E-2</v>
      </c>
      <c r="G35" s="9">
        <v>1.9927E-2</v>
      </c>
      <c r="H35" s="9">
        <v>3.15E-2</v>
      </c>
      <c r="I35" s="9">
        <v>4.3099999999999999E-2</v>
      </c>
      <c r="J35" s="9">
        <v>3.56E-2</v>
      </c>
      <c r="K35" s="9">
        <v>5.7999999999999996E-3</v>
      </c>
      <c r="L35" s="9">
        <v>3.7000000000000002E-3</v>
      </c>
      <c r="M35" s="9">
        <v>-9.1999999999999998E-3</v>
      </c>
      <c r="N35" s="9">
        <v>-3.8823000000000003E-2</v>
      </c>
      <c r="O35" s="9">
        <v>1.4089000000000001E-2</v>
      </c>
      <c r="P35" s="9">
        <v>-5.4552999999999997E-2</v>
      </c>
      <c r="Q35" s="9">
        <v>-3.1982999999999998E-2</v>
      </c>
      <c r="R35" s="9">
        <v>2.7469E-2</v>
      </c>
      <c r="S35" s="9">
        <v>-2.0528000000000001E-2</v>
      </c>
      <c r="T35" s="9">
        <v>2.0999999999999999E-5</v>
      </c>
      <c r="U35" s="9">
        <v>5.1650000000000003E-3</v>
      </c>
      <c r="V35" s="9">
        <v>4.1304E-2</v>
      </c>
      <c r="W35" s="9">
        <v>6.3E-3</v>
      </c>
      <c r="X35" s="9">
        <v>3.4500000000000003E-2</v>
      </c>
      <c r="Y35" s="9">
        <v>-5.4000000000000003E-3</v>
      </c>
      <c r="Z35" s="45">
        <v>-8.3333333333333507E-6</v>
      </c>
      <c r="AA35" s="45">
        <v>2.5833333333333264E-4</v>
      </c>
      <c r="AB35" s="45">
        <v>-1.1666666666666683E-4</v>
      </c>
      <c r="AC35" s="46">
        <v>1.0833333333333333E-4</v>
      </c>
      <c r="AD35" s="46"/>
      <c r="AF35" s="9"/>
      <c r="AG35" s="9"/>
      <c r="AH35" s="9"/>
      <c r="AI35" s="9"/>
      <c r="AJ35" s="10"/>
    </row>
    <row r="36" spans="1:36" x14ac:dyDescent="0.25">
      <c r="A36" s="17">
        <v>40482</v>
      </c>
      <c r="B36" s="9">
        <v>3.8885000000000003E-2</v>
      </c>
      <c r="C36" s="9">
        <v>7.0523000000000002E-2</v>
      </c>
      <c r="D36" s="9">
        <v>2.1655000000000001E-2</v>
      </c>
      <c r="E36" s="9">
        <v>8.4534999999999999E-2</v>
      </c>
      <c r="F36" s="9">
        <v>0.18657499999999999</v>
      </c>
      <c r="G36" s="9">
        <v>2.18E-2</v>
      </c>
      <c r="H36" s="9">
        <v>4.6600000000000003E-2</v>
      </c>
      <c r="I36" s="9">
        <v>4.0800000000000003E-2</v>
      </c>
      <c r="J36" s="9">
        <v>3.7400000000000003E-2</v>
      </c>
      <c r="K36" s="9">
        <v>4.7300000000000002E-2</v>
      </c>
      <c r="L36" s="9">
        <v>3.5699999999999996E-2</v>
      </c>
      <c r="M36" s="9">
        <v>1.0500000000000001E-2</v>
      </c>
      <c r="N36" s="9">
        <v>3.075E-2</v>
      </c>
      <c r="O36" s="9">
        <v>3.1841000000000001E-2</v>
      </c>
      <c r="P36" s="9">
        <v>8.3182000000000006E-2</v>
      </c>
      <c r="Q36" s="9">
        <v>2.4017E-2</v>
      </c>
      <c r="R36" s="9">
        <v>8.5487999999999995E-2</v>
      </c>
      <c r="S36" s="9">
        <v>3.177E-2</v>
      </c>
      <c r="T36" s="9">
        <v>3.8202E-2</v>
      </c>
      <c r="U36" s="9">
        <v>3.8532999999999998E-2</v>
      </c>
      <c r="V36" s="9">
        <v>1.5452E-2</v>
      </c>
      <c r="W36" s="9">
        <v>4.0199999999999993E-2</v>
      </c>
      <c r="X36" s="9">
        <v>4.0999999999999995E-3</v>
      </c>
      <c r="Y36" s="9">
        <v>-1.46E-2</v>
      </c>
      <c r="Z36" s="45">
        <v>1.6666666666666688E-5</v>
      </c>
      <c r="AA36" s="45">
        <v>2.5000000000000282E-5</v>
      </c>
      <c r="AB36" s="45">
        <v>-3.4166666666666633E-4</v>
      </c>
      <c r="AC36" s="46">
        <v>1.1666666666666668E-4</v>
      </c>
      <c r="AD36" s="46"/>
      <c r="AF36" s="9"/>
      <c r="AG36" s="9"/>
      <c r="AH36" s="9"/>
      <c r="AI36" s="9"/>
      <c r="AJ36" s="10"/>
    </row>
    <row r="37" spans="1:36" x14ac:dyDescent="0.25">
      <c r="A37" s="17">
        <v>40451</v>
      </c>
      <c r="B37" s="9">
        <v>-1.0050999999999999E-2</v>
      </c>
      <c r="C37" s="9">
        <v>8.9417999999999997E-2</v>
      </c>
      <c r="D37" s="9">
        <v>5.0366000000000001E-2</v>
      </c>
      <c r="E37" s="9">
        <v>0.16425500000000001</v>
      </c>
      <c r="F37" s="9">
        <v>2.3255999999999999E-2</v>
      </c>
      <c r="G37" s="9">
        <v>-2.0598000000000002E-2</v>
      </c>
      <c r="H37" s="9">
        <v>0.1404</v>
      </c>
      <c r="I37" s="9">
        <v>0.12560000000000002</v>
      </c>
      <c r="J37" s="9">
        <v>0.11</v>
      </c>
      <c r="K37" s="9">
        <v>0.10060000000000001</v>
      </c>
      <c r="L37" s="9">
        <v>8.9499999999999996E-2</v>
      </c>
      <c r="M37" s="9">
        <v>7.0599999999999996E-2</v>
      </c>
      <c r="N37" s="9">
        <v>0.12725500000000001</v>
      </c>
      <c r="O37" s="9">
        <v>7.3945999999999998E-2</v>
      </c>
      <c r="P37" s="9">
        <v>0.13930600000000001</v>
      </c>
      <c r="Q37" s="9">
        <v>6.5943000000000002E-2</v>
      </c>
      <c r="R37" s="9">
        <v>0.101892</v>
      </c>
      <c r="S37" s="9">
        <v>8.7170999999999998E-2</v>
      </c>
      <c r="T37" s="9">
        <v>8.9469999999999994E-2</v>
      </c>
      <c r="U37" s="9">
        <v>9.1518000000000002E-2</v>
      </c>
      <c r="V37" s="9">
        <v>0.15856799999999999</v>
      </c>
      <c r="W37" s="9">
        <v>9.5600000000000004E-2</v>
      </c>
      <c r="X37" s="9">
        <v>3.5699999999999996E-2</v>
      </c>
      <c r="Y37" s="9">
        <v>-2.6499999999999999E-2</v>
      </c>
      <c r="Z37" s="45">
        <v>-2.5000000000000011E-5</v>
      </c>
      <c r="AA37" s="45">
        <v>-1.6666666666666566E-5</v>
      </c>
      <c r="AB37" s="45">
        <v>-2.8333333333333335E-4</v>
      </c>
      <c r="AC37" s="46">
        <v>9.9999999999999991E-5</v>
      </c>
      <c r="AD37" s="46"/>
      <c r="AF37" s="9"/>
      <c r="AG37" s="9"/>
      <c r="AH37" s="9"/>
      <c r="AI37" s="9"/>
      <c r="AJ37" s="10"/>
    </row>
    <row r="38" spans="1:36" x14ac:dyDescent="0.25">
      <c r="A38" s="17">
        <v>40421</v>
      </c>
      <c r="B38" s="9">
        <v>0.14063300000000001</v>
      </c>
      <c r="C38" s="9">
        <v>-3.5980999999999999E-2</v>
      </c>
      <c r="D38" s="9">
        <v>-0.126331</v>
      </c>
      <c r="E38" s="9">
        <v>-7.0438000000000001E-2</v>
      </c>
      <c r="F38" s="9">
        <v>-2.6842000000000001E-2</v>
      </c>
      <c r="G38" s="9">
        <v>-2.0181999999999999E-2</v>
      </c>
      <c r="H38" s="9">
        <v>-6.9000000000000006E-2</v>
      </c>
      <c r="I38" s="9">
        <v>-7.9500000000000001E-2</v>
      </c>
      <c r="J38" s="9">
        <v>-8.3100000000000007E-2</v>
      </c>
      <c r="K38" s="9">
        <v>-4.1399999999999999E-2</v>
      </c>
      <c r="L38" s="9">
        <v>-4.1900000000000007E-2</v>
      </c>
      <c r="M38" s="9">
        <v>-0.06</v>
      </c>
      <c r="N38" s="9">
        <v>-2.2738000000000001E-2</v>
      </c>
      <c r="O38" s="9">
        <v>-2.1004999999999999E-2</v>
      </c>
      <c r="P38" s="9">
        <v>-6.8948999999999996E-2</v>
      </c>
      <c r="Q38" s="9">
        <v>5.0529999999999999E-2</v>
      </c>
      <c r="R38" s="9">
        <v>-5.6319000000000001E-2</v>
      </c>
      <c r="S38" s="9">
        <v>-1.2185E-2</v>
      </c>
      <c r="T38" s="9">
        <v>-4.4979999999999999E-2</v>
      </c>
      <c r="U38" s="9">
        <v>-4.2818000000000002E-2</v>
      </c>
      <c r="V38" s="9">
        <v>-9.9770999999999999E-2</v>
      </c>
      <c r="W38" s="9">
        <v>-4.8099999999999997E-2</v>
      </c>
      <c r="X38" s="9">
        <v>-2.75E-2</v>
      </c>
      <c r="Y38" s="9">
        <v>-1.66E-2</v>
      </c>
      <c r="Z38" s="45">
        <v>-8.3333333333333371E-6</v>
      </c>
      <c r="AA38" s="45">
        <v>-2.2500000000000037E-4</v>
      </c>
      <c r="AB38" s="45">
        <v>-1.6666666666667433E-5</v>
      </c>
      <c r="AC38" s="46">
        <v>1.25E-4</v>
      </c>
      <c r="AD38" s="46"/>
      <c r="AF38" s="9"/>
      <c r="AG38" s="9"/>
      <c r="AH38" s="9"/>
      <c r="AI38" s="9"/>
      <c r="AJ38" s="10"/>
    </row>
    <row r="39" spans="1:36" x14ac:dyDescent="0.25">
      <c r="A39" s="17">
        <v>40390</v>
      </c>
      <c r="B39" s="9">
        <v>-9.4912999999999997E-2</v>
      </c>
      <c r="C39" s="9">
        <v>3.9843999999999997E-2</v>
      </c>
      <c r="D39" s="9">
        <v>9.3944E-2</v>
      </c>
      <c r="E39" s="9">
        <v>8.7791999999999995E-2</v>
      </c>
      <c r="F39" s="9">
        <v>9.1327000000000005E-2</v>
      </c>
      <c r="G39" s="9">
        <v>4.4205000000000001E-2</v>
      </c>
      <c r="H39" s="9">
        <v>6.83E-2</v>
      </c>
      <c r="I39" s="9">
        <v>6.6100000000000006E-2</v>
      </c>
      <c r="J39" s="9">
        <v>7.690000000000001E-2</v>
      </c>
      <c r="K39" s="9">
        <v>6.8099999999999994E-2</v>
      </c>
      <c r="L39" s="9">
        <v>7.4299999999999991E-2</v>
      </c>
      <c r="M39" s="9">
        <v>6.3899999999999998E-2</v>
      </c>
      <c r="N39" s="9">
        <v>0.135406</v>
      </c>
      <c r="O39" s="9">
        <v>7.1973999999999996E-2</v>
      </c>
      <c r="P39" s="9">
        <v>0.108498</v>
      </c>
      <c r="Q39" s="9">
        <v>7.2553000000000006E-2</v>
      </c>
      <c r="R39" s="9">
        <v>6.4104999999999995E-2</v>
      </c>
      <c r="S39" s="9">
        <v>9.5196000000000003E-2</v>
      </c>
      <c r="T39" s="9">
        <v>6.8301000000000001E-2</v>
      </c>
      <c r="U39" s="9">
        <v>7.0292999999999994E-2</v>
      </c>
      <c r="V39" s="9">
        <v>0.09</v>
      </c>
      <c r="W39" s="9">
        <v>7.2700000000000001E-2</v>
      </c>
      <c r="X39" s="9">
        <v>-4.5000000000000005E-3</v>
      </c>
      <c r="Y39" s="9">
        <v>1.04E-2</v>
      </c>
      <c r="Z39" s="45">
        <v>6.666666666666667E-5</v>
      </c>
      <c r="AA39" s="45">
        <v>-1.9166666666666637E-4</v>
      </c>
      <c r="AB39" s="45">
        <v>-1.9999999999999879E-4</v>
      </c>
      <c r="AC39" s="46">
        <v>1.3333333333333334E-4</v>
      </c>
      <c r="AD39" s="46"/>
      <c r="AF39" s="9"/>
      <c r="AG39" s="9"/>
      <c r="AH39" s="9"/>
      <c r="AI39" s="9"/>
      <c r="AJ39" s="10"/>
    </row>
    <row r="40" spans="1:36" x14ac:dyDescent="0.25">
      <c r="A40" s="17">
        <v>40359</v>
      </c>
      <c r="B40" s="9">
        <v>7.9134999999999997E-2</v>
      </c>
      <c r="C40" s="9">
        <v>-1.421E-2</v>
      </c>
      <c r="D40" s="9">
        <v>-4.4510000000000001E-2</v>
      </c>
      <c r="E40" s="9">
        <v>0</v>
      </c>
      <c r="F40" s="9">
        <v>-6.3475000000000004E-2</v>
      </c>
      <c r="G40" s="9">
        <v>8.6872000000000005E-2</v>
      </c>
      <c r="H40" s="9">
        <v>-6.1100000000000002E-2</v>
      </c>
      <c r="I40" s="9">
        <v>-7.6799999999999993E-2</v>
      </c>
      <c r="J40" s="9">
        <v>-0.10920000000000001</v>
      </c>
      <c r="K40" s="9">
        <v>-4.7100000000000003E-2</v>
      </c>
      <c r="L40" s="9">
        <v>-5.1900000000000002E-2</v>
      </c>
      <c r="M40" s="9">
        <v>-8.43E-2</v>
      </c>
      <c r="N40" s="9">
        <v>-4.6087999999999997E-2</v>
      </c>
      <c r="O40" s="9">
        <v>-4.2778999999999998E-2</v>
      </c>
      <c r="P40" s="9">
        <v>-8.0850000000000002E-3</v>
      </c>
      <c r="Q40" s="9">
        <v>4.1404999999999997E-2</v>
      </c>
      <c r="R40" s="9">
        <v>-1.5615E-2</v>
      </c>
      <c r="S40" s="9">
        <v>3.1557000000000002E-2</v>
      </c>
      <c r="T40" s="9">
        <v>-5.1365000000000001E-2</v>
      </c>
      <c r="U40" s="9">
        <v>-5.0721000000000002E-2</v>
      </c>
      <c r="V40" s="9">
        <v>-0.113082</v>
      </c>
      <c r="W40" s="9">
        <v>-5.67E-2</v>
      </c>
      <c r="X40" s="9">
        <v>-1.9E-2</v>
      </c>
      <c r="Y40" s="9">
        <v>-1.6899999999999998E-2</v>
      </c>
      <c r="Z40" s="45">
        <v>-5.8333333333333333E-5</v>
      </c>
      <c r="AA40" s="45">
        <v>-7.5000000000000414E-5</v>
      </c>
      <c r="AB40" s="45">
        <v>4.3333333333333245E-4</v>
      </c>
      <c r="AC40" s="46">
        <v>6.666666666666667E-5</v>
      </c>
      <c r="AD40" s="46"/>
      <c r="AF40" s="9"/>
      <c r="AG40" s="9"/>
      <c r="AH40" s="9"/>
      <c r="AI40" s="9"/>
      <c r="AJ40" s="10"/>
    </row>
    <row r="41" spans="1:36" x14ac:dyDescent="0.25">
      <c r="A41" s="17">
        <v>40329</v>
      </c>
      <c r="B41" s="9">
        <v>-2.9162E-2</v>
      </c>
      <c r="C41" s="9">
        <v>-2.3952999999999999E-2</v>
      </c>
      <c r="D41" s="9">
        <v>-0.103723</v>
      </c>
      <c r="E41" s="9">
        <v>-8.3059999999999995E-2</v>
      </c>
      <c r="F41" s="9">
        <v>-0.10539</v>
      </c>
      <c r="G41" s="9">
        <v>-0.197849</v>
      </c>
      <c r="H41" s="9">
        <v>-6.5299999999999997E-2</v>
      </c>
      <c r="I41" s="9">
        <v>-7.22E-2</v>
      </c>
      <c r="J41" s="9">
        <v>-0.10460000000000001</v>
      </c>
      <c r="K41" s="9">
        <v>-7.46E-2</v>
      </c>
      <c r="L41" s="9">
        <v>-8.3100000000000007E-2</v>
      </c>
      <c r="M41" s="9">
        <v>-8.1799999999999998E-2</v>
      </c>
      <c r="N41" s="9">
        <v>-0.142065</v>
      </c>
      <c r="O41" s="9">
        <v>-7.2971999999999995E-2</v>
      </c>
      <c r="P41" s="9">
        <v>-0.104722</v>
      </c>
      <c r="Q41" s="9">
        <v>-7.6603000000000004E-2</v>
      </c>
      <c r="R41" s="9">
        <v>-7.7372999999999997E-2</v>
      </c>
      <c r="S41" s="9">
        <v>-8.3264000000000005E-2</v>
      </c>
      <c r="T41" s="9">
        <v>-7.9481999999999997E-2</v>
      </c>
      <c r="U41" s="9">
        <v>-7.9141000000000003E-2</v>
      </c>
      <c r="V41" s="9">
        <v>-0.14783399999999999</v>
      </c>
      <c r="W41" s="9">
        <v>-7.8600000000000003E-2</v>
      </c>
      <c r="X41" s="9">
        <v>3.2000000000000002E-3</v>
      </c>
      <c r="Y41" s="9">
        <v>-1.7899999999999999E-2</v>
      </c>
      <c r="Z41" s="45">
        <v>0</v>
      </c>
      <c r="AA41" s="45">
        <v>-3.4999999999999962E-4</v>
      </c>
      <c r="AB41" s="45">
        <v>7.5833333333333395E-4</v>
      </c>
      <c r="AC41" s="46">
        <v>1.25E-4</v>
      </c>
      <c r="AD41" s="46"/>
      <c r="AF41" s="9"/>
      <c r="AG41" s="9"/>
      <c r="AH41" s="9"/>
      <c r="AI41" s="9"/>
      <c r="AJ41" s="10"/>
    </row>
    <row r="42" spans="1:36" x14ac:dyDescent="0.25">
      <c r="A42" s="17">
        <v>40298</v>
      </c>
      <c r="B42" s="9">
        <v>0.13588900000000001</v>
      </c>
      <c r="C42" s="9">
        <v>5.8479999999999999E-3</v>
      </c>
      <c r="D42" s="9">
        <v>-7.3891999999999999E-2</v>
      </c>
      <c r="E42" s="9">
        <v>-2.3307000000000001E-2</v>
      </c>
      <c r="F42" s="9">
        <v>-1.1417999999999999E-2</v>
      </c>
      <c r="G42" s="9">
        <v>5.8639999999999998E-2</v>
      </c>
      <c r="H42" s="9">
        <v>4.6500000000000007E-2</v>
      </c>
      <c r="I42" s="9">
        <v>6.2600000000000003E-2</v>
      </c>
      <c r="J42" s="9">
        <v>9.4100000000000003E-2</v>
      </c>
      <c r="K42" s="9">
        <v>9.0000000000000011E-3</v>
      </c>
      <c r="L42" s="9">
        <v>2.1600000000000001E-2</v>
      </c>
      <c r="M42" s="9">
        <v>2.4500000000000001E-2</v>
      </c>
      <c r="N42" s="9">
        <v>-2.3740000000000001E-2</v>
      </c>
      <c r="O42" s="9">
        <v>1.1464999999999999E-2</v>
      </c>
      <c r="P42" s="9">
        <v>-2.1947999999999999E-2</v>
      </c>
      <c r="Q42" s="9">
        <v>2.8253E-2</v>
      </c>
      <c r="R42" s="9">
        <v>-7.1199999999999996E-3</v>
      </c>
      <c r="S42" s="9">
        <v>4.4347999999999999E-2</v>
      </c>
      <c r="T42" s="9">
        <v>1.5491E-2</v>
      </c>
      <c r="U42" s="9">
        <v>2.0011000000000001E-2</v>
      </c>
      <c r="V42" s="9">
        <v>6.2E-2</v>
      </c>
      <c r="W42" s="9">
        <v>2.1299999999999999E-2</v>
      </c>
      <c r="X42" s="9">
        <v>4.36E-2</v>
      </c>
      <c r="Y42" s="9">
        <v>2.58E-2</v>
      </c>
      <c r="Z42" s="45">
        <v>2.5000000000000011E-5</v>
      </c>
      <c r="AA42" s="45">
        <v>8.3333333333332829E-6</v>
      </c>
      <c r="AB42" s="45">
        <v>-4.4166666666666746E-4</v>
      </c>
      <c r="AC42" s="46">
        <v>1.25E-4</v>
      </c>
      <c r="AD42" s="46"/>
      <c r="AF42" s="9"/>
      <c r="AG42" s="9"/>
      <c r="AH42" s="9"/>
      <c r="AI42" s="9"/>
      <c r="AJ42" s="10"/>
    </row>
    <row r="43" spans="1:36" x14ac:dyDescent="0.25">
      <c r="A43" s="17">
        <v>40268</v>
      </c>
      <c r="B43" s="9">
        <v>1.8055999999999999E-2</v>
      </c>
      <c r="C43" s="9">
        <v>8.5719999999999998E-3</v>
      </c>
      <c r="D43" s="9">
        <v>6.8199999999999997E-3</v>
      </c>
      <c r="E43" s="9">
        <v>0.158938</v>
      </c>
      <c r="F43" s="9">
        <v>0.138678</v>
      </c>
      <c r="G43" s="9">
        <v>5.9683E-2</v>
      </c>
      <c r="H43" s="9">
        <v>7.3700000000000002E-2</v>
      </c>
      <c r="I43" s="9">
        <v>8.09E-2</v>
      </c>
      <c r="J43" s="9">
        <v>9.0399999999999994E-2</v>
      </c>
      <c r="K43" s="9">
        <v>5.4000000000000006E-2</v>
      </c>
      <c r="L43" s="9">
        <v>6.5799999999999997E-2</v>
      </c>
      <c r="M43" s="9">
        <v>7.7899999999999997E-2</v>
      </c>
      <c r="N43" s="9">
        <v>8.4462999999999996E-2</v>
      </c>
      <c r="O43" s="9">
        <v>7.7189999999999995E-2</v>
      </c>
      <c r="P43" s="9">
        <v>9.0773000000000006E-2</v>
      </c>
      <c r="Q43" s="9">
        <v>9.2609999999999998E-2</v>
      </c>
      <c r="R43" s="9">
        <v>9.7244999999999998E-2</v>
      </c>
      <c r="S43" s="9">
        <v>4.4505000000000003E-2</v>
      </c>
      <c r="T43" s="9">
        <v>6.0866999999999997E-2</v>
      </c>
      <c r="U43" s="9">
        <v>6.3604999999999995E-2</v>
      </c>
      <c r="V43" s="9">
        <v>2.4590000000000001E-2</v>
      </c>
      <c r="W43" s="9">
        <v>6.3E-2</v>
      </c>
      <c r="X43" s="9">
        <v>1.84E-2</v>
      </c>
      <c r="Y43" s="9">
        <v>1.5600000000000001E-2</v>
      </c>
      <c r="Z43" s="45">
        <v>4.9999999999999996E-5</v>
      </c>
      <c r="AA43" s="45">
        <v>-4.1666666666666848E-5</v>
      </c>
      <c r="AB43" s="45">
        <v>-5.0833333333333373E-4</v>
      </c>
      <c r="AC43" s="46">
        <v>9.9999999999999991E-5</v>
      </c>
      <c r="AD43" s="46"/>
      <c r="AF43" s="9"/>
      <c r="AG43" s="9"/>
      <c r="AH43" s="9"/>
      <c r="AI43" s="9"/>
      <c r="AJ43" s="10"/>
    </row>
    <row r="44" spans="1:36" x14ac:dyDescent="0.25">
      <c r="A44" s="17">
        <v>40237</v>
      </c>
      <c r="B44" s="9">
        <v>8.1561999999999996E-2</v>
      </c>
      <c r="C44" s="9">
        <v>4.3468E-2</v>
      </c>
      <c r="D44" s="9">
        <v>-7.3850000000000001E-3</v>
      </c>
      <c r="E44" s="9">
        <v>-3.1982999999999998E-2</v>
      </c>
      <c r="F44" s="9">
        <v>-5.5271000000000001E-2</v>
      </c>
      <c r="G44" s="9">
        <v>-1.6413000000000001E-2</v>
      </c>
      <c r="H44" s="9">
        <v>3.6200000000000003E-2</v>
      </c>
      <c r="I44" s="9">
        <v>4.1299999999999996E-2</v>
      </c>
      <c r="J44" s="9">
        <v>7.5499999999999998E-2</v>
      </c>
      <c r="K44" s="9">
        <v>3.1400000000000004E-2</v>
      </c>
      <c r="L44" s="9">
        <v>3.1699999999999999E-2</v>
      </c>
      <c r="M44" s="9">
        <v>4.6799999999999994E-2</v>
      </c>
      <c r="N44" s="9">
        <v>4.9288999999999999E-2</v>
      </c>
      <c r="O44" s="9">
        <v>6.0146999999999999E-2</v>
      </c>
      <c r="P44" s="9">
        <v>-1.4258E-2</v>
      </c>
      <c r="Q44" s="9">
        <v>1.3270000000000001E-2</v>
      </c>
      <c r="R44" s="9">
        <v>5.7390999999999998E-2</v>
      </c>
      <c r="S44" s="9">
        <v>2.1336000000000001E-2</v>
      </c>
      <c r="T44" s="9">
        <v>3.1195000000000001E-2</v>
      </c>
      <c r="U44" s="9">
        <v>3.4775E-2</v>
      </c>
      <c r="V44" s="9">
        <v>6.1822000000000002E-2</v>
      </c>
      <c r="W44" s="9">
        <v>3.39E-2</v>
      </c>
      <c r="X44" s="9">
        <v>1.15E-2</v>
      </c>
      <c r="Y44" s="9">
        <v>5.6000000000000008E-3</v>
      </c>
      <c r="Z44" s="45">
        <v>3.3333333333333328E-5</v>
      </c>
      <c r="AA44" s="45">
        <v>-4.9999999999999697E-5</v>
      </c>
      <c r="AB44" s="45">
        <v>4.1666666666666675E-4</v>
      </c>
      <c r="AC44" s="47">
        <v>4.9999999999999996E-5</v>
      </c>
      <c r="AD44" s="47"/>
      <c r="AF44" s="9"/>
      <c r="AG44" s="9"/>
      <c r="AH44" s="9"/>
      <c r="AI44" s="9"/>
      <c r="AJ44" s="10"/>
    </row>
    <row r="45" spans="1:36" x14ac:dyDescent="0.25">
      <c r="A45" s="17">
        <v>40209</v>
      </c>
      <c r="B45" s="9">
        <v>-0.115795</v>
      </c>
      <c r="C45" s="9">
        <v>-6.5010999999999999E-2</v>
      </c>
      <c r="D45" s="9">
        <v>0.117607</v>
      </c>
      <c r="E45" s="9">
        <v>-3.777E-3</v>
      </c>
      <c r="F45" s="9">
        <v>-5.8767E-2</v>
      </c>
      <c r="G45" s="9">
        <v>-4.6057000000000001E-2</v>
      </c>
      <c r="H45" s="9">
        <v>-3.7499999999999999E-2</v>
      </c>
      <c r="I45" s="9">
        <v>-2.7300000000000001E-2</v>
      </c>
      <c r="J45" s="9">
        <v>-2.9600000000000001E-2</v>
      </c>
      <c r="K45" s="9">
        <v>-3.9699999999999999E-2</v>
      </c>
      <c r="L45" s="9">
        <v>-2.5000000000000001E-2</v>
      </c>
      <c r="M45" s="9">
        <v>-3.5499999999999997E-2</v>
      </c>
      <c r="N45" s="9">
        <v>-7.6182E-2</v>
      </c>
      <c r="O45" s="9">
        <v>-7.1780999999999998E-2</v>
      </c>
      <c r="P45" s="9">
        <v>-9.3583E-2</v>
      </c>
      <c r="Q45" s="9">
        <v>-6.5909999999999996E-3</v>
      </c>
      <c r="R45" s="9">
        <v>-5.8727000000000001E-2</v>
      </c>
      <c r="S45" s="9">
        <v>-6.1793000000000001E-2</v>
      </c>
      <c r="T45" s="9">
        <v>-3.6341999999999999E-2</v>
      </c>
      <c r="U45" s="9">
        <v>-3.7097999999999999E-2</v>
      </c>
      <c r="V45" s="9">
        <v>-1.7058E-2</v>
      </c>
      <c r="W45" s="9">
        <v>-3.5099999999999999E-2</v>
      </c>
      <c r="X45" s="9">
        <v>4.3E-3</v>
      </c>
      <c r="Y45" s="9">
        <v>3.5099999999999999E-2</v>
      </c>
      <c r="Z45" s="45">
        <v>-8.3333333333333303E-6</v>
      </c>
      <c r="AA45" s="45">
        <v>9.1666666666666546E-5</v>
      </c>
      <c r="AB45" s="45">
        <v>-5.9166666666666656E-4</v>
      </c>
      <c r="AC45" s="47">
        <v>1.6666666666666667E-5</v>
      </c>
      <c r="AD45" s="47"/>
      <c r="AF45" s="9"/>
      <c r="AG45" s="9"/>
      <c r="AH45" s="9"/>
      <c r="AI45" s="9"/>
      <c r="AJ45" s="10"/>
    </row>
    <row r="46" spans="1:36" x14ac:dyDescent="0.25">
      <c r="A46" s="17">
        <v>40178</v>
      </c>
      <c r="B46" s="9">
        <v>-7.7535999999999994E-2</v>
      </c>
      <c r="C46" s="9">
        <v>3.6011000000000001E-2</v>
      </c>
      <c r="D46" s="9">
        <v>5.9767000000000001E-2</v>
      </c>
      <c r="E46" s="9">
        <v>-7.0167999999999994E-2</v>
      </c>
      <c r="F46" s="9">
        <v>3.4596000000000002E-2</v>
      </c>
      <c r="G46" s="9">
        <v>0.173904</v>
      </c>
      <c r="H46" s="9">
        <v>8.4600000000000009E-2</v>
      </c>
      <c r="I46" s="9">
        <v>8.3000000000000004E-2</v>
      </c>
      <c r="J46" s="9">
        <v>8.5699999999999998E-2</v>
      </c>
      <c r="K46" s="9">
        <v>1.9299999999999998E-2</v>
      </c>
      <c r="L46" s="9">
        <v>2.76E-2</v>
      </c>
      <c r="M46" s="9">
        <v>3.27E-2</v>
      </c>
      <c r="N46" s="9">
        <v>5.3740000000000003E-3</v>
      </c>
      <c r="O46" s="9">
        <v>2.5496999999999999E-2</v>
      </c>
      <c r="P46" s="9">
        <v>-2.0509999999999999E-3</v>
      </c>
      <c r="Q46" s="9">
        <v>-9.0019999999999996E-3</v>
      </c>
      <c r="R46" s="9">
        <v>3.0778E-2</v>
      </c>
      <c r="S46" s="9">
        <v>3.4069000000000002E-2</v>
      </c>
      <c r="T46" s="9">
        <v>1.9012000000000001E-2</v>
      </c>
      <c r="U46" s="9">
        <v>2.9165E-2</v>
      </c>
      <c r="V46" s="9">
        <v>0.143902</v>
      </c>
      <c r="W46" s="9">
        <v>2.7999999999999997E-2</v>
      </c>
      <c r="X46" s="9">
        <v>5.7000000000000002E-2</v>
      </c>
      <c r="Y46" s="9">
        <v>-1.6000000000000001E-3</v>
      </c>
      <c r="Z46" s="45">
        <v>-1.6666666666666667E-5</v>
      </c>
      <c r="AA46" s="45">
        <v>1.4999999999999996E-4</v>
      </c>
      <c r="AB46" s="45">
        <v>-5.1666666666666614E-4</v>
      </c>
      <c r="AC46" s="47">
        <v>2.4999999999999998E-5</v>
      </c>
      <c r="AD46" s="47"/>
      <c r="AE46" s="49"/>
      <c r="AF46" s="9"/>
      <c r="AG46" s="9"/>
      <c r="AH46" s="9"/>
      <c r="AI46" s="9"/>
      <c r="AJ46" s="10"/>
    </row>
    <row r="47" spans="1:36" x14ac:dyDescent="0.25">
      <c r="A47" s="17">
        <v>40147</v>
      </c>
      <c r="B47" s="9">
        <v>0.19370999999999999</v>
      </c>
      <c r="C47" s="9">
        <v>5.2151999999999997E-2</v>
      </c>
      <c r="D47" s="9">
        <v>-1.1527000000000001E-2</v>
      </c>
      <c r="E47" s="9">
        <v>9.5533999999999994E-2</v>
      </c>
      <c r="F47" s="9">
        <v>6.25E-2</v>
      </c>
      <c r="G47" s="9">
        <v>2.6963999999999998E-2</v>
      </c>
      <c r="H47" s="9">
        <v>1.7399999999999999E-2</v>
      </c>
      <c r="I47" s="9">
        <v>2.0400000000000001E-2</v>
      </c>
      <c r="J47" s="9">
        <v>4.3200000000000002E-2</v>
      </c>
      <c r="K47" s="9">
        <v>6.7099999999999993E-2</v>
      </c>
      <c r="L47" s="9">
        <v>4.8799999999999996E-2</v>
      </c>
      <c r="M47" s="9">
        <v>4.4699999999999997E-2</v>
      </c>
      <c r="N47" s="9">
        <v>6.3839000000000007E-2</v>
      </c>
      <c r="O47" s="9">
        <v>8.6373000000000005E-2</v>
      </c>
      <c r="P47" s="9">
        <v>7.1429000000000006E-2</v>
      </c>
      <c r="Q47" s="9">
        <v>3.5271999999999998E-2</v>
      </c>
      <c r="R47" s="9">
        <v>9.8852999999999996E-2</v>
      </c>
      <c r="S47" s="9">
        <v>8.3969000000000002E-2</v>
      </c>
      <c r="T47" s="9">
        <v>6.1607000000000002E-2</v>
      </c>
      <c r="U47" s="9">
        <v>5.7381000000000001E-2</v>
      </c>
      <c r="V47" s="9">
        <v>4.1771999999999997E-2</v>
      </c>
      <c r="W47" s="9">
        <v>5.6399999999999999E-2</v>
      </c>
      <c r="X47" s="9">
        <v>-3.1200000000000002E-2</v>
      </c>
      <c r="Y47" s="9">
        <v>-1E-3</v>
      </c>
      <c r="Z47" s="45">
        <v>8.3333333333333303E-6</v>
      </c>
      <c r="AA47" s="45">
        <v>5.8333333333333414E-5</v>
      </c>
      <c r="AB47" s="45">
        <v>-1.6666666666666653E-4</v>
      </c>
      <c r="AC47" s="47">
        <v>4.1666666666666665E-5</v>
      </c>
      <c r="AD47" s="49"/>
      <c r="AE47" s="49"/>
      <c r="AF47" s="9"/>
      <c r="AG47" s="9"/>
      <c r="AH47" s="9"/>
      <c r="AI47" s="9"/>
      <c r="AJ47" s="10"/>
    </row>
    <row r="48" spans="1:36" x14ac:dyDescent="0.25">
      <c r="A48" s="17">
        <v>40116</v>
      </c>
      <c r="B48" s="9">
        <v>-5.1978999999999997E-2</v>
      </c>
      <c r="C48" s="9">
        <v>8.3610000000000004E-3</v>
      </c>
      <c r="D48" s="9">
        <v>-8.9238999999999999E-2</v>
      </c>
      <c r="E48" s="9">
        <v>-3.1627000000000002E-2</v>
      </c>
      <c r="F48" s="9">
        <v>4.1419999999999998E-2</v>
      </c>
      <c r="G48" s="9">
        <v>-6.2989999999999999E-3</v>
      </c>
      <c r="H48" s="9">
        <v>-6.7799999999999999E-2</v>
      </c>
      <c r="I48" s="9">
        <v>-6.4299999999999996E-2</v>
      </c>
      <c r="J48" s="9">
        <v>-9.4200000000000006E-2</v>
      </c>
      <c r="K48" s="9">
        <v>-5.7999999999999996E-3</v>
      </c>
      <c r="L48" s="9">
        <v>-2.7200000000000002E-2</v>
      </c>
      <c r="M48" s="9">
        <v>-6.6799999999999998E-2</v>
      </c>
      <c r="N48" s="9">
        <v>-2.9645999999999999E-2</v>
      </c>
      <c r="O48" s="9">
        <v>-6.3972000000000001E-2</v>
      </c>
      <c r="P48" s="9">
        <v>-5.3628000000000002E-2</v>
      </c>
      <c r="Q48" s="9">
        <v>3.4516999999999999E-2</v>
      </c>
      <c r="R48" s="9">
        <v>-1.8320000000000001E-3</v>
      </c>
      <c r="S48" s="9">
        <v>-2.5115999999999999E-2</v>
      </c>
      <c r="T48" s="9">
        <v>-1.9224999999999999E-2</v>
      </c>
      <c r="U48" s="9">
        <v>-2.8414999999999999E-2</v>
      </c>
      <c r="V48" s="9">
        <v>-0.164905</v>
      </c>
      <c r="W48" s="9">
        <v>-2.4900000000000002E-2</v>
      </c>
      <c r="X48" s="9">
        <v>-4.1399999999999999E-2</v>
      </c>
      <c r="Y48" s="9">
        <v>-1.7000000000000001E-2</v>
      </c>
      <c r="Z48" s="45">
        <v>-1.6666666666666661E-5</v>
      </c>
      <c r="AA48" s="45">
        <v>3.3333333333333565E-5</v>
      </c>
      <c r="AB48" s="45">
        <v>-5.7499999999999912E-4</v>
      </c>
      <c r="AC48" s="47">
        <v>3.3333333333333335E-5</v>
      </c>
      <c r="AD48" s="49"/>
      <c r="AE48" s="49"/>
      <c r="AF48" s="9"/>
      <c r="AG48" s="9"/>
      <c r="AH48" s="9"/>
      <c r="AI48" s="9"/>
      <c r="AJ48" s="10"/>
    </row>
    <row r="49" spans="1:36" x14ac:dyDescent="0.25">
      <c r="A49" s="17">
        <v>40086</v>
      </c>
      <c r="B49" s="9">
        <v>9.2218999999999995E-2</v>
      </c>
      <c r="C49" s="9">
        <v>1.3214999999999999E-2</v>
      </c>
      <c r="D49" s="9">
        <v>0.23400799999999999</v>
      </c>
      <c r="E49" s="9">
        <v>7.0473999999999995E-2</v>
      </c>
      <c r="F49" s="9">
        <v>6.3501000000000002E-2</v>
      </c>
      <c r="G49" s="9">
        <v>-2.4077999999999999E-2</v>
      </c>
      <c r="H49" s="9">
        <v>6.7799999999999999E-2</v>
      </c>
      <c r="I49" s="9">
        <v>5.7300000000000004E-2</v>
      </c>
      <c r="J49" s="9">
        <v>7.8299999999999995E-2</v>
      </c>
      <c r="K49" s="9">
        <v>3.5799999999999998E-2</v>
      </c>
      <c r="L49" s="9">
        <v>4.0300000000000002E-2</v>
      </c>
      <c r="M49" s="9">
        <v>5.33E-2</v>
      </c>
      <c r="N49" s="9">
        <v>0.11494799999999999</v>
      </c>
      <c r="O49" s="9">
        <v>7.1488999999999997E-2</v>
      </c>
      <c r="P49" s="9">
        <v>6.1214999999999999E-2</v>
      </c>
      <c r="Q49" s="9">
        <v>4.7521000000000001E-2</v>
      </c>
      <c r="R49" s="9">
        <v>2.946E-2</v>
      </c>
      <c r="S49" s="9">
        <v>5.0831000000000001E-2</v>
      </c>
      <c r="T49" s="9">
        <v>3.551E-2</v>
      </c>
      <c r="U49" s="9">
        <v>4.5243999999999999E-2</v>
      </c>
      <c r="V49" s="9">
        <v>-6.1508E-2</v>
      </c>
      <c r="W49" s="9">
        <v>4.1500000000000002E-2</v>
      </c>
      <c r="X49" s="9">
        <v>2.86E-2</v>
      </c>
      <c r="Y49" s="9">
        <v>5.7999999999999996E-3</v>
      </c>
      <c r="Z49" s="45">
        <v>-4.9999999999999996E-5</v>
      </c>
      <c r="AA49" s="45">
        <v>-1.0833333333333355E-4</v>
      </c>
      <c r="AB49" s="45">
        <v>-4.3333333333333505E-4</v>
      </c>
      <c r="AC49" s="47">
        <v>4.9999999999999996E-5</v>
      </c>
      <c r="AD49" s="49"/>
      <c r="AE49" s="49"/>
      <c r="AF49" s="9"/>
      <c r="AG49" s="9"/>
      <c r="AH49" s="9"/>
      <c r="AI49" s="9"/>
      <c r="AJ49" s="10"/>
    </row>
    <row r="50" spans="1:36" x14ac:dyDescent="0.25">
      <c r="A50" s="17">
        <v>40056</v>
      </c>
      <c r="B50" s="9">
        <v>-5.731E-3</v>
      </c>
      <c r="C50" s="9">
        <v>5.6810000000000003E-3</v>
      </c>
      <c r="D50" s="9">
        <v>-7.6289999999999997E-2</v>
      </c>
      <c r="E50" s="9">
        <v>9.2602000000000004E-2</v>
      </c>
      <c r="F50" s="9">
        <v>-3.372E-2</v>
      </c>
      <c r="G50" s="9">
        <v>9.9718000000000001E-2</v>
      </c>
      <c r="H50" s="9">
        <v>9.5999999999999992E-3</v>
      </c>
      <c r="I50" s="9">
        <v>3.04E-2</v>
      </c>
      <c r="J50" s="9">
        <v>9.1700000000000004E-2</v>
      </c>
      <c r="K50" s="9">
        <v>1.9299999999999998E-2</v>
      </c>
      <c r="L50" s="9">
        <v>3.9E-2</v>
      </c>
      <c r="M50" s="9">
        <v>8.8800000000000004E-2</v>
      </c>
      <c r="N50" s="9">
        <v>7.0787000000000003E-2</v>
      </c>
      <c r="O50" s="9">
        <v>-1.7354999999999999E-2</v>
      </c>
      <c r="P50" s="9">
        <v>3.8232000000000002E-2</v>
      </c>
      <c r="Q50" s="9">
        <v>-8.1969999999999994E-3</v>
      </c>
      <c r="R50" s="9">
        <v>3.9951E-2</v>
      </c>
      <c r="S50" s="9">
        <v>-2.8490000000000001E-2</v>
      </c>
      <c r="T50" s="9">
        <v>3.6940000000000001E-2</v>
      </c>
      <c r="U50" s="9">
        <v>3.1886999999999999E-2</v>
      </c>
      <c r="V50" s="9">
        <v>0.103712</v>
      </c>
      <c r="W50" s="9">
        <v>3.2300000000000002E-2</v>
      </c>
      <c r="X50" s="9">
        <v>-1.1000000000000001E-2</v>
      </c>
      <c r="Y50" s="9">
        <v>7.3399999999999993E-2</v>
      </c>
      <c r="Z50" s="45">
        <v>-2.5000000000000011E-5</v>
      </c>
      <c r="AA50" s="45">
        <v>-1.6666666666666566E-5</v>
      </c>
      <c r="AB50" s="45">
        <v>-1.083333333333332E-3</v>
      </c>
      <c r="AC50" s="47">
        <v>9.9999999999999991E-5</v>
      </c>
      <c r="AD50" s="49"/>
      <c r="AE50" s="49"/>
      <c r="AF50" s="9"/>
      <c r="AG50" s="9"/>
      <c r="AH50" s="9"/>
      <c r="AI50" s="9"/>
      <c r="AJ50" s="10"/>
    </row>
    <row r="51" spans="1:36" x14ac:dyDescent="0.25">
      <c r="A51" s="17">
        <v>40025</v>
      </c>
      <c r="B51" s="9">
        <v>4.0238999999999997E-2</v>
      </c>
      <c r="C51" s="9">
        <v>0.129381</v>
      </c>
      <c r="D51" s="9">
        <v>0.162609</v>
      </c>
      <c r="E51" s="9">
        <v>0.14872099999999999</v>
      </c>
      <c r="F51" s="9">
        <v>6.4117999999999994E-2</v>
      </c>
      <c r="G51" s="9">
        <v>0.16202900000000001</v>
      </c>
      <c r="H51" s="9">
        <v>6.8499999999999991E-2</v>
      </c>
      <c r="I51" s="9">
        <v>0.1016</v>
      </c>
      <c r="J51" s="9">
        <v>0.14449999999999999</v>
      </c>
      <c r="K51" s="9">
        <v>6.7900000000000002E-2</v>
      </c>
      <c r="L51" s="9">
        <v>8.5199999999999998E-2</v>
      </c>
      <c r="M51" s="9">
        <v>8.6599999999999996E-2</v>
      </c>
      <c r="N51" s="9">
        <v>0.12678600000000001</v>
      </c>
      <c r="O51" s="9">
        <v>0.12978500000000001</v>
      </c>
      <c r="P51" s="9">
        <v>0.120127</v>
      </c>
      <c r="Q51" s="9">
        <v>9.6629000000000007E-2</v>
      </c>
      <c r="R51" s="9">
        <v>0.106891</v>
      </c>
      <c r="S51" s="9">
        <v>0.167406</v>
      </c>
      <c r="T51" s="9">
        <v>7.4606000000000006E-2</v>
      </c>
      <c r="U51" s="9">
        <v>8.2454E-2</v>
      </c>
      <c r="V51" s="9">
        <v>0.14499999999999999</v>
      </c>
      <c r="W51" s="9">
        <v>7.7600000000000002E-2</v>
      </c>
      <c r="X51" s="9">
        <v>2.4300000000000002E-2</v>
      </c>
      <c r="Y51" s="9">
        <v>3.44E-2</v>
      </c>
      <c r="Z51" s="45">
        <v>4.1666666666666672E-5</v>
      </c>
      <c r="AA51" s="45">
        <v>-1.4999999999999996E-4</v>
      </c>
      <c r="AB51" s="45">
        <v>-4.5000000000000075E-4</v>
      </c>
      <c r="AC51" s="47">
        <v>1.25E-4</v>
      </c>
      <c r="AD51" s="49"/>
      <c r="AE51" s="49"/>
      <c r="AF51" s="9"/>
      <c r="AG51" s="9"/>
      <c r="AH51" s="9"/>
      <c r="AI51" s="9"/>
      <c r="AJ51" s="10"/>
    </row>
    <row r="52" spans="1:36" x14ac:dyDescent="0.25">
      <c r="A52" s="17">
        <v>39994</v>
      </c>
      <c r="B52" s="9">
        <v>-0.11896</v>
      </c>
      <c r="C52" s="9">
        <v>-1.7500999999999999E-2</v>
      </c>
      <c r="D52" s="9">
        <v>1.7420000000000001E-3</v>
      </c>
      <c r="E52" s="9">
        <v>-5.7869999999999998E-2</v>
      </c>
      <c r="F52" s="9">
        <v>-4.3869999999999999E-2</v>
      </c>
      <c r="G52" s="9">
        <v>-0.109329</v>
      </c>
      <c r="H52" s="9">
        <v>5.2300000000000006E-2</v>
      </c>
      <c r="I52" s="9">
        <v>1.06E-2</v>
      </c>
      <c r="J52" s="9">
        <v>1.5300000000000001E-2</v>
      </c>
      <c r="K52" s="9">
        <v>1.4800000000000001E-2</v>
      </c>
      <c r="L52" s="9">
        <v>-1.9699999999999999E-2</v>
      </c>
      <c r="M52" s="9">
        <v>3.0000000000000001E-3</v>
      </c>
      <c r="N52" s="9">
        <v>2.2929999999999999E-2</v>
      </c>
      <c r="O52" s="9">
        <v>-6.8848000000000006E-2</v>
      </c>
      <c r="P52" s="9">
        <v>-4.2152000000000002E-2</v>
      </c>
      <c r="Q52" s="9">
        <v>2.0643000000000002E-2</v>
      </c>
      <c r="R52" s="9">
        <v>8.4069999999999995E-3</v>
      </c>
      <c r="S52" s="9">
        <v>-2.5208000000000001E-2</v>
      </c>
      <c r="T52" s="9">
        <v>-6.6799999999999997E-4</v>
      </c>
      <c r="U52" s="9">
        <v>-2.7789999999999998E-3</v>
      </c>
      <c r="V52" s="9">
        <v>-4.7619000000000002E-2</v>
      </c>
      <c r="W52" s="9">
        <v>4.4000000000000003E-3</v>
      </c>
      <c r="X52" s="9">
        <v>2.0400000000000001E-2</v>
      </c>
      <c r="Y52" s="9">
        <v>-4.7500000000000001E-2</v>
      </c>
      <c r="Z52" s="45">
        <v>-3.3333333333333348E-5</v>
      </c>
      <c r="AA52" s="45">
        <v>2.7500000000000007E-4</v>
      </c>
      <c r="AB52" s="45">
        <v>-1.4166666666666668E-3</v>
      </c>
      <c r="AC52" s="47">
        <v>8.3333333333333331E-5</v>
      </c>
      <c r="AD52" s="49"/>
      <c r="AE52" s="49"/>
      <c r="AF52" s="9"/>
      <c r="AG52" s="9"/>
      <c r="AH52" s="9"/>
      <c r="AI52" s="9"/>
      <c r="AJ52" s="10"/>
    </row>
    <row r="53" spans="1:36" x14ac:dyDescent="0.25">
      <c r="A53" s="17">
        <v>39962</v>
      </c>
      <c r="B53" s="9">
        <v>0.31546400000000002</v>
      </c>
      <c r="C53" s="9">
        <v>3.5074000000000001E-2</v>
      </c>
      <c r="D53" s="9">
        <v>7.4906E-2</v>
      </c>
      <c r="E53" s="9">
        <v>9.7266000000000005E-2</v>
      </c>
      <c r="F53" s="9">
        <v>0.19151399999999999</v>
      </c>
      <c r="G53" s="9">
        <v>0.26214100000000001</v>
      </c>
      <c r="H53" s="9">
        <v>3.5400000000000001E-2</v>
      </c>
      <c r="I53" s="9">
        <v>3.1899999999999998E-2</v>
      </c>
      <c r="J53" s="9">
        <v>2.4199999999999999E-2</v>
      </c>
      <c r="K53" s="9">
        <v>4.2199999999999994E-2</v>
      </c>
      <c r="L53" s="9">
        <v>6.4699999999999994E-2</v>
      </c>
      <c r="M53" s="9">
        <v>6.4500000000000002E-2</v>
      </c>
      <c r="N53" s="9">
        <v>0.121171</v>
      </c>
      <c r="O53" s="9">
        <v>0.232657</v>
      </c>
      <c r="P53" s="9">
        <v>0.118508</v>
      </c>
      <c r="Q53" s="9">
        <v>8.4871000000000002E-2</v>
      </c>
      <c r="R53" s="9">
        <v>0.17605599999999999</v>
      </c>
      <c r="S53" s="9">
        <v>0.27322400000000002</v>
      </c>
      <c r="T53" s="9">
        <v>5.8452999999999998E-2</v>
      </c>
      <c r="U53" s="9">
        <v>6.7335999999999993E-2</v>
      </c>
      <c r="V53" s="9">
        <v>-0.157</v>
      </c>
      <c r="W53" s="9">
        <v>5.33E-2</v>
      </c>
      <c r="X53" s="9">
        <v>-1.5300000000000001E-2</v>
      </c>
      <c r="Y53" s="9">
        <v>7.2700000000000001E-2</v>
      </c>
      <c r="Z53" s="45">
        <v>3.3333333333333348E-5</v>
      </c>
      <c r="AA53" s="45">
        <v>2.8333333333333335E-4</v>
      </c>
      <c r="AB53" s="45">
        <v>-2.5749999999999992E-3</v>
      </c>
      <c r="AC53" s="47">
        <v>1.1666666666666668E-4</v>
      </c>
      <c r="AD53" s="49"/>
      <c r="AE53" s="49"/>
      <c r="AF53" s="9"/>
      <c r="AG53" s="9"/>
      <c r="AH53" s="9"/>
      <c r="AI53" s="9"/>
      <c r="AJ53" s="10"/>
    </row>
    <row r="54" spans="1:36" x14ac:dyDescent="0.25">
      <c r="A54" s="17">
        <v>39933</v>
      </c>
      <c r="B54" s="9">
        <v>-0.102406</v>
      </c>
      <c r="C54" s="9">
        <v>6.5228999999999995E-2</v>
      </c>
      <c r="D54" s="9">
        <v>0.167213</v>
      </c>
      <c r="E54" s="9">
        <v>0.17482900000000001</v>
      </c>
      <c r="F54" s="9">
        <v>0.13489699999999999</v>
      </c>
      <c r="G54" s="9">
        <v>0.14528099999999999</v>
      </c>
      <c r="H54" s="9">
        <v>0.16200000000000001</v>
      </c>
      <c r="I54" s="9">
        <v>0.16690000000000002</v>
      </c>
      <c r="J54" s="9">
        <v>0.1812</v>
      </c>
      <c r="K54" s="9">
        <v>7.3399999999999993E-2</v>
      </c>
      <c r="L54" s="9">
        <v>0.11199999999999999</v>
      </c>
      <c r="M54" s="9">
        <v>0.16269999999999998</v>
      </c>
      <c r="N54" s="9">
        <v>9.7087000000000007E-2</v>
      </c>
      <c r="O54" s="9">
        <v>0.138518</v>
      </c>
      <c r="P54" s="9">
        <v>0.154977</v>
      </c>
      <c r="Q54" s="9">
        <v>0.16309000000000001</v>
      </c>
      <c r="R54" s="9">
        <v>0.143485</v>
      </c>
      <c r="S54" s="9">
        <v>0.16190499999999999</v>
      </c>
      <c r="T54" s="9">
        <v>9.9346000000000004E-2</v>
      </c>
      <c r="U54" s="9">
        <v>0.110553</v>
      </c>
      <c r="V54" s="9">
        <v>-5.9639999999999997E-3</v>
      </c>
      <c r="W54" s="9">
        <v>0.1017</v>
      </c>
      <c r="X54" s="9">
        <v>0.10640000000000001</v>
      </c>
      <c r="Y54" s="9">
        <v>0.19719999999999999</v>
      </c>
      <c r="Z54" s="45">
        <v>0</v>
      </c>
      <c r="AA54" s="45">
        <v>4.9999999999999697E-5</v>
      </c>
      <c r="AB54" s="45">
        <v>-1.8666666666666675E-3</v>
      </c>
      <c r="AC54" s="47">
        <v>8.3333333333333331E-5</v>
      </c>
      <c r="AD54" s="49"/>
      <c r="AE54" s="49"/>
      <c r="AF54" s="9"/>
      <c r="AG54" s="9"/>
      <c r="AH54" s="9"/>
      <c r="AI54" s="9"/>
      <c r="AJ54" s="10"/>
    </row>
    <row r="55" spans="1:36" x14ac:dyDescent="0.25">
      <c r="A55" s="17">
        <v>39903</v>
      </c>
      <c r="B55" s="9">
        <v>7.3510000000000006E-2</v>
      </c>
      <c r="C55" s="9">
        <v>5.2809000000000002E-2</v>
      </c>
      <c r="D55" s="9">
        <v>0.199214</v>
      </c>
      <c r="E55" s="9">
        <v>0.125445</v>
      </c>
      <c r="F55" s="9">
        <v>0.12078899999999999</v>
      </c>
      <c r="G55" s="9">
        <v>-0.141379</v>
      </c>
      <c r="H55" s="9">
        <v>9.1300000000000006E-2</v>
      </c>
      <c r="I55" s="9">
        <v>0.1012</v>
      </c>
      <c r="J55" s="9">
        <v>0.1142</v>
      </c>
      <c r="K55" s="9">
        <v>8.09E-2</v>
      </c>
      <c r="L55" s="9">
        <v>9.4100000000000003E-2</v>
      </c>
      <c r="M55" s="9">
        <v>0.1099</v>
      </c>
      <c r="N55" s="9">
        <v>0.19340499999999999</v>
      </c>
      <c r="O55" s="9">
        <v>9.0788999999999995E-2</v>
      </c>
      <c r="P55" s="9">
        <v>0.109711</v>
      </c>
      <c r="Q55" s="9">
        <v>0</v>
      </c>
      <c r="R55" s="9">
        <v>0.14405399999999999</v>
      </c>
      <c r="S55" s="9">
        <v>9.7560999999999995E-2</v>
      </c>
      <c r="T55" s="9">
        <v>8.3206000000000002E-2</v>
      </c>
      <c r="U55" s="9">
        <v>8.7697999999999998E-2</v>
      </c>
      <c r="V55" s="9">
        <v>0.113687</v>
      </c>
      <c r="W55" s="9">
        <v>8.8300000000000003E-2</v>
      </c>
      <c r="X55" s="9">
        <v>9.1999999999999998E-3</v>
      </c>
      <c r="Y55" s="9">
        <v>5.0700000000000002E-2</v>
      </c>
      <c r="Z55" s="45">
        <v>-1E-4</v>
      </c>
      <c r="AA55" s="45">
        <v>5.8333333333333414E-5</v>
      </c>
      <c r="AB55" s="45">
        <v>1.0833333333333337E-3</v>
      </c>
      <c r="AC55" s="47">
        <v>8.3333333333333331E-5</v>
      </c>
      <c r="AD55" s="49"/>
      <c r="AE55" s="49"/>
      <c r="AF55" s="9"/>
      <c r="AG55" s="9"/>
      <c r="AH55" s="9"/>
      <c r="AI55" s="9"/>
      <c r="AJ55" s="10"/>
    </row>
    <row r="56" spans="1:36" x14ac:dyDescent="0.25">
      <c r="A56" s="17">
        <v>39871</v>
      </c>
      <c r="B56" s="9">
        <v>-0.19445200000000001</v>
      </c>
      <c r="C56" s="9">
        <v>9.6019999999999994E-3</v>
      </c>
      <c r="D56" s="9">
        <v>-0.23239399999999999</v>
      </c>
      <c r="E56" s="9">
        <v>-9.7039E-2</v>
      </c>
      <c r="F56" s="9">
        <v>-0.13009299999999999</v>
      </c>
      <c r="G56" s="9">
        <v>-0.33333299999999999</v>
      </c>
      <c r="H56" s="9">
        <v>-9.820000000000001E-2</v>
      </c>
      <c r="I56" s="9">
        <v>-0.1139</v>
      </c>
      <c r="J56" s="9">
        <v>-0.15359999999999999</v>
      </c>
      <c r="K56" s="9">
        <v>-7.2700000000000001E-2</v>
      </c>
      <c r="L56" s="9">
        <v>-0.12720000000000001</v>
      </c>
      <c r="M56" s="9">
        <v>-0.15529999999999999</v>
      </c>
      <c r="N56" s="9">
        <v>-3.3591999999999997E-2</v>
      </c>
      <c r="O56" s="9">
        <v>-9.6407000000000007E-2</v>
      </c>
      <c r="P56" s="9">
        <v>-0.12967699999999999</v>
      </c>
      <c r="Q56" s="9">
        <v>-2.8530000000000001E-3</v>
      </c>
      <c r="R56" s="9">
        <v>-0.137595</v>
      </c>
      <c r="S56" s="9">
        <v>-0.110078</v>
      </c>
      <c r="T56" s="9">
        <v>-0.107449</v>
      </c>
      <c r="U56" s="9">
        <v>-0.100963</v>
      </c>
      <c r="V56" s="9">
        <v>-0.10119</v>
      </c>
      <c r="W56" s="9">
        <v>-9.9299999999999999E-2</v>
      </c>
      <c r="X56" s="9">
        <v>-8.3000000000000001E-3</v>
      </c>
      <c r="Y56" s="9">
        <v>-8.2699999999999996E-2</v>
      </c>
      <c r="Z56" s="45">
        <v>1.4166666666666668E-4</v>
      </c>
      <c r="AA56" s="45">
        <v>1.6666666666666696E-4</v>
      </c>
      <c r="AB56" s="45">
        <v>-1.5833333333333324E-4</v>
      </c>
      <c r="AC56" s="47">
        <v>1.8333333333333334E-4</v>
      </c>
      <c r="AD56" s="49"/>
      <c r="AE56" s="49"/>
      <c r="AF56" s="9"/>
      <c r="AG56" s="9"/>
      <c r="AH56" s="9"/>
      <c r="AI56" s="9"/>
      <c r="AJ56" s="10"/>
    </row>
    <row r="57" spans="1:36" x14ac:dyDescent="0.25">
      <c r="A57" s="17">
        <v>39843</v>
      </c>
      <c r="B57" s="9">
        <v>1.9581000000000001E-2</v>
      </c>
      <c r="C57" s="9">
        <v>8.8997000000000007E-2</v>
      </c>
      <c r="D57" s="9">
        <v>-0.143842</v>
      </c>
      <c r="E57" s="9">
        <v>-0.232101</v>
      </c>
      <c r="F57" s="9">
        <v>-6.3588000000000006E-2</v>
      </c>
      <c r="G57" s="9">
        <v>-5.4348E-2</v>
      </c>
      <c r="H57" s="9">
        <v>-7.5199999999999989E-2</v>
      </c>
      <c r="I57" s="9">
        <v>-0.105</v>
      </c>
      <c r="J57" s="9">
        <v>-0.15939999999999999</v>
      </c>
      <c r="K57" s="9">
        <v>-4.5700000000000005E-2</v>
      </c>
      <c r="L57" s="9">
        <v>-0.10580000000000001</v>
      </c>
      <c r="M57" s="9">
        <v>-0.15859999999999999</v>
      </c>
      <c r="N57" s="9">
        <v>-0.17130600000000001</v>
      </c>
      <c r="O57" s="9">
        <v>-4.1882000000000003E-2</v>
      </c>
      <c r="P57" s="9">
        <v>-0.193548</v>
      </c>
      <c r="Q57" s="9">
        <v>-3.8408999999999999E-2</v>
      </c>
      <c r="R57" s="9">
        <v>-0.141927</v>
      </c>
      <c r="S57" s="9">
        <v>-8.5106000000000001E-2</v>
      </c>
      <c r="T57" s="9">
        <v>-8.2114000000000006E-2</v>
      </c>
      <c r="U57" s="9">
        <v>-7.7443999999999999E-2</v>
      </c>
      <c r="V57" s="9">
        <v>2.0243000000000001E-2</v>
      </c>
      <c r="W57" s="9">
        <v>-7.9299999999999995E-2</v>
      </c>
      <c r="X57" s="9">
        <v>9.1000000000000004E-3</v>
      </c>
      <c r="Y57" s="9">
        <v>-5.4299999999999994E-2</v>
      </c>
      <c r="Z57" s="45">
        <v>1.6666666666666667E-5</v>
      </c>
      <c r="AA57" s="45">
        <v>2.1666666666666622E-4</v>
      </c>
      <c r="AB57" s="45">
        <v>-2.9833333333333326E-3</v>
      </c>
      <c r="AC57" s="47">
        <v>4.1666666666666665E-5</v>
      </c>
      <c r="AD57" s="49"/>
      <c r="AE57" s="49"/>
      <c r="AF57" s="9"/>
      <c r="AG57" s="9"/>
      <c r="AH57" s="9"/>
      <c r="AI57" s="9"/>
      <c r="AJ57" s="10"/>
    </row>
    <row r="58" spans="1:36" x14ac:dyDescent="0.25">
      <c r="A58" s="17">
        <v>39813</v>
      </c>
      <c r="B58" s="9">
        <v>0.24813299999999999</v>
      </c>
      <c r="C58" s="9">
        <v>3.1372999999999998E-2</v>
      </c>
      <c r="D58" s="9">
        <v>0.248387</v>
      </c>
      <c r="E58" s="9">
        <v>0.26884400000000003</v>
      </c>
      <c r="F58" s="9">
        <v>5.3839999999999999E-3</v>
      </c>
      <c r="G58" s="9">
        <v>-3.8261000000000003E-2</v>
      </c>
      <c r="H58" s="9">
        <v>5.5300000000000002E-2</v>
      </c>
      <c r="I58" s="9">
        <v>4.0199999999999993E-2</v>
      </c>
      <c r="J58" s="9">
        <v>5.3699999999999998E-2</v>
      </c>
      <c r="K58" s="9">
        <v>2.2099999999999998E-2</v>
      </c>
      <c r="L58" s="9">
        <v>8.3999999999999995E-3</v>
      </c>
      <c r="M58" s="9">
        <v>-2.9999999999999997E-4</v>
      </c>
      <c r="N58" s="9">
        <v>9.0794E-2</v>
      </c>
      <c r="O58" s="9">
        <v>3.7817999999999997E-2</v>
      </c>
      <c r="P58" s="9">
        <v>0.162943</v>
      </c>
      <c r="Q58" s="9">
        <v>6.0729999999999999E-2</v>
      </c>
      <c r="R58" s="9">
        <v>0.112382</v>
      </c>
      <c r="S58" s="9">
        <v>7.9156000000000004E-2</v>
      </c>
      <c r="T58" s="9">
        <v>9.6500000000000006E-3</v>
      </c>
      <c r="U58" s="9">
        <v>2.1471000000000001E-2</v>
      </c>
      <c r="V58" s="9">
        <v>0.228856</v>
      </c>
      <c r="W58" s="9">
        <v>1.7500000000000002E-2</v>
      </c>
      <c r="X58" s="9">
        <v>2.8799999999999999E-2</v>
      </c>
      <c r="Y58" s="9">
        <v>-5.9999999999999995E-4</v>
      </c>
      <c r="Z58" s="45">
        <v>-4.9999999999999996E-5</v>
      </c>
      <c r="AA58" s="45">
        <v>-8.5833333333333291E-4</v>
      </c>
      <c r="AB58" s="45">
        <v>1.958333333333331E-3</v>
      </c>
      <c r="AC58" s="47">
        <v>2.4999999999999998E-5</v>
      </c>
      <c r="AD58" s="49"/>
      <c r="AE58" s="49"/>
      <c r="AF58" s="9"/>
      <c r="AG58" s="9"/>
      <c r="AH58" s="9"/>
      <c r="AI58" s="9"/>
      <c r="AJ58" s="10"/>
    </row>
    <row r="59" spans="1:36" x14ac:dyDescent="0.25">
      <c r="A59" s="17">
        <v>39780</v>
      </c>
      <c r="B59" s="9">
        <v>0.30431000000000002</v>
      </c>
      <c r="C59" s="9">
        <v>-0.116919</v>
      </c>
      <c r="D59" s="9">
        <v>-6.0606E-2</v>
      </c>
      <c r="E59" s="9">
        <v>-7.4809999999999998E-3</v>
      </c>
      <c r="F59" s="9">
        <v>-0.15855</v>
      </c>
      <c r="G59" s="9">
        <v>8.2320000000000004E-2</v>
      </c>
      <c r="H59" s="9">
        <v>-0.11990000000000001</v>
      </c>
      <c r="I59" s="9">
        <v>-0.111</v>
      </c>
      <c r="J59" s="9">
        <v>-0.14429999999999998</v>
      </c>
      <c r="K59" s="9">
        <v>-6.2800000000000009E-2</v>
      </c>
      <c r="L59" s="9">
        <v>-6.6600000000000006E-2</v>
      </c>
      <c r="M59" s="9">
        <v>-0.13699999999999998</v>
      </c>
      <c r="N59" s="9">
        <v>-8.8725999999999999E-2</v>
      </c>
      <c r="O59" s="9">
        <v>-0.10792499999999999</v>
      </c>
      <c r="P59" s="9">
        <v>-0.102273</v>
      </c>
      <c r="Q59" s="9">
        <v>-1.5384999999999999E-2</v>
      </c>
      <c r="R59" s="9">
        <v>-4.8867000000000001E-2</v>
      </c>
      <c r="S59" s="9">
        <v>-3.2717000000000003E-2</v>
      </c>
      <c r="T59" s="9">
        <v>-6.9607000000000002E-2</v>
      </c>
      <c r="U59" s="9">
        <v>-8.5200999999999999E-2</v>
      </c>
      <c r="V59" s="9">
        <v>0.11464100000000001</v>
      </c>
      <c r="W59" s="9">
        <v>-7.7699999999999991E-2</v>
      </c>
      <c r="X59" s="9">
        <v>-4.2699999999999995E-2</v>
      </c>
      <c r="Y59" s="9">
        <v>-5.7300000000000004E-2</v>
      </c>
      <c r="Z59" s="45">
        <v>-1.6666666666666663E-4</v>
      </c>
      <c r="AA59" s="45">
        <v>1.6666666666666132E-5</v>
      </c>
      <c r="AB59" s="45">
        <v>2.5166666666666688E-3</v>
      </c>
      <c r="AC59" s="47">
        <v>7.4999999999999993E-5</v>
      </c>
      <c r="AD59" s="49"/>
      <c r="AE59" s="49"/>
      <c r="AF59" s="9"/>
      <c r="AG59" s="9"/>
      <c r="AH59" s="9"/>
      <c r="AI59" s="9"/>
      <c r="AJ59" s="10"/>
    </row>
    <row r="60" spans="1:36" x14ac:dyDescent="0.25">
      <c r="A60" s="17">
        <v>39752</v>
      </c>
      <c r="B60" s="9">
        <v>-0.38105600000000001</v>
      </c>
      <c r="C60" s="9">
        <v>-0.20511299999999999</v>
      </c>
      <c r="D60" s="9">
        <v>-0.20096900000000001</v>
      </c>
      <c r="E60" s="9">
        <v>-0.35935699999999998</v>
      </c>
      <c r="F60" s="9">
        <v>-0.19250100000000001</v>
      </c>
      <c r="G60" s="9">
        <v>-5.0795E-2</v>
      </c>
      <c r="H60" s="9">
        <v>-0.21829999999999999</v>
      </c>
      <c r="I60" s="9">
        <v>-0.19350000000000001</v>
      </c>
      <c r="J60" s="9">
        <v>-0.20329999999999998</v>
      </c>
      <c r="K60" s="9">
        <v>-0.15049999999999999</v>
      </c>
      <c r="L60" s="9">
        <v>-0.17079999999999998</v>
      </c>
      <c r="M60" s="9">
        <v>-0.22539999999999999</v>
      </c>
      <c r="N60" s="9">
        <v>-0.27020499999999997</v>
      </c>
      <c r="O60" s="9">
        <v>-0.27183000000000002</v>
      </c>
      <c r="P60" s="9">
        <v>-0.22677800000000001</v>
      </c>
      <c r="Q60" s="9">
        <v>-0.17436499999999999</v>
      </c>
      <c r="R60" s="9">
        <v>-0.33790399999999998</v>
      </c>
      <c r="S60" s="9">
        <v>-0.27823399999999998</v>
      </c>
      <c r="T60" s="9">
        <v>-0.165187</v>
      </c>
      <c r="U60" s="9">
        <v>-0.184721</v>
      </c>
      <c r="V60" s="9">
        <v>-0.31178699999999998</v>
      </c>
      <c r="W60" s="9">
        <v>-0.17149999999999999</v>
      </c>
      <c r="X60" s="9">
        <v>-2.87E-2</v>
      </c>
      <c r="Y60" s="9">
        <v>-7.5300000000000006E-2</v>
      </c>
      <c r="Z60" s="45">
        <v>-5.0000000000000001E-4</v>
      </c>
      <c r="AA60" s="45">
        <v>6.0833333333333312E-4</v>
      </c>
      <c r="AB60" s="45">
        <v>4.7916666666666663E-3</v>
      </c>
      <c r="AC60" s="47">
        <v>2.4166666666666664E-4</v>
      </c>
      <c r="AD60" s="49"/>
      <c r="AE60" s="49"/>
      <c r="AF60" s="9"/>
      <c r="AG60" s="9"/>
      <c r="AH60" s="9"/>
      <c r="AI60" s="9"/>
      <c r="AJ60" s="10"/>
    </row>
    <row r="61" spans="1:36" x14ac:dyDescent="0.25">
      <c r="A61" s="17">
        <v>39721</v>
      </c>
      <c r="B61" s="9">
        <v>5.7875000000000003E-2</v>
      </c>
      <c r="C61" s="9">
        <v>-3.9184999999999998E-2</v>
      </c>
      <c r="D61" s="9">
        <v>-0.17674400000000001</v>
      </c>
      <c r="E61" s="9">
        <v>-0.13704</v>
      </c>
      <c r="F61" s="9">
        <v>-5.6514000000000002E-2</v>
      </c>
      <c r="G61" s="9">
        <v>4.5630000000000002E-3</v>
      </c>
      <c r="H61" s="9">
        <v>-0.10869999999999999</v>
      </c>
      <c r="I61" s="9">
        <v>-7.0000000000000007E-2</v>
      </c>
      <c r="J61" s="9">
        <v>-7.1300000000000002E-2</v>
      </c>
      <c r="K61" s="9">
        <v>-9.6199999999999994E-2</v>
      </c>
      <c r="L61" s="9">
        <v>-9.7899999999999987E-2</v>
      </c>
      <c r="M61" s="9">
        <v>-4.5599999999999995E-2</v>
      </c>
      <c r="N61" s="9">
        <v>-0.13769899999999999</v>
      </c>
      <c r="O61" s="9">
        <v>-0.13298199999999999</v>
      </c>
      <c r="P61" s="9">
        <v>-0.12773699999999999</v>
      </c>
      <c r="Q61" s="9">
        <v>-6.9817000000000004E-2</v>
      </c>
      <c r="R61" s="9">
        <v>-0.10611</v>
      </c>
      <c r="S61" s="9">
        <v>-0.13422200000000001</v>
      </c>
      <c r="T61" s="9">
        <v>-9.4021999999999994E-2</v>
      </c>
      <c r="U61" s="9">
        <v>-9.8059999999999994E-2</v>
      </c>
      <c r="V61" s="9">
        <v>-8.4047999999999998E-2</v>
      </c>
      <c r="W61" s="9">
        <v>-9.5700000000000007E-2</v>
      </c>
      <c r="X61" s="9">
        <v>2E-3</v>
      </c>
      <c r="Y61" s="9">
        <v>3.2599999999999997E-2</v>
      </c>
      <c r="Z61" s="45">
        <v>-6.5833333333333336E-4</v>
      </c>
      <c r="AA61" s="45">
        <v>4.8333333333333388E-4</v>
      </c>
      <c r="AB61" s="45">
        <v>8.2500000000000021E-4</v>
      </c>
      <c r="AC61" s="47">
        <v>7.4166666666666662E-4</v>
      </c>
      <c r="AD61" s="49"/>
      <c r="AE61" s="49"/>
      <c r="AF61" s="9"/>
      <c r="AG61" s="9"/>
      <c r="AH61" s="9"/>
      <c r="AI61" s="9"/>
      <c r="AJ61" s="10"/>
    </row>
    <row r="62" spans="1:36" x14ac:dyDescent="0.25">
      <c r="A62" s="17">
        <v>39689</v>
      </c>
      <c r="B62" s="9">
        <v>-0.17992900000000001</v>
      </c>
      <c r="C62" s="9">
        <v>-4.4928999999999997E-2</v>
      </c>
      <c r="D62" s="9">
        <v>-5.6425999999999997E-2</v>
      </c>
      <c r="E62" s="9">
        <v>-0.103641</v>
      </c>
      <c r="F62" s="9">
        <v>3.0679999999999999E-2</v>
      </c>
      <c r="G62" s="9">
        <v>9.6329999999999992E-3</v>
      </c>
      <c r="H62" s="9">
        <v>3.0699999999999998E-2</v>
      </c>
      <c r="I62" s="9">
        <v>4.1700000000000001E-2</v>
      </c>
      <c r="J62" s="9">
        <v>7.0099999999999996E-2</v>
      </c>
      <c r="K62" s="9">
        <v>1.5700000000000002E-2</v>
      </c>
      <c r="L62" s="9">
        <v>8.3999999999999995E-3</v>
      </c>
      <c r="M62" s="9">
        <v>5.8999999999999999E-3</v>
      </c>
      <c r="N62" s="9">
        <v>-4.2604000000000003E-2</v>
      </c>
      <c r="O62" s="9">
        <v>-3.0941E-2</v>
      </c>
      <c r="P62" s="9">
        <v>-6.1001E-2</v>
      </c>
      <c r="Q62" s="9">
        <v>-8.9930999999999997E-2</v>
      </c>
      <c r="R62" s="9">
        <v>-3.4935000000000001E-2</v>
      </c>
      <c r="S62" s="9">
        <v>-8.7591000000000002E-2</v>
      </c>
      <c r="T62" s="9">
        <v>1.5454000000000001E-2</v>
      </c>
      <c r="U62" s="9">
        <v>1.1044E-2</v>
      </c>
      <c r="V62" s="9">
        <v>5.4248999999999999E-2</v>
      </c>
      <c r="W62" s="9">
        <v>1.5300000000000001E-2</v>
      </c>
      <c r="X62" s="9">
        <v>3.2899999999999999E-2</v>
      </c>
      <c r="Y62" s="9">
        <v>2.2799999999999997E-2</v>
      </c>
      <c r="Z62" s="45">
        <v>6.6666666666666697E-5</v>
      </c>
      <c r="AA62" s="45">
        <v>-1.4166666666666668E-4</v>
      </c>
      <c r="AB62" s="45">
        <v>3.7499999999999947E-4</v>
      </c>
      <c r="AC62" s="47">
        <v>1.4E-3</v>
      </c>
      <c r="AD62" s="49"/>
      <c r="AE62" s="49"/>
      <c r="AF62" s="9"/>
      <c r="AG62" s="9"/>
      <c r="AH62" s="9"/>
      <c r="AI62" s="9"/>
      <c r="AJ62" s="10"/>
    </row>
    <row r="63" spans="1:36" x14ac:dyDescent="0.25">
      <c r="A63" s="17">
        <v>39660</v>
      </c>
      <c r="B63" s="9">
        <v>-6.9231000000000001E-2</v>
      </c>
      <c r="C63" s="9">
        <v>7.9727000000000006E-2</v>
      </c>
      <c r="D63" s="9">
        <v>9.7728999999999996E-2</v>
      </c>
      <c r="E63" s="9">
        <v>0.10215200000000001</v>
      </c>
      <c r="F63" s="9">
        <v>-4.7841000000000002E-2</v>
      </c>
      <c r="G63" s="9">
        <v>1.8879999999999999E-3</v>
      </c>
      <c r="H63" s="9">
        <v>2.75E-2</v>
      </c>
      <c r="I63" s="9">
        <v>2.58E-2</v>
      </c>
      <c r="J63" s="9">
        <v>5.4900000000000004E-2</v>
      </c>
      <c r="K63" s="9">
        <v>-8.1000000000000013E-3</v>
      </c>
      <c r="L63" s="9">
        <v>-2.92E-2</v>
      </c>
      <c r="M63" s="9">
        <v>3.8199999999999998E-2</v>
      </c>
      <c r="N63" s="9">
        <v>-6.0068000000000003E-2</v>
      </c>
      <c r="O63" s="9">
        <v>-5.4584000000000001E-2</v>
      </c>
      <c r="P63" s="9">
        <v>-8.8319999999999996E-3</v>
      </c>
      <c r="Q63" s="9">
        <v>-1.6345999999999999E-2</v>
      </c>
      <c r="R63" s="9">
        <v>-4.9876999999999998E-2</v>
      </c>
      <c r="S63" s="9">
        <v>-6.4460000000000003E-3</v>
      </c>
      <c r="T63" s="9">
        <v>-8.9859999999999992E-3</v>
      </c>
      <c r="U63" s="9">
        <v>-1.3157E-2</v>
      </c>
      <c r="V63" s="9">
        <v>-0.135937</v>
      </c>
      <c r="W63" s="9">
        <v>-7.1999999999999998E-3</v>
      </c>
      <c r="X63" s="9">
        <v>2.4900000000000002E-2</v>
      </c>
      <c r="Y63" s="9">
        <v>6.1900000000000004E-2</v>
      </c>
      <c r="Z63" s="45">
        <v>-1.0000000000000005E-4</v>
      </c>
      <c r="AA63" s="45">
        <v>0</v>
      </c>
      <c r="AB63" s="45">
        <v>8.4999999999999919E-4</v>
      </c>
      <c r="AC63" s="47">
        <v>1.3333333333333333E-3</v>
      </c>
      <c r="AD63" s="49"/>
      <c r="AE63" s="49"/>
      <c r="AF63" s="9"/>
      <c r="AG63" s="9"/>
      <c r="AH63" s="9"/>
      <c r="AI63" s="9"/>
      <c r="AJ63" s="10"/>
    </row>
    <row r="64" spans="1:36" x14ac:dyDescent="0.25">
      <c r="A64" s="17">
        <v>39629</v>
      </c>
      <c r="B64" s="9">
        <v>0.12931200000000001</v>
      </c>
      <c r="C64" s="9">
        <v>-8.4214999999999998E-2</v>
      </c>
      <c r="D64" s="9">
        <v>-0.100866</v>
      </c>
      <c r="E64" s="9">
        <v>-3.2164999999999999E-2</v>
      </c>
      <c r="F64" s="9">
        <v>-9.8473000000000005E-2</v>
      </c>
      <c r="G64" s="9">
        <v>1.261E-3</v>
      </c>
      <c r="H64" s="9">
        <v>-7.5700000000000003E-2</v>
      </c>
      <c r="I64" s="9">
        <v>-7.7499999999999999E-2</v>
      </c>
      <c r="J64" s="9">
        <v>-7.7600000000000002E-2</v>
      </c>
      <c r="K64" s="9">
        <v>-7.3200000000000001E-2</v>
      </c>
      <c r="L64" s="9">
        <v>-9.8000000000000004E-2</v>
      </c>
      <c r="M64" s="9">
        <v>-9.1600000000000001E-2</v>
      </c>
      <c r="N64" s="9">
        <v>-9.5660999999999996E-2</v>
      </c>
      <c r="O64" s="9">
        <v>-4.9513000000000001E-2</v>
      </c>
      <c r="P64" s="9">
        <v>-8.7702000000000002E-2</v>
      </c>
      <c r="Q64" s="9">
        <v>-8.8338E-2</v>
      </c>
      <c r="R64" s="9">
        <v>-8.7164000000000005E-2</v>
      </c>
      <c r="S64" s="9">
        <v>-8.7096999999999994E-2</v>
      </c>
      <c r="T64" s="9">
        <v>-8.3368999999999999E-2</v>
      </c>
      <c r="U64" s="9">
        <v>-7.8627000000000002E-2</v>
      </c>
      <c r="V64" s="9">
        <v>-0.12925200000000001</v>
      </c>
      <c r="W64" s="9">
        <v>-8.3800000000000013E-2</v>
      </c>
      <c r="X64" s="9">
        <v>-8.9999999999999998E-4</v>
      </c>
      <c r="Y64" s="9">
        <v>-8.7499999999999994E-2</v>
      </c>
      <c r="Z64" s="45">
        <v>-3.3333333333333348E-5</v>
      </c>
      <c r="AA64" s="45">
        <v>1.5000000000000039E-4</v>
      </c>
      <c r="AB64" s="45">
        <v>3.3333333333333999E-5</v>
      </c>
      <c r="AC64" s="47">
        <v>1.4333333333333333E-3</v>
      </c>
      <c r="AD64" s="49"/>
      <c r="AE64" s="49"/>
      <c r="AF64" s="9"/>
      <c r="AG64" s="9"/>
      <c r="AH64" s="9"/>
      <c r="AI64" s="9"/>
      <c r="AJ64" s="10"/>
    </row>
    <row r="65" spans="1:36" x14ac:dyDescent="0.25">
      <c r="A65" s="17">
        <v>39598</v>
      </c>
      <c r="B65" s="9">
        <v>4.8420999999999999E-2</v>
      </c>
      <c r="C65" s="9">
        <v>7.6470999999999997E-2</v>
      </c>
      <c r="D65" s="9">
        <v>-1.6433E-2</v>
      </c>
      <c r="E65" s="9">
        <v>-3.9341000000000001E-2</v>
      </c>
      <c r="F65" s="9">
        <v>7.6280000000000001E-2</v>
      </c>
      <c r="G65" s="9">
        <v>0.13283500000000001</v>
      </c>
      <c r="H65" s="9">
        <v>5.0799999999999998E-2</v>
      </c>
      <c r="I65" s="9">
        <v>5.4699999999999999E-2</v>
      </c>
      <c r="J65" s="9">
        <v>3.5699999999999996E-2</v>
      </c>
      <c r="K65" s="9">
        <v>2.2599999999999999E-2</v>
      </c>
      <c r="L65" s="9">
        <v>-1.7000000000000001E-3</v>
      </c>
      <c r="M65" s="9">
        <v>3.1E-2</v>
      </c>
      <c r="N65" s="9">
        <v>5.3636000000000003E-2</v>
      </c>
      <c r="O65" s="9">
        <v>7.8558000000000003E-2</v>
      </c>
      <c r="P65" s="9">
        <v>2.6009999999999998E-2</v>
      </c>
      <c r="Q65" s="9">
        <v>-2.5963E-2</v>
      </c>
      <c r="R65" s="9">
        <v>7.7870999999999996E-2</v>
      </c>
      <c r="S65" s="9">
        <v>1.2534999999999999E-2</v>
      </c>
      <c r="T65" s="9">
        <v>1.5117E-2</v>
      </c>
      <c r="U65" s="9">
        <v>2.3824999999999999E-2</v>
      </c>
      <c r="V65" s="9">
        <v>7.6812000000000005E-2</v>
      </c>
      <c r="W65" s="9">
        <v>1.8799999999999997E-2</v>
      </c>
      <c r="X65" s="9">
        <v>3.2300000000000002E-2</v>
      </c>
      <c r="Y65" s="9">
        <v>-4.2500000000000003E-2</v>
      </c>
      <c r="Z65" s="45">
        <v>5.7499999999999988E-4</v>
      </c>
      <c r="AA65" s="45">
        <v>-4.416666666666666E-4</v>
      </c>
      <c r="AB65" s="45">
        <v>-5.8333333333333327E-4</v>
      </c>
      <c r="AC65" s="47">
        <v>1.4666666666666667E-3</v>
      </c>
      <c r="AD65" s="49"/>
      <c r="AE65" s="49"/>
      <c r="AF65" s="9"/>
      <c r="AG65" s="9"/>
      <c r="AH65" s="9"/>
      <c r="AI65" s="9"/>
      <c r="AJ65" s="10"/>
    </row>
    <row r="66" spans="1:36" x14ac:dyDescent="0.25">
      <c r="A66" s="17">
        <v>39568</v>
      </c>
      <c r="B66" s="9">
        <v>-0.111162</v>
      </c>
      <c r="C66" s="9">
        <v>4.8288999999999999E-2</v>
      </c>
      <c r="D66" s="9">
        <v>9.2420000000000002E-2</v>
      </c>
      <c r="E66" s="9">
        <v>8.7295999999999999E-2</v>
      </c>
      <c r="F66" s="9">
        <v>1.8152000000000001E-2</v>
      </c>
      <c r="G66" s="9">
        <v>-1.8220000000000001E-3</v>
      </c>
      <c r="H66" s="9">
        <v>4.8499999999999995E-2</v>
      </c>
      <c r="I66" s="9">
        <v>2.9100000000000001E-2</v>
      </c>
      <c r="J66" s="9">
        <v>2.9399999999999999E-2</v>
      </c>
      <c r="K66" s="9">
        <v>3.9800000000000002E-2</v>
      </c>
      <c r="L66" s="9">
        <v>5.3499999999999999E-2</v>
      </c>
      <c r="M66" s="9">
        <v>5.8299999999999998E-2</v>
      </c>
      <c r="N66" s="9">
        <v>7.8416E-2</v>
      </c>
      <c r="O66" s="9">
        <v>7.0933999999999997E-2</v>
      </c>
      <c r="P66" s="9">
        <v>3.7130999999999997E-2</v>
      </c>
      <c r="Q66" s="9">
        <v>7.5950000000000002E-3</v>
      </c>
      <c r="R66" s="9">
        <v>-1.1337E-2</v>
      </c>
      <c r="S66" s="9">
        <v>6.2639E-2</v>
      </c>
      <c r="T66" s="9">
        <v>4.7662000000000003E-2</v>
      </c>
      <c r="U66" s="9">
        <v>5.1152000000000003E-2</v>
      </c>
      <c r="V66" s="9">
        <v>9.5238000000000003E-2</v>
      </c>
      <c r="W66" s="9">
        <v>4.6399999999999997E-2</v>
      </c>
      <c r="X66" s="9">
        <v>-2.4500000000000001E-2</v>
      </c>
      <c r="Y66" s="9">
        <v>-3.5999999999999999E-3</v>
      </c>
      <c r="Z66" s="45">
        <v>-2.3333333333333333E-4</v>
      </c>
      <c r="AA66" s="45">
        <v>2.9999999999999992E-4</v>
      </c>
      <c r="AB66" s="45">
        <v>-5.7499999999999999E-4</v>
      </c>
      <c r="AC66" s="47">
        <v>8.916666666666668E-4</v>
      </c>
      <c r="AD66" s="49"/>
      <c r="AE66" s="49"/>
      <c r="AF66" s="9"/>
      <c r="AG66" s="9"/>
      <c r="AH66" s="9"/>
      <c r="AI66" s="9"/>
      <c r="AJ66" s="10"/>
    </row>
    <row r="67" spans="1:36" x14ac:dyDescent="0.25">
      <c r="A67" s="17">
        <v>39538</v>
      </c>
      <c r="B67" s="9">
        <v>-0.16361899999999999</v>
      </c>
      <c r="C67" s="9">
        <v>1.1242E-2</v>
      </c>
      <c r="D67" s="9">
        <v>-0.131138</v>
      </c>
      <c r="E67" s="9">
        <v>-0.14663999999999999</v>
      </c>
      <c r="F67" s="9">
        <v>0.10181800000000001</v>
      </c>
      <c r="G67" s="9">
        <v>0.104403</v>
      </c>
      <c r="H67" s="9">
        <v>-1.38E-2</v>
      </c>
      <c r="I67" s="9">
        <v>1.0500000000000001E-2</v>
      </c>
      <c r="J67" s="9">
        <v>5.0000000000000001E-4</v>
      </c>
      <c r="K67" s="9">
        <v>5.1000000000000004E-3</v>
      </c>
      <c r="L67" s="9">
        <v>-2.92E-2</v>
      </c>
      <c r="M67" s="9">
        <v>-3.7000000000000002E-3</v>
      </c>
      <c r="N67" s="9">
        <v>-2.9389999999999999E-2</v>
      </c>
      <c r="O67" s="9">
        <v>-5.3108000000000002E-2</v>
      </c>
      <c r="P67" s="9">
        <v>1.7108000000000002E-2</v>
      </c>
      <c r="Q67" s="9">
        <v>-5.4269999999999999E-2</v>
      </c>
      <c r="R67" s="9">
        <v>6.3331999999999999E-2</v>
      </c>
      <c r="S67" s="9">
        <v>5.1028999999999998E-2</v>
      </c>
      <c r="T67" s="9">
        <v>-9.0270000000000003E-3</v>
      </c>
      <c r="U67" s="9">
        <v>-1.0470999999999999E-2</v>
      </c>
      <c r="V67" s="9">
        <v>-0.26012200000000002</v>
      </c>
      <c r="W67" s="9">
        <v>-9.1000000000000004E-3</v>
      </c>
      <c r="X67" s="9">
        <v>7.4999999999999997E-3</v>
      </c>
      <c r="Y67" s="9">
        <v>-1.1200000000000002E-2</v>
      </c>
      <c r="Z67" s="45">
        <v>-7.6666666666666658E-4</v>
      </c>
      <c r="AA67" s="45">
        <v>6.5833333333333325E-4</v>
      </c>
      <c r="AB67" s="45">
        <v>6.9166666666666682E-4</v>
      </c>
      <c r="AC67" s="47">
        <v>1.1250000000000001E-3</v>
      </c>
      <c r="AD67" s="47"/>
      <c r="AE67" s="49"/>
      <c r="AF67" s="9"/>
      <c r="AG67" s="9"/>
      <c r="AH67" s="9"/>
      <c r="AI67" s="9"/>
      <c r="AJ67" s="10"/>
    </row>
    <row r="68" spans="1:36" x14ac:dyDescent="0.25">
      <c r="A68" s="17">
        <v>39507</v>
      </c>
      <c r="B68" s="9">
        <v>9.9150000000000002E-3</v>
      </c>
      <c r="C68" s="9">
        <v>6.6753999999999994E-2</v>
      </c>
      <c r="D68" s="9">
        <v>-0.14008899999999999</v>
      </c>
      <c r="E68" s="9">
        <v>-1.8377999999999999E-2</v>
      </c>
      <c r="F68" s="9">
        <v>-1.1235999999999999E-2</v>
      </c>
      <c r="G68" s="9">
        <v>0.136015</v>
      </c>
      <c r="H68" s="9">
        <v>-4.1100000000000005E-2</v>
      </c>
      <c r="I68" s="9">
        <v>-2.9500000000000002E-2</v>
      </c>
      <c r="J68" s="9">
        <v>-3.6900000000000002E-2</v>
      </c>
      <c r="K68" s="9">
        <v>-2.3700000000000002E-2</v>
      </c>
      <c r="L68" s="9">
        <v>-3.8800000000000001E-2</v>
      </c>
      <c r="M68" s="9">
        <v>-2.86E-2</v>
      </c>
      <c r="N68" s="9">
        <v>-1.2649000000000001E-2</v>
      </c>
      <c r="O68" s="9">
        <v>5.7133000000000003E-2</v>
      </c>
      <c r="P68" s="9">
        <v>-7.051E-3</v>
      </c>
      <c r="Q68" s="9">
        <v>-4.1315999999999999E-2</v>
      </c>
      <c r="R68" s="9">
        <v>1.983E-3</v>
      </c>
      <c r="S68" s="9">
        <v>-2.4629999999999999E-3</v>
      </c>
      <c r="T68" s="9">
        <v>-2.5843000000000001E-2</v>
      </c>
      <c r="U68" s="9">
        <v>-2.2040000000000001E-2</v>
      </c>
      <c r="V68" s="9">
        <v>-7.3015999999999998E-2</v>
      </c>
      <c r="W68" s="9">
        <v>-3.1600000000000003E-2</v>
      </c>
      <c r="X68" s="9">
        <v>7.000000000000001E-4</v>
      </c>
      <c r="Y68" s="9">
        <v>-4.2699999999999995E-2</v>
      </c>
      <c r="Z68" s="45">
        <v>-3.9166666666666668E-4</v>
      </c>
      <c r="AA68" s="45">
        <v>5.0833333333333373E-4</v>
      </c>
      <c r="AB68" s="45">
        <v>3.7500000000000033E-4</v>
      </c>
      <c r="AC68" s="47">
        <v>1.8916666666666667E-3</v>
      </c>
      <c r="AD68" s="47"/>
      <c r="AE68" s="49"/>
      <c r="AF68" s="9"/>
      <c r="AG68" s="9"/>
      <c r="AH68" s="9"/>
      <c r="AI68" s="9"/>
      <c r="AJ68" s="10"/>
    </row>
    <row r="69" spans="1:36" x14ac:dyDescent="0.25">
      <c r="A69" s="17">
        <v>39478</v>
      </c>
      <c r="B69" s="9">
        <v>0.223306</v>
      </c>
      <c r="C69" s="9">
        <v>-9.1579999999999995E-3</v>
      </c>
      <c r="D69" s="9">
        <v>-3.4532E-2</v>
      </c>
      <c r="E69" s="9">
        <v>-0.158634</v>
      </c>
      <c r="F69" s="9">
        <v>-6.3946000000000003E-2</v>
      </c>
      <c r="G69" s="9">
        <v>-0.11958100000000001</v>
      </c>
      <c r="H69" s="9">
        <v>-8.1699999999999995E-2</v>
      </c>
      <c r="I69" s="9">
        <v>-5.8400000000000001E-2</v>
      </c>
      <c r="J69" s="9">
        <v>-4.6500000000000007E-2</v>
      </c>
      <c r="K69" s="9">
        <v>-7.2599999999999998E-2</v>
      </c>
      <c r="L69" s="9">
        <v>-4.4000000000000004E-2</v>
      </c>
      <c r="M69" s="9">
        <v>-4.6799999999999994E-2</v>
      </c>
      <c r="N69" s="9">
        <v>-6.7313999999999999E-2</v>
      </c>
      <c r="O69" s="9">
        <v>-5.7285000000000003E-2</v>
      </c>
      <c r="P69" s="9">
        <v>-0.119639</v>
      </c>
      <c r="Q69" s="9">
        <v>2.6709E-2</v>
      </c>
      <c r="R69" s="9">
        <v>-9.4640000000000002E-3</v>
      </c>
      <c r="S69" s="9">
        <v>-0.11675099999999999</v>
      </c>
      <c r="T69" s="9">
        <v>-6.0461000000000001E-2</v>
      </c>
      <c r="U69" s="9">
        <v>-6.2306E-2</v>
      </c>
      <c r="V69" s="9">
        <v>8.2474000000000006E-2</v>
      </c>
      <c r="W69" s="9">
        <v>-6.3299999999999995E-2</v>
      </c>
      <c r="X69" s="9">
        <v>-1.29E-2</v>
      </c>
      <c r="Y69" s="9">
        <v>8.1799999999999998E-2</v>
      </c>
      <c r="Z69" s="45">
        <v>-9.9999999999999829E-5</v>
      </c>
      <c r="AA69" s="45">
        <v>-8.3333333333333913E-5</v>
      </c>
      <c r="AB69" s="45">
        <v>9.2499999999999961E-4</v>
      </c>
      <c r="AC69" s="47">
        <v>2.2833333333333334E-3</v>
      </c>
      <c r="AD69" s="47"/>
      <c r="AE69" s="49"/>
      <c r="AF69" s="9"/>
      <c r="AG69" s="9"/>
      <c r="AH69" s="9"/>
      <c r="AI69" s="9"/>
      <c r="AJ69" s="10"/>
    </row>
    <row r="70" spans="1:36" x14ac:dyDescent="0.25">
      <c r="A70" s="17">
        <v>39447</v>
      </c>
      <c r="B70" s="9">
        <v>3.8015E-2</v>
      </c>
      <c r="C70" s="9">
        <v>2.7761999999999998E-2</v>
      </c>
      <c r="D70" s="9">
        <v>6.9880000000000003E-3</v>
      </c>
      <c r="E70" s="9">
        <v>3.6831999999999997E-2</v>
      </c>
      <c r="F70" s="9">
        <v>-1.6549000000000001E-2</v>
      </c>
      <c r="G70" s="9">
        <v>0.100482</v>
      </c>
      <c r="H70" s="9">
        <v>2.5999999999999999E-3</v>
      </c>
      <c r="I70" s="9">
        <v>-8.3999999999999995E-3</v>
      </c>
      <c r="J70" s="9">
        <v>-7.4000000000000003E-3</v>
      </c>
      <c r="K70" s="9">
        <v>-4.4000000000000003E-3</v>
      </c>
      <c r="L70" s="9">
        <v>-1.55E-2</v>
      </c>
      <c r="M70" s="9">
        <v>5.1999999999999998E-3</v>
      </c>
      <c r="N70" s="9">
        <v>-4.8757000000000002E-2</v>
      </c>
      <c r="O70" s="9">
        <v>1.8785E-2</v>
      </c>
      <c r="P70" s="9">
        <v>9.7710000000000002E-3</v>
      </c>
      <c r="Q70" s="9">
        <v>5.0847999999999997E-2</v>
      </c>
      <c r="R70" s="9">
        <v>-1.6959999999999999E-2</v>
      </c>
      <c r="S70" s="9">
        <v>-5.6030000000000003E-3</v>
      </c>
      <c r="T70" s="9">
        <v>-1.1265000000000001E-2</v>
      </c>
      <c r="U70" s="9">
        <v>-4.3429999999999996E-3</v>
      </c>
      <c r="V70" s="9">
        <v>3.3135999999999999E-2</v>
      </c>
      <c r="W70" s="9">
        <v>-8.3999999999999995E-3</v>
      </c>
      <c r="X70" s="9">
        <v>6.0999999999999995E-3</v>
      </c>
      <c r="Y70" s="9">
        <v>-3.1300000000000001E-2</v>
      </c>
      <c r="Z70" s="45">
        <v>-6.8333333333333354E-4</v>
      </c>
      <c r="AA70" s="45">
        <v>6.9166666666666736E-4</v>
      </c>
      <c r="AB70" s="45">
        <v>3.1666666666666735E-4</v>
      </c>
      <c r="AC70" s="47">
        <v>2.3833333333333332E-3</v>
      </c>
      <c r="AD70" s="47"/>
      <c r="AE70" s="49"/>
      <c r="AF70" s="9"/>
      <c r="AG70" s="9"/>
      <c r="AH70" s="9"/>
      <c r="AI70" s="9"/>
      <c r="AJ70" s="10"/>
    </row>
    <row r="71" spans="1:36" x14ac:dyDescent="0.25">
      <c r="A71" s="17">
        <v>39416</v>
      </c>
      <c r="B71" s="9">
        <v>-7.8631000000000006E-2</v>
      </c>
      <c r="C71" s="9">
        <v>-9.0768000000000001E-2</v>
      </c>
      <c r="D71" s="9">
        <v>-5.2583999999999999E-2</v>
      </c>
      <c r="E71" s="9">
        <v>0.112928</v>
      </c>
      <c r="F71" s="9">
        <v>-2.7363999999999999E-2</v>
      </c>
      <c r="G71" s="9">
        <v>-0.11466700000000001</v>
      </c>
      <c r="H71" s="9">
        <v>-6.7500000000000004E-2</v>
      </c>
      <c r="I71" s="9">
        <v>-6.9900000000000004E-2</v>
      </c>
      <c r="J71" s="9">
        <v>-7.7300000000000008E-2</v>
      </c>
      <c r="K71" s="9">
        <v>-3.44E-2</v>
      </c>
      <c r="L71" s="9">
        <v>-5.0700000000000002E-2</v>
      </c>
      <c r="M71" s="9">
        <v>-4.6399999999999997E-2</v>
      </c>
      <c r="N71" s="9">
        <v>-8.8446999999999998E-2</v>
      </c>
      <c r="O71" s="9">
        <v>-0.115577</v>
      </c>
      <c r="P71" s="9">
        <v>-1.8467000000000001E-2</v>
      </c>
      <c r="Q71" s="9">
        <v>-4.6529000000000001E-2</v>
      </c>
      <c r="R71" s="9">
        <v>-6.2217000000000001E-2</v>
      </c>
      <c r="S71" s="9">
        <v>-8.6403999999999995E-2</v>
      </c>
      <c r="T71" s="9">
        <v>-3.8732999999999997E-2</v>
      </c>
      <c r="U71" s="9">
        <v>-4.9279000000000003E-2</v>
      </c>
      <c r="V71" s="9">
        <v>-0.24579999999999999</v>
      </c>
      <c r="W71" s="9">
        <v>-4.9200000000000001E-2</v>
      </c>
      <c r="X71" s="9">
        <v>-2.4700000000000003E-2</v>
      </c>
      <c r="Y71" s="9">
        <v>-1.77E-2</v>
      </c>
      <c r="Z71" s="45">
        <v>-1.0833333333333355E-4</v>
      </c>
      <c r="AA71" s="45">
        <v>-1.1666666666666715E-4</v>
      </c>
      <c r="AB71" s="45">
        <v>9.5833333333333231E-4</v>
      </c>
      <c r="AC71" s="47">
        <v>3.0666666666666668E-3</v>
      </c>
      <c r="AD71" s="47"/>
      <c r="AE71" s="49"/>
      <c r="AF71" s="9"/>
      <c r="AG71" s="9"/>
      <c r="AH71" s="9"/>
      <c r="AI71" s="9"/>
      <c r="AJ71" s="10"/>
    </row>
    <row r="72" spans="1:36" x14ac:dyDescent="0.25">
      <c r="A72" s="17">
        <v>39386</v>
      </c>
      <c r="B72" s="9">
        <v>9.5580999999999999E-2</v>
      </c>
      <c r="C72" s="9">
        <v>-1.4260999999999999E-2</v>
      </c>
      <c r="D72" s="9">
        <v>-3.8877000000000002E-2</v>
      </c>
      <c r="E72" s="9">
        <v>-6.4120000000000002E-3</v>
      </c>
      <c r="F72" s="9">
        <v>2.8133999999999999E-2</v>
      </c>
      <c r="G72" s="9">
        <v>0.141454</v>
      </c>
      <c r="H72" s="9">
        <v>3.6299999999999999E-2</v>
      </c>
      <c r="I72" s="9">
        <v>1.6799999999999999E-2</v>
      </c>
      <c r="J72" s="9">
        <v>9.1999999999999998E-3</v>
      </c>
      <c r="K72" s="9">
        <v>2.98E-2</v>
      </c>
      <c r="L72" s="9">
        <v>8.6999999999999994E-3</v>
      </c>
      <c r="M72" s="9">
        <v>1.7500000000000002E-2</v>
      </c>
      <c r="N72" s="9">
        <v>9.2004000000000002E-2</v>
      </c>
      <c r="O72" s="9">
        <v>0.102353</v>
      </c>
      <c r="P72" s="9">
        <v>4.9161000000000003E-2</v>
      </c>
      <c r="Q72" s="9">
        <v>0.102607</v>
      </c>
      <c r="R72" s="9">
        <v>5.2560000000000003E-2</v>
      </c>
      <c r="S72" s="9">
        <v>6.2078000000000001E-2</v>
      </c>
      <c r="T72" s="9">
        <v>1.3566999999999999E-2</v>
      </c>
      <c r="U72" s="9">
        <v>2.5839000000000001E-2</v>
      </c>
      <c r="V72" s="9">
        <v>-7.9740000000000005E-2</v>
      </c>
      <c r="W72" s="9">
        <v>1.7299999999999999E-2</v>
      </c>
      <c r="X72" s="9">
        <v>4.0999999999999995E-3</v>
      </c>
      <c r="Y72" s="9">
        <v>-4.7100000000000003E-2</v>
      </c>
      <c r="Z72" s="45">
        <v>2.5000000000000282E-5</v>
      </c>
      <c r="AA72" s="45">
        <v>-3.3333333333333132E-5</v>
      </c>
      <c r="AB72" s="45">
        <v>-2.1666666666666622E-4</v>
      </c>
      <c r="AC72" s="47">
        <v>3.1750000000000003E-3</v>
      </c>
      <c r="AD72" s="47"/>
      <c r="AE72" s="49"/>
      <c r="AF72" s="9"/>
      <c r="AG72" s="9"/>
      <c r="AH72" s="9"/>
      <c r="AI72" s="9"/>
      <c r="AJ72" s="10"/>
    </row>
    <row r="73" spans="1:36" x14ac:dyDescent="0.25">
      <c r="A73" s="17">
        <v>39353</v>
      </c>
      <c r="B73" s="9">
        <v>0.238622</v>
      </c>
      <c r="C73" s="9">
        <v>9.5119999999999996E-3</v>
      </c>
      <c r="D73" s="9">
        <v>2.7518999999999998E-2</v>
      </c>
      <c r="E73" s="9">
        <v>9.5370999999999997E-2</v>
      </c>
      <c r="F73" s="9">
        <v>-7.2525000000000006E-2</v>
      </c>
      <c r="G73" s="9">
        <v>-2.7569E-2</v>
      </c>
      <c r="H73" s="9">
        <v>2.6600000000000002E-2</v>
      </c>
      <c r="I73" s="9">
        <v>8.5000000000000006E-3</v>
      </c>
      <c r="J73" s="9">
        <v>-2.8000000000000004E-3</v>
      </c>
      <c r="K73" s="9">
        <v>4.5599999999999995E-2</v>
      </c>
      <c r="L73" s="9">
        <v>2.8300000000000002E-2</v>
      </c>
      <c r="M73" s="9">
        <v>3.2400000000000005E-2</v>
      </c>
      <c r="N73" s="9">
        <v>0.13763800000000001</v>
      </c>
      <c r="O73" s="9">
        <v>9.4648999999999997E-2</v>
      </c>
      <c r="P73" s="9">
        <v>7.2248000000000007E-2</v>
      </c>
      <c r="Q73" s="9">
        <v>7.3105000000000003E-2</v>
      </c>
      <c r="R73" s="9">
        <v>5.8170000000000001E-3</v>
      </c>
      <c r="S73" s="9">
        <v>0.114286</v>
      </c>
      <c r="T73" s="9">
        <v>3.8679999999999999E-2</v>
      </c>
      <c r="U73" s="9">
        <v>4.0903000000000002E-2</v>
      </c>
      <c r="V73" s="9">
        <v>-0.16903299999999999</v>
      </c>
      <c r="W73" s="9">
        <v>3.1699999999999999E-2</v>
      </c>
      <c r="X73" s="9">
        <v>-2.2400000000000003E-2</v>
      </c>
      <c r="Y73" s="9">
        <v>-3.2899999999999999E-2</v>
      </c>
      <c r="Z73" s="45">
        <v>-3.5000000000000005E-4</v>
      </c>
      <c r="AA73" s="45">
        <v>2.1666666666666655E-4</v>
      </c>
      <c r="AB73" s="45">
        <v>9.1666666666666979E-5</v>
      </c>
      <c r="AC73" s="47">
        <v>3.15E-3</v>
      </c>
      <c r="AD73" s="47"/>
      <c r="AE73" s="49"/>
      <c r="AF73" s="9"/>
      <c r="AG73" s="9"/>
      <c r="AH73" s="9"/>
      <c r="AI73" s="9"/>
      <c r="AJ73" s="10"/>
    </row>
    <row r="74" spans="1:36" x14ac:dyDescent="0.25">
      <c r="A74" s="17">
        <v>39325</v>
      </c>
      <c r="B74" s="9">
        <v>-1.155E-2</v>
      </c>
      <c r="C74" s="9">
        <v>5.8201999999999997E-2</v>
      </c>
      <c r="D74" s="9">
        <v>-5.0569000000000003E-2</v>
      </c>
      <c r="E74" s="9">
        <v>-1.0503E-2</v>
      </c>
      <c r="F74" s="9">
        <v>3.2079000000000003E-2</v>
      </c>
      <c r="G74" s="9">
        <v>-8.7582999999999994E-2</v>
      </c>
      <c r="H74" s="9">
        <v>1.72E-2</v>
      </c>
      <c r="I74" s="9">
        <v>2.1600000000000001E-2</v>
      </c>
      <c r="J74" s="9">
        <v>-8.6999999999999994E-3</v>
      </c>
      <c r="K74" s="9">
        <v>1.6299999999999999E-2</v>
      </c>
      <c r="L74" s="9">
        <v>2.3099999999999999E-2</v>
      </c>
      <c r="M74" s="9">
        <v>-5.1000000000000004E-3</v>
      </c>
      <c r="N74" s="9">
        <v>-3.5660000000000002E-3</v>
      </c>
      <c r="O74" s="9">
        <v>3.3500000000000001E-4</v>
      </c>
      <c r="P74" s="9">
        <v>1.1289E-2</v>
      </c>
      <c r="Q74" s="9">
        <v>-5.1369999999999999E-2</v>
      </c>
      <c r="R74" s="9">
        <v>-5.7829999999999999E-3</v>
      </c>
      <c r="S74" s="9">
        <v>-1.6999E-2</v>
      </c>
      <c r="T74" s="9">
        <v>1.2833000000000001E-2</v>
      </c>
      <c r="U74" s="9">
        <v>1.1624000000000001E-2</v>
      </c>
      <c r="V74" s="9">
        <v>2.2696000000000001E-2</v>
      </c>
      <c r="W74" s="9">
        <v>8.199999999999999E-3</v>
      </c>
      <c r="X74" s="9">
        <v>-1.6000000000000001E-3</v>
      </c>
      <c r="Y74" s="9">
        <v>-1.5900000000000001E-2</v>
      </c>
      <c r="Z74" s="45">
        <v>-5.1666666666666658E-4</v>
      </c>
      <c r="AA74" s="45">
        <v>3.5833333333333317E-4</v>
      </c>
      <c r="AB74" s="45">
        <v>7.999999999999995E-4</v>
      </c>
      <c r="AC74" s="47">
        <v>3.5000000000000001E-3</v>
      </c>
      <c r="AD74" s="47"/>
      <c r="AE74" s="49"/>
      <c r="AF74" s="9"/>
      <c r="AG74" s="9"/>
      <c r="AH74" s="9"/>
      <c r="AI74" s="9"/>
      <c r="AJ74" s="10"/>
    </row>
    <row r="75" spans="1:36" x14ac:dyDescent="0.25">
      <c r="A75" s="17">
        <v>39294</v>
      </c>
      <c r="B75" s="9">
        <v>0.13175100000000001</v>
      </c>
      <c r="C75" s="9">
        <v>5.1305999999999997E-2</v>
      </c>
      <c r="D75" s="9">
        <v>8.3561999999999997E-2</v>
      </c>
      <c r="E75" s="9">
        <v>-0.114847</v>
      </c>
      <c r="F75" s="9">
        <v>-8.5475999999999996E-2</v>
      </c>
      <c r="G75" s="9">
        <v>-3.2522000000000002E-2</v>
      </c>
      <c r="H75" s="9">
        <v>-4.8899999999999999E-2</v>
      </c>
      <c r="I75" s="9">
        <v>-5.8099999999999999E-2</v>
      </c>
      <c r="J75" s="9">
        <v>-7.8200000000000006E-2</v>
      </c>
      <c r="K75" s="9">
        <v>-1.5900000000000001E-2</v>
      </c>
      <c r="L75" s="9">
        <v>-4.2800000000000005E-2</v>
      </c>
      <c r="M75" s="9">
        <v>-4.6399999999999997E-2</v>
      </c>
      <c r="N75" s="9">
        <v>-1.5103999999999999E-2</v>
      </c>
      <c r="O75" s="9">
        <v>1.005E-3</v>
      </c>
      <c r="P75" s="9">
        <v>-3.7425E-2</v>
      </c>
      <c r="Q75" s="9">
        <v>-1.0168999999999999E-2</v>
      </c>
      <c r="R75" s="9">
        <v>-4.6391000000000002E-2</v>
      </c>
      <c r="S75" s="9">
        <v>-8.0649999999999993E-3</v>
      </c>
      <c r="T75" s="9">
        <v>-3.1309999999999998E-2</v>
      </c>
      <c r="U75" s="9">
        <v>-3.1753000000000003E-2</v>
      </c>
      <c r="V75" s="9">
        <v>-8.3806000000000005E-2</v>
      </c>
      <c r="W75" s="9">
        <v>-3.7499999999999999E-2</v>
      </c>
      <c r="X75" s="9">
        <v>-2.6200000000000001E-2</v>
      </c>
      <c r="Y75" s="9">
        <v>-4.3899999999999995E-2</v>
      </c>
      <c r="Z75" s="45">
        <v>2.5000000000000022E-4</v>
      </c>
      <c r="AA75" s="45">
        <v>-3.3333333333333365E-4</v>
      </c>
      <c r="AB75" s="45">
        <v>6.1666666666666684E-4</v>
      </c>
      <c r="AC75" s="47">
        <v>4.0166666666666666E-3</v>
      </c>
      <c r="AD75" s="47"/>
      <c r="AE75" s="49"/>
      <c r="AF75" s="9"/>
      <c r="AG75" s="9"/>
      <c r="AH75" s="9"/>
      <c r="AI75" s="9"/>
      <c r="AJ75" s="10"/>
    </row>
    <row r="76" spans="1:36" x14ac:dyDescent="0.25">
      <c r="A76" s="17">
        <v>39262</v>
      </c>
      <c r="B76" s="9">
        <v>-2.0600000000000002E-3</v>
      </c>
      <c r="C76" s="9">
        <v>-1.2664E-2</v>
      </c>
      <c r="D76" s="9">
        <v>2.7469999999999999E-3</v>
      </c>
      <c r="E76" s="9">
        <v>8.3788000000000001E-2</v>
      </c>
      <c r="F76" s="9">
        <v>-4.0653000000000002E-2</v>
      </c>
      <c r="G76" s="9">
        <v>6.3279000000000002E-2</v>
      </c>
      <c r="H76" s="9">
        <v>-6.8999999999999999E-3</v>
      </c>
      <c r="I76" s="9">
        <v>-9.0000000000000011E-3</v>
      </c>
      <c r="J76" s="9">
        <v>-1.66E-2</v>
      </c>
      <c r="K76" s="9">
        <v>-1.2E-2</v>
      </c>
      <c r="L76" s="9">
        <v>-1.9799999999999998E-2</v>
      </c>
      <c r="M76" s="9">
        <v>-2.3399999999999997E-2</v>
      </c>
      <c r="N76" s="9">
        <v>2.043E-2</v>
      </c>
      <c r="O76" s="9">
        <v>-7.9729999999999992E-3</v>
      </c>
      <c r="P76" s="9">
        <v>1.8109999999999999E-3</v>
      </c>
      <c r="Q76" s="9">
        <v>-1.1724999999999999E-2</v>
      </c>
      <c r="R76" s="9">
        <v>-1.9248999999999999E-2</v>
      </c>
      <c r="S76" s="9">
        <v>-3.6519999999999999E-3</v>
      </c>
      <c r="T76" s="9">
        <v>-1.4574E-2</v>
      </c>
      <c r="U76" s="9">
        <v>-1.4759E-2</v>
      </c>
      <c r="V76" s="9">
        <v>-3.3495999999999998E-2</v>
      </c>
      <c r="W76" s="9">
        <v>-1.9599999999999999E-2</v>
      </c>
      <c r="X76" s="9">
        <v>7.6E-3</v>
      </c>
      <c r="Y76" s="9">
        <v>-1.5300000000000001E-2</v>
      </c>
      <c r="Z76" s="45">
        <v>-2.5000000000000022E-4</v>
      </c>
      <c r="AA76" s="45">
        <v>5.083333333333334E-4</v>
      </c>
      <c r="AB76" s="45">
        <v>3.3333333333333132E-5</v>
      </c>
      <c r="AC76" s="47">
        <v>3.7666666666666664E-3</v>
      </c>
      <c r="AD76" s="47"/>
      <c r="AE76" s="49"/>
      <c r="AF76" s="9"/>
      <c r="AG76" s="9"/>
      <c r="AH76" s="9"/>
      <c r="AI76" s="9"/>
      <c r="AJ76" s="10"/>
    </row>
    <row r="77" spans="1:36" x14ac:dyDescent="0.25">
      <c r="A77" s="17">
        <v>39233</v>
      </c>
      <c r="B77" s="9">
        <v>4.1621999999999999E-2</v>
      </c>
      <c r="C77" s="9">
        <v>4.6864000000000003E-2</v>
      </c>
      <c r="D77" s="9">
        <v>5.6092999999999997E-2</v>
      </c>
      <c r="E77" s="9">
        <v>9.1179999999999997E-2</v>
      </c>
      <c r="F77" s="9">
        <v>5.0048000000000002E-2</v>
      </c>
      <c r="G77" s="9">
        <v>3.3040000000000001E-3</v>
      </c>
      <c r="H77" s="9">
        <v>4.1399999999999999E-2</v>
      </c>
      <c r="I77" s="9">
        <v>4.0800000000000003E-2</v>
      </c>
      <c r="J77" s="9">
        <v>2.7799999999999998E-2</v>
      </c>
      <c r="K77" s="9">
        <v>2.98E-2</v>
      </c>
      <c r="L77" s="9">
        <v>4.0399999999999998E-2</v>
      </c>
      <c r="M77" s="9">
        <v>4.0899999999999999E-2</v>
      </c>
      <c r="N77" s="9">
        <v>2.9899999999999999E-2</v>
      </c>
      <c r="O77" s="9">
        <v>9.1766E-2</v>
      </c>
      <c r="P77" s="9">
        <v>5.3185000000000003E-2</v>
      </c>
      <c r="Q77" s="9">
        <v>4.8287999999999998E-2</v>
      </c>
      <c r="R77" s="9">
        <v>0.13588700000000001</v>
      </c>
      <c r="S77" s="9">
        <v>7.5412000000000007E-2</v>
      </c>
      <c r="T77" s="9">
        <v>3.3919999999999999E-2</v>
      </c>
      <c r="U77" s="9">
        <v>3.8898000000000002E-2</v>
      </c>
      <c r="V77" s="9">
        <v>-6.7796999999999996E-2</v>
      </c>
      <c r="W77" s="9">
        <v>3.2300000000000002E-2</v>
      </c>
      <c r="X77" s="9">
        <v>1.1000000000000001E-3</v>
      </c>
      <c r="Y77" s="9">
        <v>-4.0000000000000002E-4</v>
      </c>
      <c r="Z77" s="45">
        <v>-1.4166666666666668E-4</v>
      </c>
      <c r="AA77" s="45">
        <v>1.6666666666666682E-4</v>
      </c>
      <c r="AB77" s="45">
        <v>-1.4166666666666668E-4</v>
      </c>
      <c r="AC77" s="47">
        <v>4.0166666666666666E-3</v>
      </c>
      <c r="AD77" s="47"/>
      <c r="AE77" s="49"/>
      <c r="AF77" s="9"/>
      <c r="AG77" s="9"/>
      <c r="AH77" s="9"/>
      <c r="AI77" s="9"/>
      <c r="AJ77" s="10"/>
    </row>
    <row r="78" spans="1:36" x14ac:dyDescent="0.25">
      <c r="A78" s="17">
        <v>39202</v>
      </c>
      <c r="B78" s="9">
        <v>-1.5412E-2</v>
      </c>
      <c r="C78" s="9">
        <v>8.4340999999999999E-2</v>
      </c>
      <c r="D78" s="9">
        <v>3.4000000000000002E-2</v>
      </c>
      <c r="E78" s="9">
        <v>0.12845200000000001</v>
      </c>
      <c r="F78" s="9">
        <v>-5.8724999999999999E-2</v>
      </c>
      <c r="G78" s="9">
        <v>4.2659999999999998E-3</v>
      </c>
      <c r="H78" s="9">
        <v>2.3199999999999998E-2</v>
      </c>
      <c r="I78" s="9">
        <v>1.9299999999999998E-2</v>
      </c>
      <c r="J78" s="9">
        <v>1.7399999999999999E-2</v>
      </c>
      <c r="K78" s="9">
        <v>4.8799999999999996E-2</v>
      </c>
      <c r="L78" s="9">
        <v>3.8599999999999995E-2</v>
      </c>
      <c r="M78" s="9">
        <v>3.5299999999999998E-2</v>
      </c>
      <c r="N78" s="9">
        <v>4.3930999999999998E-2</v>
      </c>
      <c r="O78" s="9">
        <v>5.4302000000000003E-2</v>
      </c>
      <c r="P78" s="9">
        <v>8.9143E-2</v>
      </c>
      <c r="Q78" s="9">
        <v>5.1707999999999997E-2</v>
      </c>
      <c r="R78" s="9">
        <v>1.8027999999999999E-2</v>
      </c>
      <c r="S78" s="9">
        <v>2.9103E-2</v>
      </c>
      <c r="T78" s="9">
        <v>4.4296000000000002E-2</v>
      </c>
      <c r="U78" s="9">
        <v>3.9891000000000003E-2</v>
      </c>
      <c r="V78" s="9">
        <v>-5.4991999999999999E-2</v>
      </c>
      <c r="W78" s="9">
        <v>3.5400000000000001E-2</v>
      </c>
      <c r="X78" s="9">
        <v>-2.07E-2</v>
      </c>
      <c r="Y78" s="9">
        <v>-7.0999999999999995E-3</v>
      </c>
      <c r="Z78" s="45">
        <v>-1.8333333333333309E-4</v>
      </c>
      <c r="AA78" s="45">
        <v>3.0000000000000052E-4</v>
      </c>
      <c r="AB78" s="45">
        <v>-9.9999999999999829E-5</v>
      </c>
      <c r="AC78" s="47">
        <v>4.1583333333333333E-3</v>
      </c>
      <c r="AD78" s="47"/>
      <c r="AE78" s="49"/>
      <c r="AF78" s="9"/>
      <c r="AG78" s="9"/>
      <c r="AH78" s="9"/>
      <c r="AI78" s="9"/>
      <c r="AJ78" s="10"/>
    </row>
    <row r="79" spans="1:36" x14ac:dyDescent="0.25">
      <c r="A79" s="17">
        <v>39171</v>
      </c>
      <c r="B79" s="9">
        <v>-4.4192000000000002E-2</v>
      </c>
      <c r="C79" s="9">
        <v>1.4203E-2</v>
      </c>
      <c r="D79" s="9">
        <v>-4.9430000000000002E-2</v>
      </c>
      <c r="E79" s="9">
        <v>1.4767000000000001E-2</v>
      </c>
      <c r="F79" s="9">
        <v>9.1975000000000001E-2</v>
      </c>
      <c r="G79" s="9">
        <v>8.0789999999999994E-3</v>
      </c>
      <c r="H79" s="9">
        <v>1.3100000000000001E-2</v>
      </c>
      <c r="I79" s="9">
        <v>1.37E-2</v>
      </c>
      <c r="J79" s="9">
        <v>6.0000000000000001E-3</v>
      </c>
      <c r="K79" s="9">
        <v>6.0999999999999995E-3</v>
      </c>
      <c r="L79" s="9">
        <v>1.3500000000000002E-2</v>
      </c>
      <c r="M79" s="9">
        <v>2.1000000000000001E-2</v>
      </c>
      <c r="N79" s="9">
        <v>5.4878000000000003E-2</v>
      </c>
      <c r="O79" s="9">
        <v>2.5892999999999999E-2</v>
      </c>
      <c r="P79" s="9">
        <v>4.4565E-2</v>
      </c>
      <c r="Q79" s="9">
        <v>7.5471999999999997E-2</v>
      </c>
      <c r="R79" s="9">
        <v>7.6862E-2</v>
      </c>
      <c r="S79" s="9">
        <v>5.8168999999999998E-2</v>
      </c>
      <c r="T79" s="9">
        <v>1.1504E-2</v>
      </c>
      <c r="U79" s="9">
        <v>1.2947E-2</v>
      </c>
      <c r="V79" s="9">
        <v>-4.0471E-2</v>
      </c>
      <c r="W79" s="9">
        <v>6.7000000000000002E-3</v>
      </c>
      <c r="X79" s="9">
        <v>-7.000000000000001E-4</v>
      </c>
      <c r="Y79" s="9">
        <v>-6.4000000000000003E-3</v>
      </c>
      <c r="Z79" s="45">
        <v>2.4999999999999849E-5</v>
      </c>
      <c r="AA79" s="45">
        <v>-1.2500000000000014E-4</v>
      </c>
      <c r="AB79" s="45">
        <v>1.9999999999999966E-4</v>
      </c>
      <c r="AC79" s="47">
        <v>4.3416666666666664E-3</v>
      </c>
      <c r="AD79" s="47"/>
      <c r="AE79" s="49"/>
      <c r="AF79" s="9"/>
      <c r="AG79" s="9"/>
      <c r="AH79" s="9"/>
      <c r="AI79" s="9"/>
      <c r="AJ79" s="10"/>
    </row>
    <row r="80" spans="1:36" x14ac:dyDescent="0.25">
      <c r="A80" s="17">
        <v>39141</v>
      </c>
      <c r="B80" s="9">
        <v>8.4399999999999996E-3</v>
      </c>
      <c r="C80" s="9">
        <v>-5.9607E-2</v>
      </c>
      <c r="D80" s="9">
        <v>-8.0017000000000005E-2</v>
      </c>
      <c r="E80" s="9">
        <v>-4.5968000000000002E-2</v>
      </c>
      <c r="F80" s="9">
        <v>-7.3659000000000002E-2</v>
      </c>
      <c r="G80" s="9">
        <v>-9.1719999999999996E-2</v>
      </c>
      <c r="H80" s="9">
        <v>-2.0999999999999999E-3</v>
      </c>
      <c r="I80" s="9">
        <v>-3.7000000000000002E-3</v>
      </c>
      <c r="J80" s="9">
        <v>-3.0999999999999999E-3</v>
      </c>
      <c r="K80" s="9">
        <v>-0.02</v>
      </c>
      <c r="L80" s="9">
        <v>-1.5900000000000001E-2</v>
      </c>
      <c r="M80" s="9">
        <v>-1.43E-2</v>
      </c>
      <c r="N80" s="9">
        <v>2.8427999999999998E-2</v>
      </c>
      <c r="O80" s="9">
        <v>5.9189999999999998E-3</v>
      </c>
      <c r="P80" s="9">
        <v>1.451E-3</v>
      </c>
      <c r="Q80" s="9">
        <v>-1.0806E-2</v>
      </c>
      <c r="R80" s="9">
        <v>-3.4798999999999997E-2</v>
      </c>
      <c r="S80" s="9">
        <v>-2.5600000000000002E-3</v>
      </c>
      <c r="T80" s="9">
        <v>-1.9616999999999999E-2</v>
      </c>
      <c r="U80" s="9">
        <v>-1.3998999999999999E-2</v>
      </c>
      <c r="V80" s="9">
        <v>-7.7213000000000004E-2</v>
      </c>
      <c r="W80" s="9">
        <v>-1.9E-2</v>
      </c>
      <c r="X80" s="9">
        <v>1.1000000000000001E-2</v>
      </c>
      <c r="Y80" s="9">
        <v>6.8999999999999999E-3</v>
      </c>
      <c r="Z80" s="45">
        <v>1.9999999999999966E-4</v>
      </c>
      <c r="AA80" s="45">
        <v>-2.1666666666666649E-4</v>
      </c>
      <c r="AB80" s="45">
        <v>-1.1666666666666639E-4</v>
      </c>
      <c r="AC80" s="47">
        <v>4.3166666666666666E-3</v>
      </c>
      <c r="AD80" s="47"/>
      <c r="AE80" s="49"/>
      <c r="AF80" s="9"/>
      <c r="AG80" s="9"/>
      <c r="AH80" s="9"/>
      <c r="AI80" s="9"/>
      <c r="AJ80" s="10"/>
    </row>
    <row r="81" spans="1:36" x14ac:dyDescent="0.25">
      <c r="A81" s="17">
        <v>39113</v>
      </c>
      <c r="B81" s="9">
        <v>-3.5179000000000002E-2</v>
      </c>
      <c r="C81" s="9">
        <v>2.0587000000000001E-2</v>
      </c>
      <c r="D81" s="9">
        <v>7.045E-3</v>
      </c>
      <c r="E81" s="9">
        <v>0.14254600000000001</v>
      </c>
      <c r="F81" s="9">
        <v>9.0706999999999996E-2</v>
      </c>
      <c r="G81" s="9">
        <v>5.0049999999999999E-3</v>
      </c>
      <c r="H81" s="9">
        <v>2.1899999999999999E-2</v>
      </c>
      <c r="I81" s="9">
        <v>0.01</v>
      </c>
      <c r="J81" s="9">
        <v>2.46E-2</v>
      </c>
      <c r="K81" s="9">
        <v>2.2799999999999997E-2</v>
      </c>
      <c r="L81" s="9">
        <v>1.1399999999999999E-2</v>
      </c>
      <c r="M81" s="9">
        <v>1.9599999999999999E-2</v>
      </c>
      <c r="N81" s="9">
        <v>1.7871999999999999E-2</v>
      </c>
      <c r="O81" s="9">
        <v>7.9000000000000001E-4</v>
      </c>
      <c r="P81" s="9">
        <v>2.4535000000000001E-2</v>
      </c>
      <c r="Q81" s="9">
        <v>0.11868099999999999</v>
      </c>
      <c r="R81" s="9">
        <v>2.0487999999999999E-2</v>
      </c>
      <c r="S81" s="9">
        <v>4.6428999999999998E-2</v>
      </c>
      <c r="T81" s="9">
        <v>1.504E-2</v>
      </c>
      <c r="U81" s="9">
        <v>1.9439000000000001E-2</v>
      </c>
      <c r="V81" s="9">
        <v>-2.2998999999999999E-2</v>
      </c>
      <c r="W81" s="9">
        <v>1.44E-2</v>
      </c>
      <c r="X81" s="9">
        <v>-3.5999999999999999E-3</v>
      </c>
      <c r="Y81" s="9">
        <v>-4.3E-3</v>
      </c>
      <c r="Z81" s="45">
        <v>5.8333333333333848E-5</v>
      </c>
      <c r="AA81" s="45">
        <v>8.3333333333332829E-5</v>
      </c>
      <c r="AB81" s="45">
        <v>-2.0000000000000009E-4</v>
      </c>
      <c r="AC81" s="47">
        <v>4.1166666666666669E-3</v>
      </c>
      <c r="AD81" s="47"/>
      <c r="AE81" s="49"/>
      <c r="AF81" s="9"/>
      <c r="AG81" s="9"/>
      <c r="AH81" s="9"/>
      <c r="AI81" s="9"/>
      <c r="AJ81" s="10"/>
    </row>
    <row r="82" spans="1:36" x14ac:dyDescent="0.25">
      <c r="A82" s="17">
        <v>39080</v>
      </c>
      <c r="B82" s="9">
        <v>-2.3536999999999999E-2</v>
      </c>
      <c r="C82" s="9">
        <v>5.6897000000000003E-2</v>
      </c>
      <c r="D82" s="9">
        <v>8.1823000000000007E-2</v>
      </c>
      <c r="E82" s="9">
        <v>3.2478E-2</v>
      </c>
      <c r="F82" s="9">
        <v>2.7778000000000001E-2</v>
      </c>
      <c r="G82" s="9">
        <v>-9.502E-3</v>
      </c>
      <c r="H82" s="9">
        <v>-5.6999999999999993E-3</v>
      </c>
      <c r="I82" s="9">
        <v>8.0000000000000002E-3</v>
      </c>
      <c r="J82" s="9">
        <v>2.1400000000000002E-2</v>
      </c>
      <c r="K82" s="9">
        <v>4.3E-3</v>
      </c>
      <c r="L82" s="9">
        <v>1.8500000000000003E-2</v>
      </c>
      <c r="M82" s="9">
        <v>2.75E-2</v>
      </c>
      <c r="N82" s="9">
        <v>2.4133999999999999E-2</v>
      </c>
      <c r="O82" s="9">
        <v>-6.4209999999999996E-3</v>
      </c>
      <c r="P82" s="9">
        <v>5.824E-2</v>
      </c>
      <c r="Q82" s="9">
        <v>2.7115E-2</v>
      </c>
      <c r="R82" s="9">
        <v>8.1036999999999998E-2</v>
      </c>
      <c r="S82" s="9">
        <v>4.9140999999999997E-2</v>
      </c>
      <c r="T82" s="9">
        <v>1.3396999999999999E-2</v>
      </c>
      <c r="U82" s="9">
        <v>1.0822E-2</v>
      </c>
      <c r="V82" s="9">
        <v>6.3654000000000002E-2</v>
      </c>
      <c r="W82" s="9">
        <v>8.5000000000000006E-3</v>
      </c>
      <c r="X82" s="9">
        <v>-9.3999999999999986E-3</v>
      </c>
      <c r="Y82" s="9">
        <v>1.6500000000000001E-2</v>
      </c>
      <c r="Z82" s="45">
        <v>-2.8333333333333335E-4</v>
      </c>
      <c r="AA82" s="45">
        <v>2.8333333333333335E-4</v>
      </c>
      <c r="AB82" s="45">
        <v>-1.1666666666666683E-4</v>
      </c>
      <c r="AC82" s="47">
        <v>4.0583333333333331E-3</v>
      </c>
      <c r="AD82" s="47"/>
      <c r="AE82" s="49"/>
      <c r="AF82" s="9"/>
      <c r="AG82" s="9"/>
      <c r="AH82" s="9"/>
      <c r="AI82" s="9"/>
      <c r="AJ82" s="10"/>
    </row>
    <row r="83" spans="1:36" x14ac:dyDescent="0.25">
      <c r="A83" s="17">
        <v>39051</v>
      </c>
      <c r="B83" s="9">
        <v>1.7742000000000001E-2</v>
      </c>
      <c r="C83" s="9">
        <v>-1.191E-3</v>
      </c>
      <c r="D83" s="9">
        <v>8.6451E-2</v>
      </c>
      <c r="E83" s="9">
        <v>6.2798999999999994E-2</v>
      </c>
      <c r="F83" s="9">
        <v>6.4829999999999999E-2</v>
      </c>
      <c r="G83" s="9">
        <v>3.4844E-2</v>
      </c>
      <c r="H83" s="9">
        <v>2.64E-2</v>
      </c>
      <c r="I83" s="9">
        <v>2.6800000000000001E-2</v>
      </c>
      <c r="J83" s="9">
        <v>3.1200000000000002E-2</v>
      </c>
      <c r="K83" s="9">
        <v>1.44E-2</v>
      </c>
      <c r="L83" s="9">
        <v>2.76E-2</v>
      </c>
      <c r="M83" s="9">
        <v>1.9199999999999998E-2</v>
      </c>
      <c r="N83" s="9">
        <v>4.3531E-2</v>
      </c>
      <c r="O83" s="9">
        <v>2.5059999999999999E-2</v>
      </c>
      <c r="P83" s="9">
        <v>4.8489999999999998E-2</v>
      </c>
      <c r="Q83" s="9">
        <v>0.11866500000000001</v>
      </c>
      <c r="R83" s="9">
        <v>3.8303999999999998E-2</v>
      </c>
      <c r="S83" s="9">
        <v>8.2921999999999996E-2</v>
      </c>
      <c r="T83" s="9">
        <v>1.9885E-2</v>
      </c>
      <c r="U83" s="9">
        <v>2.3716999999999998E-2</v>
      </c>
      <c r="V83" s="9">
        <v>0.129579</v>
      </c>
      <c r="W83" s="9">
        <v>1.7399999999999999E-2</v>
      </c>
      <c r="X83" s="9">
        <v>5.6000000000000008E-3</v>
      </c>
      <c r="Y83" s="9">
        <v>9.7000000000000003E-3</v>
      </c>
      <c r="Z83" s="45">
        <v>2.0000000000000052E-4</v>
      </c>
      <c r="AA83" s="45">
        <v>-3.3333333333333419E-4</v>
      </c>
      <c r="AB83" s="45">
        <v>-9.1666666666666546E-5</v>
      </c>
      <c r="AC83" s="47">
        <v>4.3416666666666664E-3</v>
      </c>
      <c r="AD83" s="47"/>
      <c r="AE83" s="49"/>
      <c r="AF83" s="9"/>
      <c r="AG83" s="9"/>
      <c r="AH83" s="9"/>
      <c r="AI83" s="9"/>
      <c r="AJ83" s="10"/>
    </row>
    <row r="84" spans="1:36" x14ac:dyDescent="0.25">
      <c r="A84" s="17">
        <v>39021</v>
      </c>
      <c r="B84" s="9">
        <v>9.1149999999999998E-3</v>
      </c>
      <c r="C84" s="9">
        <v>0.1268</v>
      </c>
      <c r="D84" s="9">
        <v>1.1764999999999999E-2</v>
      </c>
      <c r="E84" s="9">
        <v>3.1113999999999999E-2</v>
      </c>
      <c r="F84" s="9">
        <v>0.16086500000000001</v>
      </c>
      <c r="G84" s="9">
        <v>7.0236000000000007E-2</v>
      </c>
      <c r="H84" s="9">
        <v>5.91E-2</v>
      </c>
      <c r="I84" s="9">
        <v>5.0099999999999999E-2</v>
      </c>
      <c r="J84" s="9">
        <v>5.1100000000000007E-2</v>
      </c>
      <c r="K84" s="9">
        <v>3.1400000000000004E-2</v>
      </c>
      <c r="L84" s="9">
        <v>3.0600000000000002E-2</v>
      </c>
      <c r="M84" s="9">
        <v>4.9000000000000002E-2</v>
      </c>
      <c r="N84" s="9">
        <v>8.5754999999999998E-2</v>
      </c>
      <c r="O84" s="9">
        <v>4.7500000000000001E-2</v>
      </c>
      <c r="P84" s="9">
        <v>4.7024999999999997E-2</v>
      </c>
      <c r="Q84" s="9">
        <v>5.6135999999999998E-2</v>
      </c>
      <c r="R84" s="9">
        <v>7.5445999999999999E-2</v>
      </c>
      <c r="S84" s="9">
        <v>8.5745000000000002E-2</v>
      </c>
      <c r="T84" s="9">
        <v>3.1517000000000003E-2</v>
      </c>
      <c r="U84" s="9">
        <v>3.7086000000000001E-2</v>
      </c>
      <c r="V84" s="9">
        <v>0.10247100000000001</v>
      </c>
      <c r="W84" s="9">
        <v>3.1600000000000003E-2</v>
      </c>
      <c r="X84" s="9">
        <v>2.0499999999999997E-2</v>
      </c>
      <c r="Y84" s="9">
        <v>1.4000000000000002E-3</v>
      </c>
      <c r="Z84" s="45">
        <v>1.6666666666666653E-4</v>
      </c>
      <c r="AA84" s="45">
        <v>-1.5833333333333267E-4</v>
      </c>
      <c r="AB84" s="45">
        <v>-1.4999999999999996E-4</v>
      </c>
      <c r="AC84" s="47">
        <v>4.1416666666666659E-3</v>
      </c>
      <c r="AD84" s="47"/>
      <c r="AE84" s="49"/>
      <c r="AF84" s="9"/>
      <c r="AG84" s="9"/>
      <c r="AH84" s="9"/>
      <c r="AI84" s="9"/>
      <c r="AJ84" s="10"/>
    </row>
    <row r="85" spans="1:36" x14ac:dyDescent="0.25">
      <c r="A85" s="17">
        <v>38989</v>
      </c>
      <c r="B85" s="9">
        <v>-8.2436999999999996E-2</v>
      </c>
      <c r="C85" s="9">
        <v>1.1979999999999999E-2</v>
      </c>
      <c r="D85" s="9">
        <v>6.6940000000000003E-3</v>
      </c>
      <c r="E85" s="9">
        <v>2.4102999999999999E-2</v>
      </c>
      <c r="F85" s="9">
        <v>0.11659700000000001</v>
      </c>
      <c r="G85" s="9">
        <v>-3.8283999999999999E-2</v>
      </c>
      <c r="H85" s="9">
        <v>9.7000000000000003E-3</v>
      </c>
      <c r="I85" s="9">
        <v>1.1899999999999999E-2</v>
      </c>
      <c r="J85" s="9">
        <v>9.300000000000001E-3</v>
      </c>
      <c r="K85" s="9">
        <v>2.69E-2</v>
      </c>
      <c r="L85" s="9">
        <v>2.2200000000000001E-2</v>
      </c>
      <c r="M85" s="9">
        <v>1.89E-2</v>
      </c>
      <c r="N85" s="9">
        <v>-1.5785E-2</v>
      </c>
      <c r="O85" s="9">
        <v>-3.0303E-2</v>
      </c>
      <c r="P85" s="9">
        <v>1.1364000000000001E-2</v>
      </c>
      <c r="Q85" s="9">
        <v>-6.4850000000000003E-3</v>
      </c>
      <c r="R85" s="9">
        <v>4.4477000000000003E-2</v>
      </c>
      <c r="S85" s="9">
        <v>2.8666000000000001E-2</v>
      </c>
      <c r="T85" s="9">
        <v>2.6939000000000001E-2</v>
      </c>
      <c r="U85" s="9">
        <v>1.9452000000000001E-2</v>
      </c>
      <c r="V85" s="9">
        <v>3.8172999999999999E-2</v>
      </c>
      <c r="W85" s="9">
        <v>1.8600000000000002E-2</v>
      </c>
      <c r="X85" s="9">
        <v>-1.4999999999999999E-2</v>
      </c>
      <c r="Y85" s="9">
        <v>-2.2000000000000001E-3</v>
      </c>
      <c r="Z85" s="45">
        <v>-3.2500000000000064E-4</v>
      </c>
      <c r="AA85" s="45">
        <v>2.0000000000000052E-4</v>
      </c>
      <c r="AB85" s="45">
        <v>8.3333333333332829E-6</v>
      </c>
      <c r="AC85" s="47">
        <v>3.9749999999999994E-3</v>
      </c>
      <c r="AD85" s="47"/>
      <c r="AE85" s="49"/>
      <c r="AF85" s="9"/>
      <c r="AG85" s="9"/>
      <c r="AH85" s="9"/>
      <c r="AI85" s="9"/>
      <c r="AJ85" s="10"/>
    </row>
    <row r="86" spans="1:36" x14ac:dyDescent="0.25">
      <c r="A86" s="17">
        <v>38960</v>
      </c>
      <c r="B86" s="9">
        <v>8.7012999999999993E-2</v>
      </c>
      <c r="C86" s="9">
        <v>4.9863999999999999E-2</v>
      </c>
      <c r="D86" s="9">
        <v>1.4629E-2</v>
      </c>
      <c r="E86" s="9">
        <v>5.3511999999999997E-2</v>
      </c>
      <c r="F86" s="9">
        <v>2.8077999999999999E-2</v>
      </c>
      <c r="G86" s="9">
        <v>1.9973000000000001E-2</v>
      </c>
      <c r="H86" s="9">
        <v>3.2400000000000005E-2</v>
      </c>
      <c r="I86" s="9">
        <v>2.6800000000000001E-2</v>
      </c>
      <c r="J86" s="9">
        <v>2.4399999999999998E-2</v>
      </c>
      <c r="K86" s="9">
        <v>3.4700000000000002E-2</v>
      </c>
      <c r="L86" s="9">
        <v>1.6500000000000001E-2</v>
      </c>
      <c r="M86" s="9">
        <v>7.6E-3</v>
      </c>
      <c r="N86" s="9">
        <v>2.7671999999999999E-2</v>
      </c>
      <c r="O86" s="9">
        <v>4.0791000000000001E-2</v>
      </c>
      <c r="P86" s="9">
        <v>3.7102000000000003E-2</v>
      </c>
      <c r="Q86" s="9">
        <v>2.3904000000000002E-2</v>
      </c>
      <c r="R86" s="9">
        <v>3.8663999999999997E-2</v>
      </c>
      <c r="S86" s="9">
        <v>2.9512E-2</v>
      </c>
      <c r="T86" s="9">
        <v>2.1822000000000001E-2</v>
      </c>
      <c r="U86" s="9">
        <v>2.5083000000000001E-2</v>
      </c>
      <c r="V86" s="9">
        <v>5.1047000000000002E-2</v>
      </c>
      <c r="W86" s="9">
        <v>2.0299999999999999E-2</v>
      </c>
      <c r="X86" s="9">
        <v>7.0999999999999995E-3</v>
      </c>
      <c r="Y86" s="9">
        <v>-5.1000000000000004E-3</v>
      </c>
      <c r="Z86" s="45">
        <v>2.1666666666666622E-4</v>
      </c>
      <c r="AA86" s="45">
        <v>-3.5833333333333323E-4</v>
      </c>
      <c r="AB86" s="45">
        <v>4.1666666666666848E-5</v>
      </c>
      <c r="AC86" s="47">
        <v>4.3E-3</v>
      </c>
      <c r="AD86" s="47"/>
      <c r="AE86" s="49"/>
      <c r="AF86" s="9"/>
      <c r="AG86" s="9"/>
      <c r="AH86" s="9"/>
      <c r="AI86" s="9"/>
      <c r="AJ86" s="10"/>
    </row>
    <row r="87" spans="1:36" x14ac:dyDescent="0.25">
      <c r="A87" s="17">
        <v>38929</v>
      </c>
      <c r="B87" s="9">
        <v>4.0541000000000001E-2</v>
      </c>
      <c r="C87" s="9">
        <v>7.6800000000000002E-3</v>
      </c>
      <c r="D87" s="9">
        <v>9.4940000000000007E-3</v>
      </c>
      <c r="E87" s="9">
        <v>-7.0144999999999999E-2</v>
      </c>
      <c r="F87" s="9">
        <v>-4.0911000000000003E-2</v>
      </c>
      <c r="G87" s="9">
        <v>9.9973000000000006E-2</v>
      </c>
      <c r="H87" s="9">
        <v>-5.8200000000000002E-2</v>
      </c>
      <c r="I87" s="9">
        <v>-2.7900000000000001E-2</v>
      </c>
      <c r="J87" s="9">
        <v>-1.8600000000000002E-2</v>
      </c>
      <c r="K87" s="9">
        <v>-1.21E-2</v>
      </c>
      <c r="L87" s="9">
        <v>1.34E-2</v>
      </c>
      <c r="M87" s="9">
        <v>1.37E-2</v>
      </c>
      <c r="N87" s="9">
        <v>1.0120000000000001E-2</v>
      </c>
      <c r="O87" s="9">
        <v>1.263E-3</v>
      </c>
      <c r="P87" s="9">
        <v>-1.3079999999999999E-3</v>
      </c>
      <c r="Q87" s="9">
        <v>3.2922E-2</v>
      </c>
      <c r="R87" s="9">
        <v>7.2139999999999996E-2</v>
      </c>
      <c r="S87" s="9">
        <v>1.1360000000000001E-3</v>
      </c>
      <c r="T87" s="9">
        <v>4.8729999999999997E-3</v>
      </c>
      <c r="U87" s="9">
        <v>-1.8990000000000001E-3</v>
      </c>
      <c r="V87" s="9">
        <v>-6.4298999999999995E-2</v>
      </c>
      <c r="W87" s="9">
        <v>-7.1999999999999998E-3</v>
      </c>
      <c r="X87" s="9">
        <v>-3.5400000000000001E-2</v>
      </c>
      <c r="Y87" s="9">
        <v>3.3300000000000003E-2</v>
      </c>
      <c r="Z87" s="45">
        <v>1.5833333333333324E-4</v>
      </c>
      <c r="AA87" s="45">
        <v>-1.9166666666666692E-4</v>
      </c>
      <c r="AB87" s="45">
        <v>7.499999999999998E-5</v>
      </c>
      <c r="AC87" s="47">
        <v>4.0833333333333338E-3</v>
      </c>
      <c r="AD87" s="47"/>
      <c r="AE87" s="49"/>
      <c r="AF87" s="9"/>
      <c r="AG87" s="9"/>
      <c r="AH87" s="9"/>
      <c r="AI87" s="9"/>
      <c r="AJ87" s="10"/>
    </row>
    <row r="88" spans="1:36" x14ac:dyDescent="0.25">
      <c r="A88" s="17">
        <v>38898</v>
      </c>
      <c r="B88" s="9">
        <v>-3.2995999999999998E-2</v>
      </c>
      <c r="C88" s="9">
        <v>-3.8547999999999999E-2</v>
      </c>
      <c r="D88" s="9">
        <v>-6.5549999999999997E-2</v>
      </c>
      <c r="E88" s="9">
        <v>8.5970000000000005E-3</v>
      </c>
      <c r="F88" s="9">
        <v>5.0027000000000002E-2</v>
      </c>
      <c r="G88" s="9">
        <v>2.4899999999999998E-4</v>
      </c>
      <c r="H88" s="9">
        <v>-6.0000000000000001E-3</v>
      </c>
      <c r="I88" s="9">
        <v>1.7000000000000001E-3</v>
      </c>
      <c r="J88" s="9">
        <v>2.7000000000000001E-3</v>
      </c>
      <c r="K88" s="9">
        <v>-3.7000000000000002E-3</v>
      </c>
      <c r="L88" s="9">
        <v>2.9999999999999997E-4</v>
      </c>
      <c r="M88" s="9">
        <v>1.78E-2</v>
      </c>
      <c r="N88" s="9">
        <v>-2.4039999999999999E-3</v>
      </c>
      <c r="O88" s="9">
        <v>-2.2634000000000001E-2</v>
      </c>
      <c r="P88" s="9">
        <v>-7.3559999999999997E-3</v>
      </c>
      <c r="Q88" s="9">
        <v>-3.5714000000000003E-2</v>
      </c>
      <c r="R88" s="9">
        <v>3.2805000000000001E-2</v>
      </c>
      <c r="S88" s="9">
        <v>2.2067E-2</v>
      </c>
      <c r="T88" s="9">
        <v>2.16E-3</v>
      </c>
      <c r="U88" s="9">
        <v>-3.9500000000000001E-4</v>
      </c>
      <c r="V88" s="9">
        <v>6.0700000000000001E-4</v>
      </c>
      <c r="W88" s="9">
        <v>-3.3E-3</v>
      </c>
      <c r="X88" s="9">
        <v>-8.1000000000000013E-3</v>
      </c>
      <c r="Y88" s="9">
        <v>9.1999999999999998E-3</v>
      </c>
      <c r="Z88" s="45">
        <v>8.3333333333341503E-6</v>
      </c>
      <c r="AA88" s="45">
        <v>-5.8333333333333251E-5</v>
      </c>
      <c r="AB88" s="45">
        <v>2.1666666666666666E-4</v>
      </c>
      <c r="AC88" s="47">
        <v>3.9250000000000005E-3</v>
      </c>
      <c r="AD88" s="47"/>
      <c r="AE88" s="49"/>
      <c r="AF88" s="9"/>
      <c r="AG88" s="9"/>
      <c r="AH88" s="9"/>
      <c r="AI88" s="9"/>
      <c r="AJ88" s="10"/>
    </row>
    <row r="89" spans="1:36" x14ac:dyDescent="0.25">
      <c r="A89" s="17">
        <v>38868</v>
      </c>
      <c r="B89" s="9">
        <v>7.8740000000000008E-3</v>
      </c>
      <c r="C89" s="9">
        <v>-2.5989999999999999E-2</v>
      </c>
      <c r="D89" s="9">
        <v>-0.11008800000000001</v>
      </c>
      <c r="E89" s="9">
        <v>-9.0448000000000001E-2</v>
      </c>
      <c r="F89" s="9">
        <v>-0.125276</v>
      </c>
      <c r="G89" s="9">
        <v>-0.17047399999999999</v>
      </c>
      <c r="H89" s="9">
        <v>-7.6499999999999999E-2</v>
      </c>
      <c r="I89" s="9">
        <v>-4.5999999999999999E-2</v>
      </c>
      <c r="J89" s="9">
        <v>-3.9300000000000002E-2</v>
      </c>
      <c r="K89" s="9">
        <v>-3.1200000000000002E-2</v>
      </c>
      <c r="L89" s="9">
        <v>-2.6699999999999998E-2</v>
      </c>
      <c r="M89" s="9">
        <v>-1.29E-2</v>
      </c>
      <c r="N89" s="9">
        <v>-5.1959999999999999E-2</v>
      </c>
      <c r="O89" s="9">
        <v>-2.2526000000000001E-2</v>
      </c>
      <c r="P89" s="9">
        <v>-4.3855999999999999E-2</v>
      </c>
      <c r="Q89" s="9">
        <v>-3.0769000000000001E-2</v>
      </c>
      <c r="R89" s="9">
        <v>-0.11185199999999999</v>
      </c>
      <c r="S89" s="9">
        <v>-7.8159000000000006E-2</v>
      </c>
      <c r="T89" s="9">
        <v>-3.0120999999999998E-2</v>
      </c>
      <c r="U89" s="9">
        <v>-3.1042E-2</v>
      </c>
      <c r="V89" s="9">
        <v>-4.6658999999999999E-2</v>
      </c>
      <c r="W89" s="9">
        <v>-3.5900000000000001E-2</v>
      </c>
      <c r="X89" s="9">
        <v>-0.02</v>
      </c>
      <c r="Y89" s="9">
        <v>2.7900000000000001E-2</v>
      </c>
      <c r="Z89" s="45">
        <v>7.4999999999999546E-5</v>
      </c>
      <c r="AA89" s="45">
        <v>3.3333333333333674E-5</v>
      </c>
      <c r="AB89" s="45">
        <v>-3.3333333333333565E-5</v>
      </c>
      <c r="AC89" s="47">
        <v>3.9166666666666664E-3</v>
      </c>
      <c r="AD89" s="47"/>
      <c r="AE89" s="49"/>
      <c r="AF89" s="9"/>
      <c r="AG89" s="9"/>
      <c r="AH89" s="9"/>
      <c r="AI89" s="9"/>
      <c r="AJ89" s="10"/>
    </row>
    <row r="90" spans="1:36" x14ac:dyDescent="0.25">
      <c r="A90" s="17">
        <v>38835</v>
      </c>
      <c r="B90" s="9">
        <v>0.11894299999999999</v>
      </c>
      <c r="C90" s="9">
        <v>-1.5759999999999999E-3</v>
      </c>
      <c r="D90" s="9">
        <v>5.5556000000000001E-2</v>
      </c>
      <c r="E90" s="9">
        <v>1.5778E-2</v>
      </c>
      <c r="F90" s="9">
        <v>6.5326999999999996E-2</v>
      </c>
      <c r="G90" s="9">
        <v>-3.0853999999999999E-2</v>
      </c>
      <c r="H90" s="9">
        <v>-7.4000000000000003E-3</v>
      </c>
      <c r="I90" s="9">
        <v>9.4999999999999998E-3</v>
      </c>
      <c r="J90" s="9">
        <v>1.5900000000000001E-2</v>
      </c>
      <c r="K90" s="9">
        <v>-3.0999999999999999E-3</v>
      </c>
      <c r="L90" s="9">
        <v>2.3E-2</v>
      </c>
      <c r="M90" s="9">
        <v>3.5200000000000002E-2</v>
      </c>
      <c r="N90" s="9">
        <v>9.5904000000000003E-2</v>
      </c>
      <c r="O90" s="9">
        <v>5.2053000000000002E-2</v>
      </c>
      <c r="P90" s="9">
        <v>4.8590000000000001E-2</v>
      </c>
      <c r="Q90" s="9">
        <v>4.4177000000000001E-2</v>
      </c>
      <c r="R90" s="9">
        <v>5.6337999999999999E-2</v>
      </c>
      <c r="S90" s="9">
        <v>6.3781000000000004E-2</v>
      </c>
      <c r="T90" s="9">
        <v>1.2632000000000001E-2</v>
      </c>
      <c r="U90" s="9">
        <v>1.2969E-2</v>
      </c>
      <c r="V90" s="9">
        <v>-4.7723000000000002E-2</v>
      </c>
      <c r="W90" s="9">
        <v>7.7000000000000002E-3</v>
      </c>
      <c r="X90" s="9">
        <v>-1.1299999999999999E-2</v>
      </c>
      <c r="Y90" s="9">
        <v>2.0099999999999996E-2</v>
      </c>
      <c r="Z90" s="45">
        <v>5.0000000000000131E-5</v>
      </c>
      <c r="AA90" s="45">
        <v>2.0833333333333234E-4</v>
      </c>
      <c r="AB90" s="45">
        <v>-1.5833333333333324E-4</v>
      </c>
      <c r="AC90" s="47">
        <v>3.8416666666666668E-3</v>
      </c>
      <c r="AD90" s="47"/>
      <c r="AE90" s="49"/>
      <c r="AF90" s="9"/>
      <c r="AG90" s="9"/>
      <c r="AH90" s="9"/>
      <c r="AI90" s="9"/>
      <c r="AJ90" s="10"/>
    </row>
    <row r="91" spans="1:36" x14ac:dyDescent="0.25">
      <c r="A91" s="17">
        <v>38807</v>
      </c>
      <c r="B91" s="9">
        <v>-4.7499999999999999E-3</v>
      </c>
      <c r="C91" s="9">
        <v>2.7792000000000001E-2</v>
      </c>
      <c r="D91" s="9">
        <v>-2.7465E-2</v>
      </c>
      <c r="E91" s="9">
        <v>1.2938E-2</v>
      </c>
      <c r="F91" s="9">
        <v>1.453E-2</v>
      </c>
      <c r="G91" s="9">
        <v>-2.7966999999999999E-2</v>
      </c>
      <c r="H91" s="9">
        <v>4.2699999999999995E-2</v>
      </c>
      <c r="I91" s="9">
        <v>5.4699999999999999E-2</v>
      </c>
      <c r="J91" s="9">
        <v>4.8499999999999995E-2</v>
      </c>
      <c r="K91" s="9">
        <v>1.5800000000000002E-2</v>
      </c>
      <c r="L91" s="9">
        <v>1.54E-2</v>
      </c>
      <c r="M91" s="9">
        <v>7.8000000000000005E-3</v>
      </c>
      <c r="N91" s="9">
        <v>8.0560000000000007E-3</v>
      </c>
      <c r="O91" s="9">
        <v>1.2425E-2</v>
      </c>
      <c r="P91" s="9">
        <v>4.5351000000000002E-2</v>
      </c>
      <c r="Q91" s="9">
        <v>1.9099999999999999E-2</v>
      </c>
      <c r="R91" s="9">
        <v>1.3060000000000001E-3</v>
      </c>
      <c r="S91" s="9">
        <v>2.6901000000000001E-2</v>
      </c>
      <c r="T91" s="9">
        <v>1.6528999999999999E-2</v>
      </c>
      <c r="U91" s="9">
        <v>1.9057999999999999E-2</v>
      </c>
      <c r="V91" s="9">
        <v>7.3616000000000001E-2</v>
      </c>
      <c r="W91" s="9">
        <v>1.4199999999999999E-2</v>
      </c>
      <c r="X91" s="9">
        <v>3.0600000000000002E-2</v>
      </c>
      <c r="Y91" s="9">
        <v>-3.8E-3</v>
      </c>
      <c r="Z91" s="45">
        <v>1.4166666666666668E-4</v>
      </c>
      <c r="AA91" s="45">
        <v>8.3333333333336082E-6</v>
      </c>
      <c r="AB91" s="45">
        <v>-7.499999999999998E-5</v>
      </c>
      <c r="AC91" s="47">
        <v>3.7916666666666667E-3</v>
      </c>
      <c r="AD91" s="47"/>
      <c r="AE91" s="49"/>
      <c r="AF91" s="9"/>
      <c r="AG91" s="9"/>
      <c r="AH91" s="9"/>
      <c r="AI91" s="9"/>
      <c r="AJ91" s="10"/>
    </row>
    <row r="92" spans="1:36" x14ac:dyDescent="0.25">
      <c r="A92" s="17">
        <v>38776</v>
      </c>
      <c r="B92" s="9">
        <v>-0.13000600000000001</v>
      </c>
      <c r="C92" s="9">
        <v>-1.0578000000000001E-2</v>
      </c>
      <c r="D92" s="9">
        <v>-2.2447000000000002E-2</v>
      </c>
      <c r="E92" s="9">
        <v>4.1489999999999999E-3</v>
      </c>
      <c r="F92" s="9">
        <v>-6.0921999999999997E-2</v>
      </c>
      <c r="G92" s="9">
        <v>8.9099999999999995E-3</v>
      </c>
      <c r="H92" s="9">
        <v>-3.4999999999999996E-3</v>
      </c>
      <c r="I92" s="9">
        <v>-3.2000000000000002E-3</v>
      </c>
      <c r="J92" s="9">
        <v>-6.6E-3</v>
      </c>
      <c r="K92" s="9">
        <v>3.3E-3</v>
      </c>
      <c r="L92" s="9">
        <v>3.4999999999999996E-3</v>
      </c>
      <c r="M92" s="9">
        <v>-1.0800000000000001E-2</v>
      </c>
      <c r="N92" s="9">
        <v>-2.6471000000000001E-2</v>
      </c>
      <c r="O92" s="9">
        <v>-2.2613000000000001E-2</v>
      </c>
      <c r="P92" s="9">
        <v>4.5560000000000002E-3</v>
      </c>
      <c r="Q92" s="9">
        <v>9.6419999999999995E-3</v>
      </c>
      <c r="R92" s="9">
        <v>-1.4161E-2</v>
      </c>
      <c r="S92" s="9">
        <v>1.5439E-2</v>
      </c>
      <c r="T92" s="9">
        <v>5.7250000000000001E-3</v>
      </c>
      <c r="U92" s="9">
        <v>-1.6440000000000001E-3</v>
      </c>
      <c r="V92" s="9">
        <v>-3.4772999999999998E-2</v>
      </c>
      <c r="W92" s="9">
        <v>-2.8000000000000004E-3</v>
      </c>
      <c r="X92" s="9">
        <v>-5.1000000000000004E-3</v>
      </c>
      <c r="Y92" s="9">
        <v>2.0999999999999999E-3</v>
      </c>
      <c r="Z92" s="45">
        <v>2.1666666666666666E-4</v>
      </c>
      <c r="AA92" s="45">
        <v>-1.5000000000000029E-4</v>
      </c>
      <c r="AB92" s="45">
        <v>-1.7499999999999981E-4</v>
      </c>
      <c r="AC92" s="47">
        <v>3.65E-3</v>
      </c>
      <c r="AD92" s="47"/>
      <c r="AE92" s="49"/>
      <c r="AF92" s="9"/>
      <c r="AG92" s="9"/>
      <c r="AH92" s="9"/>
      <c r="AI92" s="9"/>
      <c r="AJ92" s="10"/>
    </row>
    <row r="93" spans="1:36" x14ac:dyDescent="0.25">
      <c r="A93" s="17">
        <v>38748</v>
      </c>
      <c r="B93" s="9">
        <v>0.12881200000000001</v>
      </c>
      <c r="C93" s="9">
        <v>-1.0949E-2</v>
      </c>
      <c r="D93" s="9">
        <v>0.16572600000000001</v>
      </c>
      <c r="E93" s="9">
        <v>8.9383000000000004E-2</v>
      </c>
      <c r="F93" s="9">
        <v>3.7887999999999998E-2</v>
      </c>
      <c r="G93" s="9">
        <v>3.6160999999999999E-2</v>
      </c>
      <c r="H93" s="9">
        <v>8.6300000000000002E-2</v>
      </c>
      <c r="I93" s="9">
        <v>9.5000000000000001E-2</v>
      </c>
      <c r="J93" s="9">
        <v>7.690000000000001E-2</v>
      </c>
      <c r="K93" s="9">
        <v>1.26E-2</v>
      </c>
      <c r="L93" s="9">
        <v>4.0300000000000002E-2</v>
      </c>
      <c r="M93" s="9">
        <v>4.5400000000000003E-2</v>
      </c>
      <c r="N93" s="9">
        <v>8.4529999999999994E-2</v>
      </c>
      <c r="O93" s="9">
        <v>9.0411000000000005E-2</v>
      </c>
      <c r="P93" s="9">
        <v>8.0748E-2</v>
      </c>
      <c r="Q93" s="9">
        <v>6.4516000000000004E-2</v>
      </c>
      <c r="R93" s="9">
        <v>8.7651000000000007E-2</v>
      </c>
      <c r="S93" s="9">
        <v>6.5823000000000007E-2</v>
      </c>
      <c r="T93" s="9">
        <v>2.4014000000000001E-2</v>
      </c>
      <c r="U93" s="9">
        <v>4.0113000000000003E-2</v>
      </c>
      <c r="V93" s="9">
        <v>6.5114000000000005E-2</v>
      </c>
      <c r="W93" s="9">
        <v>2.9700000000000001E-2</v>
      </c>
      <c r="X93" s="9">
        <v>5.5800000000000002E-2</v>
      </c>
      <c r="Y93" s="9">
        <v>-8.8999999999999999E-3</v>
      </c>
      <c r="Z93" s="45">
        <v>3.5833333333333333E-4</v>
      </c>
      <c r="AA93" s="45">
        <v>-4.2499999999999943E-4</v>
      </c>
      <c r="AB93" s="45">
        <v>-8.3333333333333263E-5</v>
      </c>
      <c r="AC93" s="47">
        <v>3.4333333333333334E-3</v>
      </c>
      <c r="AD93" s="47"/>
      <c r="AE93" s="49"/>
      <c r="AF93" s="9"/>
      <c r="AG93" s="9"/>
      <c r="AH93" s="9"/>
      <c r="AI93" s="9"/>
      <c r="AJ93" s="10"/>
    </row>
    <row r="94" spans="1:36" x14ac:dyDescent="0.25">
      <c r="A94" s="17">
        <v>38716</v>
      </c>
      <c r="B94" s="9">
        <v>4.7350999999999997E-2</v>
      </c>
      <c r="C94" s="9">
        <v>-7.5366000000000002E-2</v>
      </c>
      <c r="D94" s="9">
        <v>0.19280900000000001</v>
      </c>
      <c r="E94" s="9">
        <v>0.13259199999999999</v>
      </c>
      <c r="F94" s="9">
        <v>1.3854E-2</v>
      </c>
      <c r="G94" s="9">
        <v>-0.115816</v>
      </c>
      <c r="H94" s="9">
        <v>-2.0999999999999999E-3</v>
      </c>
      <c r="I94" s="9">
        <v>-1.6000000000000001E-3</v>
      </c>
      <c r="J94" s="9">
        <v>-3.4999999999999996E-3</v>
      </c>
      <c r="K94" s="9">
        <v>-6.6E-3</v>
      </c>
      <c r="L94" s="9">
        <v>1.04E-2</v>
      </c>
      <c r="M94" s="9">
        <v>4.3E-3</v>
      </c>
      <c r="N94" s="9">
        <v>3.3238999999999998E-2</v>
      </c>
      <c r="O94" s="9">
        <v>4.7476999999999998E-2</v>
      </c>
      <c r="P94" s="9">
        <v>4.9632000000000003E-2</v>
      </c>
      <c r="Q94" s="9">
        <v>9.7370000000000009E-3</v>
      </c>
      <c r="R94" s="9">
        <v>4.5837000000000003E-2</v>
      </c>
      <c r="S94" s="9">
        <v>4.3372000000000001E-2</v>
      </c>
      <c r="T94" s="9">
        <v>-1.8209999999999999E-3</v>
      </c>
      <c r="U94" s="9">
        <v>3.4770000000000001E-3</v>
      </c>
      <c r="V94" s="9">
        <v>2.3852999999999999E-2</v>
      </c>
      <c r="W94" s="9">
        <v>-2.5999999999999999E-3</v>
      </c>
      <c r="X94" s="9">
        <v>-2.8999999999999998E-3</v>
      </c>
      <c r="Y94" s="9">
        <v>2.8999999999999998E-3</v>
      </c>
      <c r="Z94" s="45">
        <v>-1.8333333333333353E-4</v>
      </c>
      <c r="AA94" s="45">
        <v>9.9999999999999937E-5</v>
      </c>
      <c r="AB94" s="45">
        <v>2.4999999999999849E-5</v>
      </c>
      <c r="AC94" s="47">
        <v>3.075E-3</v>
      </c>
      <c r="AD94" s="47"/>
      <c r="AE94" s="49"/>
      <c r="AF94" s="9"/>
      <c r="AG94" s="9"/>
      <c r="AH94" s="9"/>
      <c r="AI94" s="9"/>
      <c r="AJ94" s="10"/>
    </row>
    <row r="95" spans="1:36" x14ac:dyDescent="0.25">
      <c r="A95" s="17">
        <v>38686</v>
      </c>
      <c r="B95" s="9">
        <v>5.8217999999999999E-2</v>
      </c>
      <c r="C95" s="9">
        <v>8.8178000000000006E-2</v>
      </c>
      <c r="D95" s="9">
        <v>3.1230999999999998E-2</v>
      </c>
      <c r="E95" s="9">
        <v>1.5453E-2</v>
      </c>
      <c r="F95" s="9">
        <v>8.6182999999999996E-2</v>
      </c>
      <c r="G95" s="9">
        <v>-7.3150000000000003E-3</v>
      </c>
      <c r="H95" s="9">
        <v>5.1399999999999994E-2</v>
      </c>
      <c r="I95" s="9">
        <v>4.7699999999999992E-2</v>
      </c>
      <c r="J95" s="9">
        <v>3.44E-2</v>
      </c>
      <c r="K95" s="9">
        <v>4.2699999999999995E-2</v>
      </c>
      <c r="L95" s="9">
        <v>3.8199999999999998E-2</v>
      </c>
      <c r="M95" s="9">
        <v>2.2599999999999999E-2</v>
      </c>
      <c r="N95" s="9">
        <v>1.8367999999999999E-2</v>
      </c>
      <c r="O95" s="9">
        <v>5.2499999999999998E-2</v>
      </c>
      <c r="P95" s="9">
        <v>2.963E-2</v>
      </c>
      <c r="Q95" s="9">
        <v>-1.8131000000000001E-2</v>
      </c>
      <c r="R95" s="9">
        <v>7.8890000000000002E-2</v>
      </c>
      <c r="S95" s="9">
        <v>2.4804E-2</v>
      </c>
      <c r="T95" s="9">
        <v>4.3951999999999998E-2</v>
      </c>
      <c r="U95" s="9">
        <v>4.0406999999999998E-2</v>
      </c>
      <c r="V95" s="9">
        <v>6.0899999999999995E-4</v>
      </c>
      <c r="W95" s="9">
        <v>3.5699999999999996E-2</v>
      </c>
      <c r="X95" s="9">
        <v>5.8999999999999999E-3</v>
      </c>
      <c r="Y95" s="9">
        <v>-1.1599999999999999E-2</v>
      </c>
      <c r="Z95" s="45">
        <v>3.3333333333333348E-4</v>
      </c>
      <c r="AA95" s="45">
        <v>-2.5833333333333383E-4</v>
      </c>
      <c r="AB95" s="45">
        <v>3.3333333333333132E-5</v>
      </c>
      <c r="AC95" s="47">
        <v>3.2583333333333336E-3</v>
      </c>
      <c r="AD95" s="47"/>
      <c r="AE95" s="49"/>
      <c r="AF95" s="9"/>
      <c r="AG95" s="9"/>
      <c r="AH95" s="9"/>
      <c r="AI95" s="9"/>
      <c r="AJ95" s="10"/>
    </row>
    <row r="96" spans="1:36" x14ac:dyDescent="0.25">
      <c r="A96" s="17">
        <v>38656</v>
      </c>
      <c r="B96" s="9">
        <v>-0.13080900000000001</v>
      </c>
      <c r="C96" s="9">
        <v>2.0693E-2</v>
      </c>
      <c r="D96" s="9">
        <v>-7.7922000000000005E-2</v>
      </c>
      <c r="E96" s="9">
        <v>-3.7630999999999998E-2</v>
      </c>
      <c r="F96" s="9">
        <v>1.9383999999999998E-2</v>
      </c>
      <c r="G96" s="9">
        <v>-0.116012</v>
      </c>
      <c r="H96" s="9">
        <v>-3.6299999999999999E-2</v>
      </c>
      <c r="I96" s="9">
        <v>-2.7999999999999997E-2</v>
      </c>
      <c r="J96" s="9">
        <v>-2.46E-2</v>
      </c>
      <c r="K96" s="9">
        <v>-2.7000000000000001E-3</v>
      </c>
      <c r="L96" s="9">
        <v>-2.69E-2</v>
      </c>
      <c r="M96" s="9">
        <v>-2.8399999999999998E-2</v>
      </c>
      <c r="N96" s="9">
        <v>-5.6093999999999998E-2</v>
      </c>
      <c r="O96" s="9">
        <v>-7.2786000000000003E-2</v>
      </c>
      <c r="P96" s="9">
        <v>-2.7778000000000001E-2</v>
      </c>
      <c r="Q96" s="9">
        <v>-2.0492E-2</v>
      </c>
      <c r="R96" s="9">
        <v>-2.1062000000000001E-2</v>
      </c>
      <c r="S96" s="9">
        <v>-4.0099999999999997E-2</v>
      </c>
      <c r="T96" s="9">
        <v>-2.3650999999999998E-2</v>
      </c>
      <c r="U96" s="9">
        <v>-2.0785999999999999E-2</v>
      </c>
      <c r="V96" s="9">
        <v>-2.2619E-2</v>
      </c>
      <c r="W96" s="9">
        <v>-2.0899999999999998E-2</v>
      </c>
      <c r="X96" s="9">
        <v>-1.5300000000000001E-2</v>
      </c>
      <c r="Y96" s="9">
        <v>5.5000000000000005E-3</v>
      </c>
      <c r="Z96" s="45">
        <v>2.3333333333333322E-4</v>
      </c>
      <c r="AA96" s="45">
        <v>-4.1666666666665981E-5</v>
      </c>
      <c r="AB96" s="45">
        <v>-5.0000000000000131E-5</v>
      </c>
      <c r="AC96" s="47">
        <v>2.9250000000000001E-3</v>
      </c>
      <c r="AD96" s="47"/>
      <c r="AE96" s="49"/>
      <c r="AF96" s="9"/>
      <c r="AG96" s="9"/>
      <c r="AH96" s="9"/>
      <c r="AI96" s="9"/>
      <c r="AJ96" s="10"/>
    </row>
    <row r="97" spans="1:36" x14ac:dyDescent="0.25">
      <c r="A97" s="17">
        <v>38625</v>
      </c>
      <c r="B97" s="9">
        <v>0.107933</v>
      </c>
      <c r="C97" s="9">
        <v>-4.9620000000000003E-3</v>
      </c>
      <c r="D97" s="9">
        <v>0.10342700000000001</v>
      </c>
      <c r="E97" s="9">
        <v>1.085E-2</v>
      </c>
      <c r="F97" s="9">
        <v>0.14187900000000001</v>
      </c>
      <c r="G97" s="9">
        <v>8.8921E-2</v>
      </c>
      <c r="H97" s="9">
        <v>5.1000000000000004E-3</v>
      </c>
      <c r="I97" s="9">
        <v>5.7999999999999996E-3</v>
      </c>
      <c r="J97" s="9">
        <v>4.5999999999999999E-3</v>
      </c>
      <c r="K97" s="9">
        <v>-2.3999999999999998E-3</v>
      </c>
      <c r="L97" s="9">
        <v>1.72E-2</v>
      </c>
      <c r="M97" s="9">
        <v>2.12E-2</v>
      </c>
      <c r="N97" s="9">
        <v>6.0573000000000002E-2</v>
      </c>
      <c r="O97" s="9">
        <v>5.7353000000000001E-2</v>
      </c>
      <c r="P97" s="9">
        <v>7.254E-3</v>
      </c>
      <c r="Q97" s="9">
        <v>8.2640000000000005E-3</v>
      </c>
      <c r="R97" s="9">
        <v>0.120383</v>
      </c>
      <c r="S97" s="9">
        <v>1.9157E-2</v>
      </c>
      <c r="T97" s="9">
        <v>8.0090000000000005E-3</v>
      </c>
      <c r="U97" s="9">
        <v>1.0581E-2</v>
      </c>
      <c r="V97" s="9">
        <v>2.6266999999999999E-2</v>
      </c>
      <c r="W97" s="9">
        <v>5.5000000000000005E-3</v>
      </c>
      <c r="X97" s="9">
        <v>-6.5000000000000006E-3</v>
      </c>
      <c r="Y97" s="9">
        <v>4.7999999999999996E-3</v>
      </c>
      <c r="Z97" s="45">
        <v>-9.1666666666666546E-5</v>
      </c>
      <c r="AA97" s="45">
        <v>7.4999999999999763E-5</v>
      </c>
      <c r="AB97" s="45">
        <v>2.2500000000000037E-4</v>
      </c>
      <c r="AC97" s="47">
        <v>2.6916666666666669E-3</v>
      </c>
      <c r="AD97" s="47"/>
      <c r="AE97" s="49"/>
      <c r="AF97" s="9"/>
      <c r="AG97" s="9"/>
      <c r="AH97" s="9"/>
      <c r="AI97" s="9"/>
      <c r="AJ97" s="10"/>
    </row>
    <row r="98" spans="1:36" x14ac:dyDescent="0.25">
      <c r="A98" s="17">
        <v>38595</v>
      </c>
      <c r="B98" s="9">
        <v>7.0204000000000003E-2</v>
      </c>
      <c r="C98" s="9">
        <v>-3.1632E-2</v>
      </c>
      <c r="D98" s="9">
        <v>-8.1281999999999993E-2</v>
      </c>
      <c r="E98" s="9">
        <v>-6.1060000000000003E-3</v>
      </c>
      <c r="F98" s="9">
        <v>-4.8051999999999997E-2</v>
      </c>
      <c r="G98" s="9">
        <v>0.120604</v>
      </c>
      <c r="H98" s="9">
        <v>-2.0799999999999999E-2</v>
      </c>
      <c r="I98" s="9">
        <v>-1.3999999999999999E-2</v>
      </c>
      <c r="J98" s="9">
        <v>-8.6999999999999994E-3</v>
      </c>
      <c r="K98" s="9">
        <v>-1.6399999999999998E-2</v>
      </c>
      <c r="L98" s="9">
        <v>-5.9999999999999995E-4</v>
      </c>
      <c r="M98" s="9">
        <v>-2.0000000000000001E-4</v>
      </c>
      <c r="N98" s="9">
        <v>2.6651999999999999E-2</v>
      </c>
      <c r="O98" s="9">
        <v>6.1947000000000002E-2</v>
      </c>
      <c r="P98" s="9">
        <v>1.9007E-2</v>
      </c>
      <c r="Q98" s="9">
        <v>-2.4194E-2</v>
      </c>
      <c r="R98" s="9">
        <v>-6.4559999999999999E-3</v>
      </c>
      <c r="S98" s="9">
        <v>-3.4525E-2</v>
      </c>
      <c r="T98" s="9">
        <v>-9.3740000000000004E-3</v>
      </c>
      <c r="U98" s="9">
        <v>-5.9420000000000002E-3</v>
      </c>
      <c r="V98" s="9">
        <v>-4.8031999999999998E-2</v>
      </c>
      <c r="W98" s="9">
        <v>-1.21E-2</v>
      </c>
      <c r="X98" s="9">
        <v>-8.0000000000000002E-3</v>
      </c>
      <c r="Y98" s="9">
        <v>3.0000000000000001E-3</v>
      </c>
      <c r="Z98" s="45">
        <v>2.0000000000000009E-4</v>
      </c>
      <c r="AA98" s="45">
        <v>-1.5833333333333389E-4</v>
      </c>
      <c r="AB98" s="45">
        <v>-1.0000000000000026E-4</v>
      </c>
      <c r="AC98" s="47">
        <v>2.7833333333333334E-3</v>
      </c>
      <c r="AD98" s="47"/>
      <c r="AE98" s="49"/>
      <c r="AF98" s="9"/>
      <c r="AG98" s="9"/>
      <c r="AH98" s="9"/>
      <c r="AI98" s="9"/>
      <c r="AJ98" s="10"/>
    </row>
    <row r="99" spans="1:36" x14ac:dyDescent="0.25">
      <c r="A99" s="17">
        <v>38562</v>
      </c>
      <c r="B99" s="9">
        <v>-2.1174999999999999E-2</v>
      </c>
      <c r="C99" s="9">
        <v>0.12479800000000001</v>
      </c>
      <c r="D99" s="9">
        <v>0.114869</v>
      </c>
      <c r="E99" s="9">
        <v>5.9463000000000002E-2</v>
      </c>
      <c r="F99" s="9">
        <v>6.2489999999999997E-2</v>
      </c>
      <c r="G99" s="9">
        <v>1.0772E-2</v>
      </c>
      <c r="H99" s="9">
        <v>6.6199999999999995E-2</v>
      </c>
      <c r="I99" s="9">
        <v>6.9400000000000003E-2</v>
      </c>
      <c r="J99" s="9">
        <v>6.13E-2</v>
      </c>
      <c r="K99" s="9">
        <v>4.6300000000000001E-2</v>
      </c>
      <c r="L99" s="9">
        <v>2.5499999999999998E-2</v>
      </c>
      <c r="M99" s="9">
        <v>4.2199999999999994E-2</v>
      </c>
      <c r="N99" s="9">
        <v>1.8665000000000001E-2</v>
      </c>
      <c r="O99" s="9">
        <v>5.8402000000000003E-2</v>
      </c>
      <c r="P99" s="9">
        <v>6.7643999999999996E-2</v>
      </c>
      <c r="Q99" s="9">
        <v>7.5145000000000003E-2</v>
      </c>
      <c r="R99" s="9">
        <v>8.6779999999999996E-2</v>
      </c>
      <c r="S99" s="9">
        <v>7.1333999999999995E-2</v>
      </c>
      <c r="T99" s="9">
        <v>3.8261000000000003E-2</v>
      </c>
      <c r="U99" s="9">
        <v>4.3332000000000002E-2</v>
      </c>
      <c r="V99" s="9">
        <v>7.3291999999999996E-2</v>
      </c>
      <c r="W99" s="9">
        <v>3.95E-2</v>
      </c>
      <c r="X99" s="9">
        <v>2.6200000000000001E-2</v>
      </c>
      <c r="Y99" s="9">
        <v>1E-4</v>
      </c>
      <c r="Z99" s="45">
        <v>2.2499999999999994E-4</v>
      </c>
      <c r="AA99" s="45">
        <v>-1.1666666666666553E-4</v>
      </c>
      <c r="AB99" s="45">
        <v>-3.4166666666666633E-4</v>
      </c>
      <c r="AC99" s="47">
        <v>2.5833333333333333E-3</v>
      </c>
      <c r="AD99" s="47"/>
      <c r="AE99" s="49"/>
      <c r="AF99" s="9"/>
      <c r="AG99" s="9"/>
      <c r="AH99" s="9"/>
      <c r="AI99" s="9"/>
      <c r="AJ99" s="10"/>
    </row>
    <row r="100" spans="1:36" x14ac:dyDescent="0.25">
      <c r="A100" s="17">
        <v>38533</v>
      </c>
      <c r="B100" s="9">
        <v>8.8733999999999993E-2</v>
      </c>
      <c r="C100" s="9">
        <v>-1.7868999999999999E-2</v>
      </c>
      <c r="D100" s="9">
        <v>5.2384E-2</v>
      </c>
      <c r="E100" s="9">
        <v>-7.7850000000000003E-3</v>
      </c>
      <c r="F100" s="9">
        <v>3.4833000000000003E-2</v>
      </c>
      <c r="G100" s="9">
        <v>8.5652000000000006E-2</v>
      </c>
      <c r="H100" s="9">
        <v>2.6099999999999998E-2</v>
      </c>
      <c r="I100" s="9">
        <v>4.2099999999999999E-2</v>
      </c>
      <c r="J100" s="9">
        <v>4.5199999999999997E-2</v>
      </c>
      <c r="K100" s="9">
        <v>-9.7000000000000003E-3</v>
      </c>
      <c r="L100" s="9">
        <v>1.9599999999999999E-2</v>
      </c>
      <c r="M100" s="9">
        <v>2.6699999999999998E-2</v>
      </c>
      <c r="N100" s="9">
        <v>5.5522000000000002E-2</v>
      </c>
      <c r="O100" s="9">
        <v>5.4006999999999999E-2</v>
      </c>
      <c r="P100" s="9">
        <v>3.9610000000000001E-3</v>
      </c>
      <c r="Q100" s="9">
        <v>2.5184999999999999E-2</v>
      </c>
      <c r="R100" s="9">
        <v>4.6772000000000001E-2</v>
      </c>
      <c r="S100" s="9">
        <v>2.8532999999999999E-2</v>
      </c>
      <c r="T100" s="9">
        <v>1.57E-3</v>
      </c>
      <c r="U100" s="9">
        <v>1.1532000000000001E-2</v>
      </c>
      <c r="V100" s="9">
        <v>3.2906999999999999E-2</v>
      </c>
      <c r="W100" s="9">
        <v>5.7999999999999996E-3</v>
      </c>
      <c r="X100" s="9">
        <v>3.0200000000000001E-2</v>
      </c>
      <c r="Y100" s="9">
        <v>1.03E-2</v>
      </c>
      <c r="Z100" s="45">
        <v>1.4999999999999996E-4</v>
      </c>
      <c r="AA100" s="45">
        <v>-3.250000000000002E-4</v>
      </c>
      <c r="AB100" s="45">
        <v>-2.750000000000005E-4</v>
      </c>
      <c r="AC100" s="47">
        <v>2.3583333333333334E-3</v>
      </c>
      <c r="AD100" s="47"/>
      <c r="AE100" s="49"/>
      <c r="AF100" s="9"/>
      <c r="AG100" s="9"/>
      <c r="AH100" s="9"/>
      <c r="AI100" s="9"/>
      <c r="AJ100" s="10"/>
    </row>
    <row r="101" spans="1:36" x14ac:dyDescent="0.25">
      <c r="A101" s="17">
        <v>38503</v>
      </c>
      <c r="B101" s="9">
        <v>3.4945999999999998E-2</v>
      </c>
      <c r="C101" s="9">
        <v>-8.2480000000000001E-3</v>
      </c>
      <c r="D101" s="9">
        <v>6.0809999999999996E-3</v>
      </c>
      <c r="E101" s="9">
        <v>-4.0800000000000003E-3</v>
      </c>
      <c r="F101" s="9">
        <v>0.111974</v>
      </c>
      <c r="G101" s="9">
        <v>-6.476E-3</v>
      </c>
      <c r="H101" s="9">
        <v>7.3700000000000002E-2</v>
      </c>
      <c r="I101" s="9">
        <v>6.2400000000000004E-2</v>
      </c>
      <c r="J101" s="9">
        <v>5.5399999999999998E-2</v>
      </c>
      <c r="K101" s="9">
        <v>3.9300000000000002E-2</v>
      </c>
      <c r="L101" s="9">
        <v>2.9300000000000003E-2</v>
      </c>
      <c r="M101" s="9">
        <v>3.3099999999999997E-2</v>
      </c>
      <c r="N101" s="9">
        <v>-5.3439999999999998E-3</v>
      </c>
      <c r="O101" s="9">
        <v>2.7446000000000002E-2</v>
      </c>
      <c r="P101" s="9">
        <v>2.1387E-2</v>
      </c>
      <c r="Q101" s="9">
        <v>-1.8894999999999999E-2</v>
      </c>
      <c r="R101" s="9">
        <v>9.8514000000000004E-2</v>
      </c>
      <c r="S101" s="9">
        <v>1.0989000000000001E-2</v>
      </c>
      <c r="T101" s="9">
        <v>3.2224999999999997E-2</v>
      </c>
      <c r="U101" s="9">
        <v>3.7915999999999998E-2</v>
      </c>
      <c r="V101" s="9">
        <v>0.129964</v>
      </c>
      <c r="W101" s="9">
        <v>3.6299999999999999E-2</v>
      </c>
      <c r="X101" s="9">
        <v>2.9300000000000003E-2</v>
      </c>
      <c r="Y101" s="9">
        <v>-1.0500000000000001E-2</v>
      </c>
      <c r="Z101" s="45">
        <v>8.3333333333332829E-6</v>
      </c>
      <c r="AA101" s="45">
        <v>-1.6666666666666696E-4</v>
      </c>
      <c r="AB101" s="45">
        <v>3.7500000000000033E-4</v>
      </c>
      <c r="AC101" s="47">
        <v>2.2083333333333334E-3</v>
      </c>
      <c r="AD101" s="47"/>
      <c r="AE101" s="49"/>
      <c r="AF101" s="9"/>
      <c r="AG101" s="9"/>
      <c r="AH101" s="9"/>
      <c r="AI101" s="9"/>
      <c r="AJ101" s="10"/>
    </row>
    <row r="102" spans="1:36" x14ac:dyDescent="0.25">
      <c r="A102" s="17">
        <v>38471</v>
      </c>
      <c r="B102" s="9">
        <v>-6.8446999999999994E-2</v>
      </c>
      <c r="C102" s="9">
        <v>-0.16414999999999999</v>
      </c>
      <c r="D102" s="9">
        <v>0.101191</v>
      </c>
      <c r="E102" s="9">
        <v>-7.0072999999999996E-2</v>
      </c>
      <c r="F102" s="9">
        <v>-4.4558E-2</v>
      </c>
      <c r="G102" s="9">
        <v>3.4328999999999998E-2</v>
      </c>
      <c r="H102" s="9">
        <v>-6.4100000000000004E-2</v>
      </c>
      <c r="I102" s="9">
        <v>-5.79E-2</v>
      </c>
      <c r="J102" s="9">
        <v>-6.3600000000000004E-2</v>
      </c>
      <c r="K102" s="9">
        <v>-1.34E-2</v>
      </c>
      <c r="L102" s="9">
        <v>-2.9100000000000001E-2</v>
      </c>
      <c r="M102" s="9">
        <v>-2.3099999999999999E-2</v>
      </c>
      <c r="N102" s="9">
        <v>-7.0749999999999997E-3</v>
      </c>
      <c r="O102" s="9">
        <v>-6.1064E-2</v>
      </c>
      <c r="P102" s="9">
        <v>-4.3142E-2</v>
      </c>
      <c r="Q102" s="9">
        <v>1.3254999999999999E-2</v>
      </c>
      <c r="R102" s="9">
        <v>-2.4035999999999998E-2</v>
      </c>
      <c r="S102" s="9">
        <v>5.5250000000000004E-3</v>
      </c>
      <c r="T102" s="9">
        <v>-1.8735000000000002E-2</v>
      </c>
      <c r="U102" s="9">
        <v>-2.5182E-2</v>
      </c>
      <c r="V102" s="9">
        <v>-2.4648E-2</v>
      </c>
      <c r="W102" s="9">
        <v>-2.58E-2</v>
      </c>
      <c r="X102" s="9">
        <v>-4.2099999999999999E-2</v>
      </c>
      <c r="Y102" s="9">
        <v>-2.8000000000000004E-3</v>
      </c>
      <c r="Z102" s="45">
        <v>-8.3333333333332829E-6</v>
      </c>
      <c r="AA102" s="45">
        <v>-1.0833333333333333E-4</v>
      </c>
      <c r="AB102" s="45">
        <v>6.6666666666666654E-4</v>
      </c>
      <c r="AC102" s="47">
        <v>2.2000000000000001E-3</v>
      </c>
      <c r="AD102" s="47"/>
      <c r="AE102" s="49"/>
      <c r="AF102" s="9"/>
      <c r="AG102" s="9"/>
      <c r="AH102" s="9"/>
      <c r="AI102" s="9"/>
      <c r="AJ102" s="10"/>
    </row>
    <row r="103" spans="1:36" x14ac:dyDescent="0.25">
      <c r="A103" s="17">
        <v>38442</v>
      </c>
      <c r="B103" s="9">
        <v>-3.7751E-2</v>
      </c>
      <c r="C103" s="9">
        <v>-1.2962E-2</v>
      </c>
      <c r="D103" s="9">
        <v>-0.04</v>
      </c>
      <c r="E103" s="9">
        <v>1.307E-2</v>
      </c>
      <c r="F103" s="9">
        <v>-8.7665000000000007E-2</v>
      </c>
      <c r="G103" s="9">
        <v>-0.14721100000000001</v>
      </c>
      <c r="H103" s="9">
        <v>-4.0500000000000001E-2</v>
      </c>
      <c r="I103" s="9">
        <v>-2.3599999999999999E-2</v>
      </c>
      <c r="J103" s="9">
        <v>-1.78E-2</v>
      </c>
      <c r="K103" s="9">
        <v>-1.23E-2</v>
      </c>
      <c r="L103" s="9">
        <v>-2.81E-2</v>
      </c>
      <c r="M103" s="9">
        <v>0</v>
      </c>
      <c r="N103" s="9">
        <v>-4.3968E-2</v>
      </c>
      <c r="O103" s="9">
        <v>1.4205000000000001E-2</v>
      </c>
      <c r="P103" s="9">
        <v>-2.1645000000000001E-2</v>
      </c>
      <c r="Q103" s="9">
        <v>-5.2998999999999998E-2</v>
      </c>
      <c r="R103" s="9">
        <v>-0.10163800000000001</v>
      </c>
      <c r="S103" s="9">
        <v>-1.2278000000000001E-2</v>
      </c>
      <c r="T103" s="9">
        <v>-1.8262E-2</v>
      </c>
      <c r="U103" s="9">
        <v>-1.694E-2</v>
      </c>
      <c r="V103" s="9">
        <v>-8.4403000000000006E-2</v>
      </c>
      <c r="W103" s="9">
        <v>-1.8700000000000001E-2</v>
      </c>
      <c r="X103" s="9">
        <v>-1.3100000000000001E-2</v>
      </c>
      <c r="Y103" s="9">
        <v>1.83E-2</v>
      </c>
      <c r="Z103" s="45">
        <v>2.4166666666666694E-4</v>
      </c>
      <c r="AA103" s="45">
        <v>-8.3333333333334998E-6</v>
      </c>
      <c r="AB103" s="45">
        <v>-5.833333333333298E-5</v>
      </c>
      <c r="AC103" s="47">
        <v>2.2083333333333334E-3</v>
      </c>
      <c r="AD103" s="47"/>
      <c r="AE103" s="49"/>
      <c r="AF103" s="9"/>
      <c r="AG103" s="9"/>
      <c r="AH103" s="9"/>
      <c r="AI103" s="9"/>
      <c r="AJ103" s="10"/>
    </row>
    <row r="104" spans="1:36" x14ac:dyDescent="0.25">
      <c r="A104" s="17">
        <v>38411</v>
      </c>
      <c r="B104" s="9">
        <v>0.139067</v>
      </c>
      <c r="C104" s="9">
        <v>-7.0650000000000001E-3</v>
      </c>
      <c r="D104" s="9">
        <v>1.3757999999999999E-2</v>
      </c>
      <c r="E104" s="9">
        <v>-1.7252E-2</v>
      </c>
      <c r="F104" s="9">
        <v>9.5529000000000003E-2</v>
      </c>
      <c r="G104" s="9">
        <v>0.31794899999999998</v>
      </c>
      <c r="H104" s="9">
        <v>4.3E-3</v>
      </c>
      <c r="I104" s="9">
        <v>2.07E-2</v>
      </c>
      <c r="J104" s="9">
        <v>3.7000000000000005E-2</v>
      </c>
      <c r="K104" s="9">
        <v>8.1000000000000013E-3</v>
      </c>
      <c r="L104" s="9">
        <v>4.3400000000000001E-2</v>
      </c>
      <c r="M104" s="9">
        <v>3.2099999999999997E-2</v>
      </c>
      <c r="N104" s="9">
        <v>5.407E-2</v>
      </c>
      <c r="O104" s="9">
        <v>6.6667000000000004E-2</v>
      </c>
      <c r="P104" s="9">
        <v>4.1126999999999997E-2</v>
      </c>
      <c r="Q104" s="9">
        <v>-8.2990000000000008E-3</v>
      </c>
      <c r="R104" s="9">
        <v>7.0545999999999998E-2</v>
      </c>
      <c r="S104" s="9">
        <v>1.366E-3</v>
      </c>
      <c r="T104" s="9">
        <v>2.0903999999999999E-2</v>
      </c>
      <c r="U104" s="9">
        <v>2.2695E-2</v>
      </c>
      <c r="V104" s="9">
        <v>5.1609999999999998E-3</v>
      </c>
      <c r="W104" s="9">
        <v>1.9E-2</v>
      </c>
      <c r="X104" s="9">
        <v>-6.6E-3</v>
      </c>
      <c r="Y104" s="9">
        <v>9.7000000000000003E-3</v>
      </c>
      <c r="Z104" s="45">
        <v>2.5833333333333329E-4</v>
      </c>
      <c r="AA104" s="45">
        <v>-3.9166666666666625E-4</v>
      </c>
      <c r="AB104" s="45">
        <v>-1.2500000000000054E-4</v>
      </c>
      <c r="AC104" s="47">
        <v>1.9666666666666665E-3</v>
      </c>
      <c r="AD104" s="47"/>
      <c r="AE104" s="49"/>
      <c r="AF104" s="9"/>
      <c r="AG104" s="9"/>
      <c r="AH104" s="9"/>
      <c r="AI104" s="9"/>
      <c r="AJ104" s="10"/>
    </row>
    <row r="105" spans="1:36" x14ac:dyDescent="0.25">
      <c r="A105" s="17">
        <v>38383</v>
      </c>
      <c r="B105" s="9">
        <v>-9.7439999999999999E-2</v>
      </c>
      <c r="C105" s="9">
        <v>-5.2343000000000001E-2</v>
      </c>
      <c r="D105" s="9">
        <v>4.3050999999999999E-2</v>
      </c>
      <c r="E105" s="9">
        <v>-4.2923999999999997E-2</v>
      </c>
      <c r="F105" s="9">
        <v>-2.7602999999999999E-2</v>
      </c>
      <c r="G105" s="9">
        <v>6.3635999999999998E-2</v>
      </c>
      <c r="H105" s="9">
        <v>-5.74E-2</v>
      </c>
      <c r="I105" s="9">
        <v>-3.1600000000000003E-2</v>
      </c>
      <c r="J105" s="9">
        <v>-2.0899999999999998E-2</v>
      </c>
      <c r="K105" s="9">
        <v>-2.9500000000000002E-2</v>
      </c>
      <c r="L105" s="9">
        <v>-1.7899999999999999E-2</v>
      </c>
      <c r="M105" s="9">
        <v>-1.29E-2</v>
      </c>
      <c r="N105" s="9">
        <v>7.7840000000000001E-3</v>
      </c>
      <c r="O105" s="9">
        <v>-4.5691000000000002E-2</v>
      </c>
      <c r="P105" s="9">
        <v>-4.7236E-2</v>
      </c>
      <c r="Q105" s="9">
        <v>1.1188999999999999E-2</v>
      </c>
      <c r="R105" s="9">
        <v>-2.7820000000000002E-3</v>
      </c>
      <c r="S105" s="9">
        <v>2.0920999999999999E-2</v>
      </c>
      <c r="T105" s="9">
        <v>-2.2421E-2</v>
      </c>
      <c r="U105" s="9">
        <v>-2.6557000000000001E-2</v>
      </c>
      <c r="V105" s="9">
        <v>0.19230800000000001</v>
      </c>
      <c r="W105" s="9">
        <v>-2.75E-2</v>
      </c>
      <c r="X105" s="9">
        <v>-1.55E-2</v>
      </c>
      <c r="Y105" s="9">
        <v>3.7000000000000002E-3</v>
      </c>
      <c r="Z105" s="45">
        <v>7.499999999999998E-5</v>
      </c>
      <c r="AA105" s="45">
        <v>-1.6666666666666653E-4</v>
      </c>
      <c r="AB105" s="45">
        <v>8.3333333333333696E-5</v>
      </c>
      <c r="AC105" s="47">
        <v>1.7083333333333332E-3</v>
      </c>
      <c r="AD105" s="47"/>
      <c r="AE105" s="49"/>
      <c r="AF105" s="9"/>
      <c r="AG105" s="9"/>
      <c r="AH105" s="9"/>
      <c r="AI105" s="9"/>
      <c r="AJ105" s="10"/>
    </row>
    <row r="106" spans="1:36" x14ac:dyDescent="0.25">
      <c r="A106" s="17">
        <v>38352</v>
      </c>
      <c r="B106" s="9">
        <v>-1.5047E-2</v>
      </c>
      <c r="C106" s="9">
        <v>4.6052999999999997E-2</v>
      </c>
      <c r="D106" s="9">
        <v>1.9269999999999999E-2</v>
      </c>
      <c r="E106" s="9">
        <v>6.0761999999999997E-2</v>
      </c>
      <c r="F106" s="9">
        <v>-2.8424999999999999E-2</v>
      </c>
      <c r="G106" s="9">
        <v>2.8278000000000001E-2</v>
      </c>
      <c r="H106" s="9">
        <v>4.2900000000000001E-2</v>
      </c>
      <c r="I106" s="9">
        <v>2.5699999999999997E-2</v>
      </c>
      <c r="J106" s="9">
        <v>3.95E-2</v>
      </c>
      <c r="K106" s="9">
        <v>4.0300000000000002E-2</v>
      </c>
      <c r="L106" s="9">
        <v>2.5600000000000001E-2</v>
      </c>
      <c r="M106" s="9">
        <v>3.6600000000000001E-2</v>
      </c>
      <c r="N106" s="9">
        <v>3.8807000000000001E-2</v>
      </c>
      <c r="O106" s="9">
        <v>1.2651000000000001E-2</v>
      </c>
      <c r="P106" s="9">
        <v>5.9327999999999999E-2</v>
      </c>
      <c r="Q106" s="9">
        <v>-4.4200000000000003E-3</v>
      </c>
      <c r="R106" s="9">
        <v>9.0772000000000005E-2</v>
      </c>
      <c r="S106" s="9">
        <v>4.4297000000000003E-2</v>
      </c>
      <c r="T106" s="9">
        <v>3.0095E-2</v>
      </c>
      <c r="U106" s="9">
        <v>3.5179000000000002E-2</v>
      </c>
      <c r="V106" s="9">
        <v>8.8800000000000007E-3</v>
      </c>
      <c r="W106" s="9">
        <v>3.39E-2</v>
      </c>
      <c r="X106" s="9">
        <v>3.3E-3</v>
      </c>
      <c r="Y106" s="9">
        <v>4.1999999999999997E-3</v>
      </c>
      <c r="Z106" s="45">
        <v>3.3333333333333348E-5</v>
      </c>
      <c r="AA106" s="45">
        <v>-4.1666666666667282E-5</v>
      </c>
      <c r="AB106" s="45">
        <v>-1.5833333333333324E-4</v>
      </c>
      <c r="AC106" s="47">
        <v>1.6333333333333332E-3</v>
      </c>
      <c r="AD106" s="47"/>
      <c r="AE106" s="49"/>
      <c r="AF106" s="9"/>
      <c r="AG106" s="9"/>
      <c r="AH106" s="9"/>
      <c r="AI106" s="9"/>
      <c r="AJ106" s="10"/>
    </row>
    <row r="107" spans="1:36" x14ac:dyDescent="0.25">
      <c r="A107" s="17">
        <v>38321</v>
      </c>
      <c r="B107" s="9">
        <v>9.7290000000000001E-2</v>
      </c>
      <c r="C107" s="9">
        <v>5.2033000000000003E-2</v>
      </c>
      <c r="D107" s="9">
        <v>0.17421600000000001</v>
      </c>
      <c r="E107" s="9">
        <v>6.7969000000000002E-2</v>
      </c>
      <c r="F107" s="9">
        <v>0.13218199999999999</v>
      </c>
      <c r="G107" s="9">
        <v>6.7715999999999998E-2</v>
      </c>
      <c r="H107" s="9">
        <v>8.1500000000000003E-2</v>
      </c>
      <c r="I107" s="9">
        <v>8.6300000000000002E-2</v>
      </c>
      <c r="J107" s="9">
        <v>9.9399999999999988E-2</v>
      </c>
      <c r="K107" s="9">
        <v>3.4500000000000003E-2</v>
      </c>
      <c r="L107" s="9">
        <v>5.2400000000000002E-2</v>
      </c>
      <c r="M107" s="9">
        <v>5.5199999999999999E-2</v>
      </c>
      <c r="N107" s="9">
        <v>7.4983999999999995E-2</v>
      </c>
      <c r="O107" s="9">
        <v>4.9848000000000003E-2</v>
      </c>
      <c r="P107" s="9">
        <v>7.8276999999999999E-2</v>
      </c>
      <c r="Q107" s="9">
        <v>7.1532999999999999E-2</v>
      </c>
      <c r="R107" s="9">
        <v>8.6673E-2</v>
      </c>
      <c r="S107" s="9">
        <v>3.3333000000000002E-2</v>
      </c>
      <c r="T107" s="9">
        <v>4.4532000000000002E-2</v>
      </c>
      <c r="U107" s="9">
        <v>4.8240999999999999E-2</v>
      </c>
      <c r="V107" s="9">
        <v>0.13996500000000001</v>
      </c>
      <c r="W107" s="9">
        <v>4.5599999999999995E-2</v>
      </c>
      <c r="X107" s="9">
        <v>4.0800000000000003E-2</v>
      </c>
      <c r="Y107" s="9">
        <v>1.5700000000000002E-2</v>
      </c>
      <c r="Z107" s="45">
        <v>2.4166666666666672E-4</v>
      </c>
      <c r="AA107" s="45">
        <v>-2.0833333333333251E-4</v>
      </c>
      <c r="AB107" s="45">
        <v>-3.6666666666666662E-4</v>
      </c>
      <c r="AC107" s="47">
        <v>1.5999999999999999E-3</v>
      </c>
      <c r="AD107" s="47"/>
      <c r="AE107" s="49"/>
      <c r="AF107" s="9"/>
      <c r="AG107" s="9"/>
      <c r="AH107" s="9"/>
      <c r="AI107" s="9"/>
      <c r="AJ107" s="10"/>
    </row>
    <row r="108" spans="1:36" x14ac:dyDescent="0.25">
      <c r="A108" s="17">
        <v>38289</v>
      </c>
      <c r="B108" s="9">
        <v>6.9866999999999999E-2</v>
      </c>
      <c r="C108" s="9">
        <v>4.6768999999999998E-2</v>
      </c>
      <c r="D108" s="9">
        <v>8.8151999999999994E-2</v>
      </c>
      <c r="E108" s="9">
        <v>1.4111E-2</v>
      </c>
      <c r="F108" s="9">
        <v>4.3049999999999998E-2</v>
      </c>
      <c r="G108" s="9">
        <v>0</v>
      </c>
      <c r="H108" s="9">
        <v>3.2099999999999997E-2</v>
      </c>
      <c r="I108" s="9">
        <v>1.1299999999999999E-2</v>
      </c>
      <c r="J108" s="9">
        <v>1.4800000000000001E-2</v>
      </c>
      <c r="K108" s="9">
        <v>1.7600000000000001E-2</v>
      </c>
      <c r="L108" s="9">
        <v>9.7000000000000003E-3</v>
      </c>
      <c r="M108" s="9">
        <v>1.8000000000000002E-2</v>
      </c>
      <c r="N108" s="9">
        <v>6.5426999999999999E-2</v>
      </c>
      <c r="O108" s="9">
        <v>6.4035999999999996E-2</v>
      </c>
      <c r="P108" s="9">
        <v>4.5022E-2</v>
      </c>
      <c r="Q108" s="9">
        <v>1.9345000000000001E-2</v>
      </c>
      <c r="R108" s="9">
        <v>4.9389000000000002E-2</v>
      </c>
      <c r="S108" s="9">
        <v>1.4706E-2</v>
      </c>
      <c r="T108" s="9">
        <v>1.2885000000000001E-2</v>
      </c>
      <c r="U108" s="9">
        <v>1.7811E-2</v>
      </c>
      <c r="V108" s="9">
        <v>-6.1240000000000001E-3</v>
      </c>
      <c r="W108" s="9">
        <v>1.4499999999999999E-2</v>
      </c>
      <c r="X108" s="9">
        <v>2.5000000000000001E-3</v>
      </c>
      <c r="Y108" s="9">
        <v>6.7000000000000002E-3</v>
      </c>
      <c r="Z108" s="45">
        <v>6.666666666666648E-5</v>
      </c>
      <c r="AA108" s="45">
        <v>-1.000000000000007E-4</v>
      </c>
      <c r="AB108" s="45">
        <v>-1.1666666666666683E-4</v>
      </c>
      <c r="AC108" s="47">
        <v>1.3583333333333331E-3</v>
      </c>
      <c r="AD108" s="47"/>
      <c r="AE108" s="49"/>
      <c r="AF108" s="9"/>
      <c r="AG108" s="9"/>
      <c r="AH108" s="9"/>
      <c r="AI108" s="9"/>
      <c r="AJ108" s="10"/>
    </row>
    <row r="109" spans="1:36" x14ac:dyDescent="0.25">
      <c r="A109" s="17">
        <v>38260</v>
      </c>
      <c r="B109" s="9">
        <v>5.1999999999999998E-2</v>
      </c>
      <c r="C109" s="9">
        <v>1.2397999999999999E-2</v>
      </c>
      <c r="D109" s="9">
        <v>5.0797000000000002E-2</v>
      </c>
      <c r="E109" s="9">
        <v>6.7341999999999999E-2</v>
      </c>
      <c r="F109" s="9">
        <v>9.5574000000000006E-2</v>
      </c>
      <c r="G109" s="9">
        <v>5.7325000000000001E-2</v>
      </c>
      <c r="H109" s="9">
        <v>5.5300000000000002E-2</v>
      </c>
      <c r="I109" s="9">
        <v>4.8899999999999999E-2</v>
      </c>
      <c r="J109" s="9">
        <v>3.9E-2</v>
      </c>
      <c r="K109" s="9">
        <v>5.4000000000000003E-3</v>
      </c>
      <c r="L109" s="9">
        <v>2.2400000000000003E-2</v>
      </c>
      <c r="M109" s="9">
        <v>2.8900000000000002E-2</v>
      </c>
      <c r="N109" s="9">
        <v>7.2377999999999998E-2</v>
      </c>
      <c r="O109" s="9">
        <v>8.2632999999999998E-2</v>
      </c>
      <c r="P109" s="9">
        <v>5.1332999999999997E-2</v>
      </c>
      <c r="Q109" s="9">
        <v>3.8640000000000001E-2</v>
      </c>
      <c r="R109" s="9">
        <v>5.3038000000000002E-2</v>
      </c>
      <c r="S109" s="9">
        <v>3.8168000000000001E-2</v>
      </c>
      <c r="T109" s="9">
        <v>1.0069E-2</v>
      </c>
      <c r="U109" s="9">
        <v>2.0553999999999999E-2</v>
      </c>
      <c r="V109" s="9">
        <v>6.0423999999999999E-2</v>
      </c>
      <c r="W109" s="9">
        <v>1.6200000000000003E-2</v>
      </c>
      <c r="X109" s="9">
        <v>2.9500000000000002E-2</v>
      </c>
      <c r="Y109" s="9">
        <v>-4.3E-3</v>
      </c>
      <c r="Z109" s="45">
        <v>1.4999999999999996E-4</v>
      </c>
      <c r="AA109" s="45">
        <v>-3.0000000000000035E-4</v>
      </c>
      <c r="AB109" s="45">
        <v>-1.7500000000000024E-4</v>
      </c>
      <c r="AC109" s="47">
        <v>1.2916666666666667E-3</v>
      </c>
      <c r="AD109" s="47"/>
      <c r="AE109" s="49"/>
      <c r="AF109" s="9"/>
      <c r="AG109" s="9"/>
      <c r="AH109" s="9"/>
      <c r="AI109" s="9"/>
      <c r="AJ109" s="10"/>
    </row>
    <row r="110" spans="1:36" x14ac:dyDescent="0.25">
      <c r="A110" s="17">
        <v>38230</v>
      </c>
      <c r="B110" s="9">
        <v>4.6025000000000003E-2</v>
      </c>
      <c r="C110" s="9">
        <v>-2.5267000000000001E-2</v>
      </c>
      <c r="D110" s="9">
        <v>8.3063999999999999E-2</v>
      </c>
      <c r="E110" s="9">
        <v>-1.6941999999999999E-2</v>
      </c>
      <c r="F110" s="9">
        <v>2.4042999999999998E-2</v>
      </c>
      <c r="G110" s="9">
        <v>-2.8225E-2</v>
      </c>
      <c r="H110" s="9">
        <v>-2.12E-2</v>
      </c>
      <c r="I110" s="9">
        <v>-2.7000000000000001E-3</v>
      </c>
      <c r="J110" s="9">
        <v>-8.199999999999999E-3</v>
      </c>
      <c r="K110" s="9">
        <v>-1.8E-3</v>
      </c>
      <c r="L110" s="9">
        <v>9.4999999999999998E-3</v>
      </c>
      <c r="M110" s="9">
        <v>7.8000000000000005E-3</v>
      </c>
      <c r="N110" s="9">
        <v>2.2658999999999999E-2</v>
      </c>
      <c r="O110" s="9">
        <v>-5.5710000000000004E-3</v>
      </c>
      <c r="P110" s="9">
        <v>-9.247E-3</v>
      </c>
      <c r="Q110" s="9">
        <v>-1.6716999999999999E-2</v>
      </c>
      <c r="R110" s="9">
        <v>1.9958E-2</v>
      </c>
      <c r="S110" s="9">
        <v>3.9683000000000003E-2</v>
      </c>
      <c r="T110" s="9">
        <v>2.4359999999999998E-3</v>
      </c>
      <c r="U110" s="9">
        <v>2.7160000000000001E-3</v>
      </c>
      <c r="V110" s="9">
        <v>0.10951900000000001</v>
      </c>
      <c r="W110" s="9">
        <v>5.9999999999999995E-4</v>
      </c>
      <c r="X110" s="9">
        <v>-1.32E-2</v>
      </c>
      <c r="Y110" s="9">
        <v>1.7000000000000001E-2</v>
      </c>
      <c r="Z110" s="45">
        <v>1.5000000000000018E-4</v>
      </c>
      <c r="AA110" s="45">
        <v>-2.916666666666662E-4</v>
      </c>
      <c r="AB110" s="45">
        <v>5.8333333333333848E-5</v>
      </c>
      <c r="AC110" s="47">
        <v>1.1416666666666667E-3</v>
      </c>
      <c r="AD110" s="47"/>
      <c r="AE110" s="49"/>
      <c r="AF110" s="9"/>
      <c r="AG110" s="9"/>
      <c r="AH110" s="9"/>
      <c r="AI110" s="9"/>
      <c r="AJ110" s="10"/>
    </row>
    <row r="111" spans="1:36" x14ac:dyDescent="0.25">
      <c r="A111" s="17">
        <v>38198</v>
      </c>
      <c r="B111" s="9">
        <v>-3.1898999999999997E-2</v>
      </c>
      <c r="C111" s="9">
        <v>-1.2252000000000001E-2</v>
      </c>
      <c r="D111" s="9">
        <v>1.2009000000000001E-2</v>
      </c>
      <c r="E111" s="9">
        <v>-3.1440000000000003E-2</v>
      </c>
      <c r="F111" s="9">
        <v>3.8214999999999999E-2</v>
      </c>
      <c r="G111" s="9">
        <v>3.5375999999999998E-2</v>
      </c>
      <c r="H111" s="9">
        <v>-9.9100000000000008E-2</v>
      </c>
      <c r="I111" s="9">
        <v>-5.2699999999999997E-2</v>
      </c>
      <c r="J111" s="9">
        <v>-4.3499999999999997E-2</v>
      </c>
      <c r="K111" s="9">
        <v>-4.9000000000000002E-2</v>
      </c>
      <c r="L111" s="9">
        <v>-1.67E-2</v>
      </c>
      <c r="M111" s="9">
        <v>-1.5100000000000001E-2</v>
      </c>
      <c r="N111" s="9">
        <v>-1.3413E-2</v>
      </c>
      <c r="O111" s="9">
        <v>-6.96E-4</v>
      </c>
      <c r="P111" s="9">
        <v>-6.2538999999999997E-2</v>
      </c>
      <c r="Q111" s="9">
        <v>2.0154999999999999E-2</v>
      </c>
      <c r="R111" s="9">
        <v>-2.3088999999999998E-2</v>
      </c>
      <c r="S111" s="9">
        <v>6.3899999999999998E-3</v>
      </c>
      <c r="T111" s="9">
        <v>-3.2218999999999998E-2</v>
      </c>
      <c r="U111" s="9">
        <v>-3.7680999999999999E-2</v>
      </c>
      <c r="V111" s="9">
        <v>-5.4211000000000002E-2</v>
      </c>
      <c r="W111" s="9">
        <v>-4.0399999999999998E-2</v>
      </c>
      <c r="X111" s="9">
        <v>-3.7200000000000004E-2</v>
      </c>
      <c r="Y111" s="9">
        <v>3.1899999999999998E-2</v>
      </c>
      <c r="Z111" s="45">
        <v>1.166666666666665E-4</v>
      </c>
      <c r="AA111" s="45">
        <v>-2.9166666666666664E-4</v>
      </c>
      <c r="AB111" s="45">
        <v>-5.0000000000000565E-5</v>
      </c>
      <c r="AC111" s="47">
        <v>9.9166666666666652E-4</v>
      </c>
      <c r="AD111" s="47"/>
      <c r="AE111" s="49"/>
      <c r="AF111" s="9"/>
      <c r="AG111" s="9"/>
      <c r="AH111" s="9"/>
      <c r="AI111" s="9"/>
      <c r="AJ111" s="10"/>
    </row>
    <row r="112" spans="1:36" x14ac:dyDescent="0.25">
      <c r="A112" s="17">
        <v>38168</v>
      </c>
      <c r="B112" s="9">
        <v>-4.4509E-2</v>
      </c>
      <c r="C112" s="9">
        <v>-4.9670000000000001E-3</v>
      </c>
      <c r="D112" s="9">
        <v>2.3463999999999999E-2</v>
      </c>
      <c r="E112" s="9">
        <v>2.4294E-2</v>
      </c>
      <c r="F112" s="9">
        <v>7.1225999999999998E-2</v>
      </c>
      <c r="G112" s="9">
        <v>3.3440000000000002E-3</v>
      </c>
      <c r="H112" s="9">
        <v>3.4500000000000003E-2</v>
      </c>
      <c r="I112" s="9">
        <v>4.36E-2</v>
      </c>
      <c r="J112" s="9">
        <v>5.2600000000000001E-2</v>
      </c>
      <c r="K112" s="9">
        <v>1.2199999999999999E-2</v>
      </c>
      <c r="L112" s="9">
        <v>2.18E-2</v>
      </c>
      <c r="M112" s="9">
        <v>2.7099999999999999E-2</v>
      </c>
      <c r="N112" s="9">
        <v>1.6667000000000001E-2</v>
      </c>
      <c r="O112" s="9">
        <v>5.7395000000000002E-2</v>
      </c>
      <c r="P112" s="9">
        <v>3.7918E-2</v>
      </c>
      <c r="Q112" s="9">
        <v>2.3809E-2</v>
      </c>
      <c r="R112" s="9">
        <v>7.2350000000000001E-3</v>
      </c>
      <c r="S112" s="9">
        <v>2.9604999999999999E-2</v>
      </c>
      <c r="T112" s="9">
        <v>1.8463E-2</v>
      </c>
      <c r="U112" s="9">
        <v>2.1562999999999999E-2</v>
      </c>
      <c r="V112" s="9">
        <v>-4.1936000000000001E-2</v>
      </c>
      <c r="W112" s="9">
        <v>1.8500000000000003E-2</v>
      </c>
      <c r="X112" s="9">
        <v>2.4700000000000003E-2</v>
      </c>
      <c r="Y112" s="9">
        <v>1.83E-2</v>
      </c>
      <c r="Z112" s="45">
        <v>1.1666666666666661E-4</v>
      </c>
      <c r="AA112" s="45">
        <v>-1.2500000000000011E-4</v>
      </c>
      <c r="AB112" s="45">
        <v>-1.4999999999999953E-4</v>
      </c>
      <c r="AC112" s="47">
        <v>8.7500000000000002E-4</v>
      </c>
      <c r="AD112" s="47"/>
      <c r="AE112" s="49"/>
      <c r="AF112" s="9"/>
      <c r="AG112" s="9"/>
      <c r="AH112" s="9"/>
      <c r="AI112" s="9"/>
      <c r="AJ112" s="10"/>
    </row>
    <row r="113" spans="1:36" x14ac:dyDescent="0.25">
      <c r="A113" s="17">
        <v>38135</v>
      </c>
      <c r="B113" s="9">
        <v>8.0602999999999994E-2</v>
      </c>
      <c r="C113" s="9">
        <v>6.8050000000000003E-3</v>
      </c>
      <c r="D113" s="9">
        <v>-4.6857999999999997E-2</v>
      </c>
      <c r="E113" s="9">
        <v>-8.1250000000000003E-3</v>
      </c>
      <c r="F113" s="9">
        <v>5.5141000000000003E-2</v>
      </c>
      <c r="G113" s="9">
        <v>-1.5696000000000002E-2</v>
      </c>
      <c r="H113" s="9">
        <v>1.06E-2</v>
      </c>
      <c r="I113" s="9">
        <v>1.0200000000000001E-2</v>
      </c>
      <c r="J113" s="9">
        <v>7.4999999999999997E-3</v>
      </c>
      <c r="K113" s="9">
        <v>1.3899999999999999E-2</v>
      </c>
      <c r="L113" s="9">
        <v>8.0000000000000002E-3</v>
      </c>
      <c r="M113" s="9">
        <v>1.1200000000000002E-2</v>
      </c>
      <c r="N113" s="9">
        <v>1.4604000000000001E-2</v>
      </c>
      <c r="O113" s="9">
        <v>1.7215999999999999E-2</v>
      </c>
      <c r="P113" s="9">
        <v>9.7339999999999996E-3</v>
      </c>
      <c r="Q113" s="9">
        <v>-4.1096000000000001E-2</v>
      </c>
      <c r="R113" s="9">
        <v>2.8708000000000001E-2</v>
      </c>
      <c r="S113" s="9">
        <v>-3.2789999999999998E-3</v>
      </c>
      <c r="T113" s="9">
        <v>1.7122999999999999E-2</v>
      </c>
      <c r="U113" s="9">
        <v>1.4128E-2</v>
      </c>
      <c r="V113" s="9">
        <v>-1.3636000000000001E-2</v>
      </c>
      <c r="W113" s="9">
        <v>1.24E-2</v>
      </c>
      <c r="X113" s="9">
        <v>-1.4000000000000002E-3</v>
      </c>
      <c r="Y113" s="9">
        <v>-1.54E-2</v>
      </c>
      <c r="Z113" s="45">
        <v>0</v>
      </c>
      <c r="AA113" s="45">
        <v>2.5000000000000022E-4</v>
      </c>
      <c r="AB113" s="45">
        <v>2.2499999999999994E-4</v>
      </c>
      <c r="AC113" s="47">
        <v>7.5833333333333341E-4</v>
      </c>
      <c r="AD113" s="47"/>
      <c r="AE113" s="49"/>
      <c r="AF113" s="9"/>
      <c r="AG113" s="9"/>
      <c r="AH113" s="9"/>
      <c r="AI113" s="9"/>
      <c r="AJ113" s="10"/>
    </row>
    <row r="114" spans="1:36" x14ac:dyDescent="0.25">
      <c r="A114" s="17">
        <v>38107</v>
      </c>
      <c r="B114" s="9">
        <v>-0.19133700000000001</v>
      </c>
      <c r="C114" s="9">
        <v>-3.9961000000000003E-2</v>
      </c>
      <c r="D114" s="9">
        <v>-9.0116000000000002E-2</v>
      </c>
      <c r="E114" s="9">
        <v>-3.6056999999999999E-2</v>
      </c>
      <c r="F114" s="9">
        <v>-7.9214000000000007E-2</v>
      </c>
      <c r="G114" s="9">
        <v>7.2496000000000005E-2</v>
      </c>
      <c r="H114" s="9">
        <v>-3.6200000000000003E-2</v>
      </c>
      <c r="I114" s="9">
        <v>-3.4300000000000004E-2</v>
      </c>
      <c r="J114" s="9">
        <v>-6.0599999999999994E-2</v>
      </c>
      <c r="K114" s="9">
        <v>-6.8000000000000005E-3</v>
      </c>
      <c r="L114" s="9">
        <v>-3.1800000000000002E-2</v>
      </c>
      <c r="M114" s="9">
        <v>-1.6200000000000003E-2</v>
      </c>
      <c r="N114" s="9">
        <v>-7.5338000000000002E-2</v>
      </c>
      <c r="O114" s="9">
        <v>-8.4304000000000004E-2</v>
      </c>
      <c r="P114" s="9">
        <v>-9.6399999999999993E-3</v>
      </c>
      <c r="Q114" s="9">
        <v>-9.8765000000000006E-2</v>
      </c>
      <c r="R114" s="9">
        <v>-9.3931000000000001E-2</v>
      </c>
      <c r="S114" s="9">
        <v>-4.3887000000000002E-2</v>
      </c>
      <c r="T114" s="9">
        <v>-1.8921E-2</v>
      </c>
      <c r="U114" s="9">
        <v>-2.4230000000000002E-2</v>
      </c>
      <c r="V114" s="9">
        <v>5.4840000000000002E-3</v>
      </c>
      <c r="W114" s="9">
        <v>-1.84E-2</v>
      </c>
      <c r="X114" s="9">
        <v>-2.1400000000000002E-2</v>
      </c>
      <c r="Y114" s="9">
        <v>1.6299999999999999E-2</v>
      </c>
      <c r="Z114" s="45">
        <v>-4.1666666666666523E-5</v>
      </c>
      <c r="AA114" s="45">
        <v>4.0833333333333303E-4</v>
      </c>
      <c r="AB114" s="45">
        <v>-3.5000000000000048E-4</v>
      </c>
      <c r="AC114" s="47">
        <v>7.5833333333333341E-4</v>
      </c>
      <c r="AD114" s="47"/>
      <c r="AE114" s="49"/>
      <c r="AF114" s="9"/>
      <c r="AG114" s="9"/>
      <c r="AH114" s="9"/>
      <c r="AI114" s="9"/>
      <c r="AJ114" s="10"/>
    </row>
    <row r="115" spans="1:36" x14ac:dyDescent="0.25">
      <c r="A115" s="17">
        <v>38077</v>
      </c>
      <c r="B115" s="9">
        <v>0.16283600000000001</v>
      </c>
      <c r="C115" s="9">
        <v>-4.829E-2</v>
      </c>
      <c r="D115" s="9">
        <v>-9.68E-4</v>
      </c>
      <c r="E115" s="9">
        <v>-4.8201000000000001E-2</v>
      </c>
      <c r="F115" s="9">
        <v>7.1767999999999998E-2</v>
      </c>
      <c r="G115" s="9">
        <v>4.4357000000000001E-2</v>
      </c>
      <c r="H115" s="9">
        <v>1.03E-2</v>
      </c>
      <c r="I115" s="9">
        <v>5.8999999999999999E-3</v>
      </c>
      <c r="J115" s="9">
        <v>4.0999999999999995E-3</v>
      </c>
      <c r="K115" s="9">
        <v>-1.83E-2</v>
      </c>
      <c r="L115" s="9">
        <v>-5.6000000000000008E-3</v>
      </c>
      <c r="M115" s="9">
        <v>-1.11E-2</v>
      </c>
      <c r="N115" s="9">
        <v>8.6020000000000003E-3</v>
      </c>
      <c r="O115" s="9">
        <v>-6.8069999999999997E-3</v>
      </c>
      <c r="P115" s="9">
        <v>-4.0689999999999997E-2</v>
      </c>
      <c r="Q115" s="9">
        <v>1.3908E-2</v>
      </c>
      <c r="R115" s="9">
        <v>5.4342000000000001E-2</v>
      </c>
      <c r="S115" s="9">
        <v>-1.5432E-2</v>
      </c>
      <c r="T115" s="9">
        <v>-1.3261E-2</v>
      </c>
      <c r="U115" s="9">
        <v>-1.0685E-2</v>
      </c>
      <c r="V115" s="9">
        <v>1.3649999999999999E-3</v>
      </c>
      <c r="W115" s="9">
        <v>-1.29E-2</v>
      </c>
      <c r="X115" s="9">
        <v>1.7299999999999999E-2</v>
      </c>
      <c r="Y115" s="9">
        <v>1.6899999999999998E-2</v>
      </c>
      <c r="Z115" s="45">
        <v>3.333333333333324E-5</v>
      </c>
      <c r="AA115" s="45">
        <v>-2.1666666666666709E-4</v>
      </c>
      <c r="AB115" s="45">
        <v>1.1666666666666726E-4</v>
      </c>
      <c r="AC115" s="47">
        <v>7.9999999999999993E-4</v>
      </c>
      <c r="AD115" s="47"/>
      <c r="AE115" s="49"/>
      <c r="AF115" s="9"/>
      <c r="AG115" s="9"/>
      <c r="AH115" s="9"/>
      <c r="AI115" s="9"/>
      <c r="AJ115" s="10"/>
    </row>
    <row r="116" spans="1:36" x14ac:dyDescent="0.25">
      <c r="A116" s="17">
        <v>38044</v>
      </c>
      <c r="B116" s="9">
        <v>3.8071000000000001E-2</v>
      </c>
      <c r="C116" s="9">
        <v>-2.5898999999999998E-2</v>
      </c>
      <c r="D116" s="9">
        <v>2.8884E-2</v>
      </c>
      <c r="E116" s="9">
        <v>-4.3991000000000002E-2</v>
      </c>
      <c r="F116" s="9">
        <v>9.0617000000000003E-2</v>
      </c>
      <c r="G116" s="9">
        <v>1.8716E-2</v>
      </c>
      <c r="H116" s="9">
        <v>4.1999999999999997E-3</v>
      </c>
      <c r="I116" s="9">
        <v>6.8999999999999999E-3</v>
      </c>
      <c r="J116" s="9">
        <v>7.4999999999999997E-3</v>
      </c>
      <c r="K116" s="9">
        <v>1.2E-2</v>
      </c>
      <c r="L116" s="9">
        <v>2.4199999999999999E-2</v>
      </c>
      <c r="M116" s="9">
        <v>1.7000000000000001E-2</v>
      </c>
      <c r="N116" s="9">
        <v>5.2035999999999999E-2</v>
      </c>
      <c r="O116" s="9">
        <v>2.6554999999999999E-2</v>
      </c>
      <c r="P116" s="9">
        <v>-1.3382E-2</v>
      </c>
      <c r="Q116" s="9">
        <v>8.2831000000000002E-2</v>
      </c>
      <c r="R116" s="9">
        <v>7.1856000000000003E-2</v>
      </c>
      <c r="S116" s="9">
        <v>2.3696999999999999E-2</v>
      </c>
      <c r="T116" s="9">
        <v>1.3571E-2</v>
      </c>
      <c r="U116" s="9">
        <v>1.5467E-2</v>
      </c>
      <c r="V116" s="9">
        <v>-5.6652000000000001E-2</v>
      </c>
      <c r="W116" s="9">
        <v>1.3300000000000001E-2</v>
      </c>
      <c r="X116" s="9">
        <v>-1.01E-2</v>
      </c>
      <c r="Y116" s="9">
        <v>1.18E-2</v>
      </c>
      <c r="Z116" s="45">
        <v>5.8333333333333306E-5</v>
      </c>
      <c r="AA116" s="45">
        <v>-1.1666666666666596E-4</v>
      </c>
      <c r="AB116" s="45">
        <v>2.6666666666666635E-4</v>
      </c>
      <c r="AC116" s="47">
        <v>7.6666666666666669E-4</v>
      </c>
      <c r="AD116" s="47"/>
      <c r="AE116" s="49"/>
      <c r="AF116" s="9"/>
      <c r="AG116" s="9"/>
      <c r="AH116" s="9"/>
      <c r="AI116" s="9"/>
      <c r="AJ116" s="10"/>
    </row>
    <row r="117" spans="1:36" x14ac:dyDescent="0.25">
      <c r="A117" s="17">
        <v>38016</v>
      </c>
      <c r="B117" s="9">
        <v>-0.13254099999999999</v>
      </c>
      <c r="C117" s="9">
        <v>7.0673E-2</v>
      </c>
      <c r="D117" s="9">
        <v>-3.3686000000000001E-2</v>
      </c>
      <c r="E117" s="9">
        <v>3.5313999999999998E-2</v>
      </c>
      <c r="F117" s="9">
        <v>1.6056000000000001E-2</v>
      </c>
      <c r="G117" s="9">
        <v>1.0265E-2</v>
      </c>
      <c r="H117" s="9">
        <v>3.95E-2</v>
      </c>
      <c r="I117" s="9">
        <v>4.3499999999999997E-2</v>
      </c>
      <c r="J117" s="9">
        <v>6.0599999999999994E-2</v>
      </c>
      <c r="K117" s="9">
        <v>1.5900000000000001E-2</v>
      </c>
      <c r="L117" s="9">
        <v>2.1099999999999997E-2</v>
      </c>
      <c r="M117" s="9">
        <v>2.76E-2</v>
      </c>
      <c r="N117" s="9">
        <v>-7.4850000000000003E-3</v>
      </c>
      <c r="O117" s="9">
        <v>4.2110000000000003E-3</v>
      </c>
      <c r="P117" s="9">
        <v>1.5442000000000001E-2</v>
      </c>
      <c r="Q117" s="9">
        <v>2.9457000000000001E-2</v>
      </c>
      <c r="R117" s="9">
        <v>7.5526999999999997E-2</v>
      </c>
      <c r="S117" s="9">
        <v>5.5E-2</v>
      </c>
      <c r="T117" s="9">
        <v>1.9769999999999999E-2</v>
      </c>
      <c r="U117" s="9">
        <v>2.3064000000000001E-2</v>
      </c>
      <c r="V117" s="9">
        <v>-1.4382000000000001E-2</v>
      </c>
      <c r="W117" s="9">
        <v>2.07E-2</v>
      </c>
      <c r="X117" s="9">
        <v>2.6499999999999999E-2</v>
      </c>
      <c r="Y117" s="9">
        <v>-6.3E-3</v>
      </c>
      <c r="Z117" s="45">
        <v>-3.333333333333324E-5</v>
      </c>
      <c r="AA117" s="45">
        <v>-5.0000000000000999E-5</v>
      </c>
      <c r="AB117" s="45">
        <v>-2.8333333333333335E-4</v>
      </c>
      <c r="AC117" s="47">
        <v>7.0833333333333338E-4</v>
      </c>
      <c r="AD117" s="47"/>
      <c r="AE117" s="49"/>
      <c r="AF117" s="9"/>
      <c r="AG117" s="9"/>
      <c r="AH117" s="9"/>
      <c r="AI117" s="9"/>
      <c r="AJ117" s="10"/>
    </row>
    <row r="118" spans="1:36" x14ac:dyDescent="0.25">
      <c r="A118" s="17">
        <v>37986</v>
      </c>
      <c r="B118" s="9">
        <v>1.6562E-2</v>
      </c>
      <c r="C118" s="9">
        <v>2.3636000000000001E-2</v>
      </c>
      <c r="D118" s="9">
        <v>-5.7433999999999999E-2</v>
      </c>
      <c r="E118" s="9">
        <v>9.4169000000000003E-2</v>
      </c>
      <c r="F118" s="9">
        <v>-2.4235E-2</v>
      </c>
      <c r="G118" s="9">
        <v>0.103099</v>
      </c>
      <c r="H118" s="9">
        <v>7.8000000000000005E-3</v>
      </c>
      <c r="I118" s="9">
        <v>2.35E-2</v>
      </c>
      <c r="J118" s="9">
        <v>4.07E-2</v>
      </c>
      <c r="K118" s="9">
        <v>4.2900000000000001E-2</v>
      </c>
      <c r="L118" s="9">
        <v>4.9000000000000002E-2</v>
      </c>
      <c r="M118" s="9">
        <v>6.3600000000000004E-2</v>
      </c>
      <c r="N118" s="9">
        <v>8.6671999999999999E-2</v>
      </c>
      <c r="O118" s="9">
        <v>4.9496999999999999E-2</v>
      </c>
      <c r="P118" s="9">
        <v>0.107463</v>
      </c>
      <c r="Q118" s="9">
        <v>3.0523999999999999E-2</v>
      </c>
      <c r="R118" s="9">
        <v>5.9935000000000002E-2</v>
      </c>
      <c r="S118" s="9">
        <v>2.4917999999999999E-2</v>
      </c>
      <c r="T118" s="9">
        <v>5.0216999999999998E-2</v>
      </c>
      <c r="U118" s="9">
        <v>4.5532999999999997E-2</v>
      </c>
      <c r="V118" s="9">
        <v>5.6300000000000003E-2</v>
      </c>
      <c r="W118" s="9">
        <v>4.36E-2</v>
      </c>
      <c r="X118" s="9">
        <v>-2.3599999999999999E-2</v>
      </c>
      <c r="Y118" s="9">
        <v>5.0999999999999997E-2</v>
      </c>
      <c r="Z118" s="45">
        <v>-4.1666666666666631E-5</v>
      </c>
      <c r="AA118" s="45">
        <v>-8.3333333333324155E-6</v>
      </c>
      <c r="AB118" s="45">
        <v>-2.8333333333333335E-4</v>
      </c>
      <c r="AC118" s="47">
        <v>7.4166666666666662E-4</v>
      </c>
      <c r="AD118" s="47"/>
      <c r="AE118" s="49"/>
      <c r="AF118" s="9"/>
      <c r="AG118" s="9"/>
      <c r="AH118" s="9"/>
      <c r="AI118" s="9"/>
      <c r="AJ118" s="10"/>
    </row>
    <row r="119" spans="1:36" x14ac:dyDescent="0.25">
      <c r="A119" s="17">
        <v>37953</v>
      </c>
      <c r="B119" s="9">
        <v>0.153056</v>
      </c>
      <c r="C119" s="9">
        <v>1.3634E-2</v>
      </c>
      <c r="D119" s="9">
        <v>4.8848000000000003E-2</v>
      </c>
      <c r="E119" s="9">
        <v>8.5426000000000002E-2</v>
      </c>
      <c r="F119" s="9">
        <v>5.4193999999999999E-2</v>
      </c>
      <c r="G119" s="9">
        <v>1.6662E-2</v>
      </c>
      <c r="H119" s="9">
        <v>2.86E-2</v>
      </c>
      <c r="I119" s="9">
        <v>3.9399999999999998E-2</v>
      </c>
      <c r="J119" s="9">
        <v>4.5100000000000001E-2</v>
      </c>
      <c r="K119" s="9">
        <v>8.3999999999999995E-3</v>
      </c>
      <c r="L119" s="9">
        <v>1.7100000000000001E-2</v>
      </c>
      <c r="M119" s="9">
        <v>2.12E-2</v>
      </c>
      <c r="N119" s="9">
        <v>-7.8700000000000005E-4</v>
      </c>
      <c r="O119" s="9">
        <v>4.1604000000000002E-2</v>
      </c>
      <c r="P119" s="9">
        <v>6.5515000000000004E-2</v>
      </c>
      <c r="Q119" s="9">
        <v>-5.7778000000000003E-2</v>
      </c>
      <c r="R119" s="9">
        <v>2.129E-2</v>
      </c>
      <c r="S119" s="9">
        <v>0</v>
      </c>
      <c r="T119" s="9">
        <v>1.0921E-2</v>
      </c>
      <c r="U119" s="9">
        <v>1.6605999999999999E-2</v>
      </c>
      <c r="V119" s="9">
        <v>8.0133999999999997E-2</v>
      </c>
      <c r="W119" s="9">
        <v>1.29E-2</v>
      </c>
      <c r="X119" s="9">
        <v>2.3700000000000002E-2</v>
      </c>
      <c r="Y119" s="9">
        <v>8.6999999999999994E-3</v>
      </c>
      <c r="Z119" s="45">
        <v>2.4999999999999849E-5</v>
      </c>
      <c r="AA119" s="45">
        <v>-5.833333333333298E-5</v>
      </c>
      <c r="AB119" s="45">
        <v>-2.5000000000000022E-4</v>
      </c>
      <c r="AC119" s="47">
        <v>7.8333333333333326E-4</v>
      </c>
      <c r="AD119" s="47"/>
      <c r="AE119" s="49"/>
      <c r="AF119" s="9"/>
      <c r="AG119" s="9"/>
      <c r="AH119" s="9"/>
      <c r="AI119" s="9"/>
      <c r="AJ119" s="10"/>
    </row>
    <row r="120" spans="1:36" x14ac:dyDescent="0.25">
      <c r="A120" s="17">
        <v>37925</v>
      </c>
      <c r="B120" s="9">
        <v>3.3987999999999997E-2</v>
      </c>
      <c r="C120" s="9">
        <v>1.3018999999999999E-2</v>
      </c>
      <c r="D120" s="9">
        <v>3.1369000000000001E-2</v>
      </c>
      <c r="E120" s="9">
        <v>0.13297400000000001</v>
      </c>
      <c r="F120" s="9">
        <v>5.9033000000000002E-2</v>
      </c>
      <c r="G120" s="9">
        <v>0.23171600000000001</v>
      </c>
      <c r="H120" s="9">
        <v>8.2500000000000004E-2</v>
      </c>
      <c r="I120" s="9">
        <v>8.2699999999999996E-2</v>
      </c>
      <c r="J120" s="9">
        <v>0.10830000000000001</v>
      </c>
      <c r="K120" s="9">
        <v>5.1100000000000007E-2</v>
      </c>
      <c r="L120" s="9">
        <v>7.4400000000000008E-2</v>
      </c>
      <c r="M120" s="9">
        <v>6.13E-2</v>
      </c>
      <c r="N120" s="9">
        <v>7.9932000000000003E-2</v>
      </c>
      <c r="O120" s="9">
        <v>6.5269999999999995E-2</v>
      </c>
      <c r="P120" s="9">
        <v>0.11476699999999999</v>
      </c>
      <c r="Q120" s="9">
        <v>0.14601</v>
      </c>
      <c r="R120" s="9">
        <v>3.5667999999999998E-2</v>
      </c>
      <c r="S120" s="9">
        <v>6.7977999999999997E-2</v>
      </c>
      <c r="T120" s="9">
        <v>5.3526999999999998E-2</v>
      </c>
      <c r="U120" s="9">
        <v>6.0331000000000003E-2</v>
      </c>
      <c r="V120" s="9">
        <v>3.4757000000000003E-2</v>
      </c>
      <c r="W120" s="9">
        <v>6.0700000000000004E-2</v>
      </c>
      <c r="X120" s="9">
        <v>2.6699999999999998E-2</v>
      </c>
      <c r="Y120" s="9">
        <v>-4.4000000000000003E-3</v>
      </c>
      <c r="Z120" s="45">
        <v>0</v>
      </c>
      <c r="AA120" s="45">
        <v>0</v>
      </c>
      <c r="AB120" s="45">
        <v>-3.6666666666666618E-4</v>
      </c>
      <c r="AC120" s="47">
        <v>7.5833333333333341E-4</v>
      </c>
      <c r="AD120" s="47"/>
      <c r="AE120" s="49"/>
      <c r="AF120" s="9"/>
      <c r="AG120" s="9"/>
      <c r="AH120" s="9"/>
      <c r="AI120" s="9"/>
      <c r="AJ120" s="10"/>
    </row>
    <row r="121" spans="1:36" x14ac:dyDescent="0.25">
      <c r="A121" s="17">
        <v>37894</v>
      </c>
      <c r="B121" s="9">
        <v>-6.8282999999999996E-2</v>
      </c>
      <c r="C121" s="9">
        <v>7.7063999999999994E-2</v>
      </c>
      <c r="D121" s="9">
        <v>0.139762</v>
      </c>
      <c r="E121" s="9">
        <v>-4.6081999999999998E-2</v>
      </c>
      <c r="F121" s="9">
        <v>-2.4267E-2</v>
      </c>
      <c r="G121" s="9">
        <v>8.9430999999999997E-2</v>
      </c>
      <c r="H121" s="9">
        <v>-1.8200000000000001E-2</v>
      </c>
      <c r="I121" s="9">
        <v>-1.6799999999999999E-2</v>
      </c>
      <c r="J121" s="9">
        <v>9.0000000000000011E-3</v>
      </c>
      <c r="K121" s="9">
        <v>-8.0000000000000002E-3</v>
      </c>
      <c r="L121" s="9">
        <v>-1.9299999999999998E-2</v>
      </c>
      <c r="M121" s="9">
        <v>-1.52E-2</v>
      </c>
      <c r="N121" s="9">
        <v>3.6123000000000002E-2</v>
      </c>
      <c r="O121" s="9">
        <v>7.3049999999999999E-3</v>
      </c>
      <c r="P121" s="9">
        <v>-7.1710000000000003E-3</v>
      </c>
      <c r="Q121" s="9">
        <v>-3.4425999999999998E-2</v>
      </c>
      <c r="R121" s="9">
        <v>3.0748999999999999E-2</v>
      </c>
      <c r="S121" s="9">
        <v>3.1364999999999997E-2</v>
      </c>
      <c r="T121" s="9">
        <v>-1.0744999999999999E-2</v>
      </c>
      <c r="U121" s="9">
        <v>-9.1009999999999997E-3</v>
      </c>
      <c r="V121" s="9">
        <v>3.7364000000000001E-2</v>
      </c>
      <c r="W121" s="9">
        <v>-1.24E-2</v>
      </c>
      <c r="X121" s="9">
        <v>6.3E-3</v>
      </c>
      <c r="Y121" s="9">
        <v>2.5000000000000001E-3</v>
      </c>
      <c r="Z121" s="45">
        <v>-3.333333333333324E-5</v>
      </c>
      <c r="AA121" s="45">
        <v>-1.1666666666666683E-4</v>
      </c>
      <c r="AB121" s="45">
        <v>-3.8333333333333362E-4</v>
      </c>
      <c r="AC121" s="47">
        <v>7.5833333333333341E-4</v>
      </c>
      <c r="AD121" s="47"/>
      <c r="AE121" s="49"/>
      <c r="AF121" s="9"/>
      <c r="AG121" s="9"/>
      <c r="AH121" s="9"/>
      <c r="AI121" s="9"/>
      <c r="AJ121" s="10"/>
    </row>
    <row r="122" spans="1:36" x14ac:dyDescent="0.25">
      <c r="A122" s="17">
        <v>37862</v>
      </c>
      <c r="B122" s="9">
        <v>0.18049100000000001</v>
      </c>
      <c r="C122" s="9">
        <v>1.1323E-2</v>
      </c>
      <c r="D122" s="9">
        <v>1.7641E-2</v>
      </c>
      <c r="E122" s="9">
        <v>0.10996300000000001</v>
      </c>
      <c r="F122" s="9">
        <v>0</v>
      </c>
      <c r="G122" s="9">
        <v>-4.8724000000000003E-2</v>
      </c>
      <c r="H122" s="9">
        <v>4.6300000000000001E-2</v>
      </c>
      <c r="I122" s="9">
        <v>4.9699999999999994E-2</v>
      </c>
      <c r="J122" s="9">
        <v>6.1500000000000006E-2</v>
      </c>
      <c r="K122" s="9">
        <v>1.7899999999999999E-2</v>
      </c>
      <c r="L122" s="9">
        <v>2.2400000000000003E-2</v>
      </c>
      <c r="M122" s="9">
        <v>3.7100000000000001E-2</v>
      </c>
      <c r="N122" s="9">
        <v>3.5583999999999998E-2</v>
      </c>
      <c r="O122" s="9">
        <v>5.6604000000000002E-2</v>
      </c>
      <c r="P122" s="9">
        <v>-1.1811E-2</v>
      </c>
      <c r="Q122" s="9">
        <v>3.3897999999999998E-2</v>
      </c>
      <c r="R122" s="9">
        <v>-1.0581999999999999E-2</v>
      </c>
      <c r="S122" s="9">
        <v>2.8462999999999999E-2</v>
      </c>
      <c r="T122" s="9">
        <v>2.0625999999999999E-2</v>
      </c>
      <c r="U122" s="9">
        <v>2.4909000000000001E-2</v>
      </c>
      <c r="V122" s="9">
        <v>4.4451999999999998E-2</v>
      </c>
      <c r="W122" s="9">
        <v>2.2700000000000001E-2</v>
      </c>
      <c r="X122" s="9">
        <v>2.8399999999999998E-2</v>
      </c>
      <c r="Y122" s="9">
        <v>1.41E-2</v>
      </c>
      <c r="Z122" s="45">
        <v>4.1666666666666523E-5</v>
      </c>
      <c r="AA122" s="45">
        <v>3.4999999999999962E-4</v>
      </c>
      <c r="AB122" s="45">
        <v>-3.3333333333333132E-5</v>
      </c>
      <c r="AC122" s="48">
        <v>7.9166666666666665E-4</v>
      </c>
      <c r="AD122" s="48"/>
      <c r="AE122" s="49"/>
      <c r="AF122" s="9"/>
      <c r="AG122" s="9"/>
      <c r="AH122" s="9"/>
      <c r="AI122" s="9"/>
      <c r="AJ122" s="10"/>
    </row>
    <row r="123" spans="1:36" x14ac:dyDescent="0.25">
      <c r="A123" s="17">
        <v>37833</v>
      </c>
      <c r="B123" s="9">
        <v>-4.3575000000000003E-2</v>
      </c>
      <c r="C123" s="9">
        <v>-1.5152000000000001E-2</v>
      </c>
      <c r="D123" s="9">
        <v>1.7957000000000001E-2</v>
      </c>
      <c r="E123" s="9">
        <v>0.148618</v>
      </c>
      <c r="F123" s="9">
        <v>8.6957000000000007E-2</v>
      </c>
      <c r="G123" s="9">
        <v>7.4660000000000004E-3</v>
      </c>
      <c r="H123" s="9">
        <v>8.3800000000000013E-2</v>
      </c>
      <c r="I123" s="9">
        <v>6.2300000000000001E-2</v>
      </c>
      <c r="J123" s="9">
        <v>6.3200000000000006E-2</v>
      </c>
      <c r="K123" s="9">
        <v>2.3199999999999998E-2</v>
      </c>
      <c r="L123" s="9">
        <v>1.7299999999999999E-2</v>
      </c>
      <c r="M123" s="9">
        <v>1.6000000000000001E-3</v>
      </c>
      <c r="N123" s="9">
        <v>-1.2612999999999999E-2</v>
      </c>
      <c r="O123" s="9">
        <v>-1.1864E-2</v>
      </c>
      <c r="P123" s="9">
        <v>4.0984E-2</v>
      </c>
      <c r="Q123" s="9">
        <v>6.3062999999999994E-2</v>
      </c>
      <c r="R123" s="9">
        <v>4.5643000000000003E-2</v>
      </c>
      <c r="S123" s="9">
        <v>9.1096999999999997E-2</v>
      </c>
      <c r="T123" s="9">
        <v>1.8027000000000001E-2</v>
      </c>
      <c r="U123" s="9">
        <v>2.3130000000000001E-2</v>
      </c>
      <c r="V123" s="9">
        <v>-2.3340000000000001E-3</v>
      </c>
      <c r="W123" s="9">
        <v>2.3599999999999999E-2</v>
      </c>
      <c r="X123" s="9">
        <v>4.6300000000000001E-2</v>
      </c>
      <c r="Y123" s="9">
        <v>-1.6799999999999999E-2</v>
      </c>
      <c r="Z123" s="45">
        <v>-5.8333333333333197E-5</v>
      </c>
      <c r="AA123" s="45">
        <v>5.4166666666666686E-4</v>
      </c>
      <c r="AB123" s="45">
        <v>-4.0000000000000018E-4</v>
      </c>
      <c r="AC123" s="48">
        <v>7.5000000000000012E-4</v>
      </c>
      <c r="AD123" s="48"/>
      <c r="AE123" s="49"/>
      <c r="AF123" s="9"/>
      <c r="AG123" s="9"/>
      <c r="AH123" s="9"/>
      <c r="AI123" s="9"/>
      <c r="AJ123" s="10"/>
    </row>
    <row r="124" spans="1:36" x14ac:dyDescent="0.25">
      <c r="A124" s="17">
        <v>37802</v>
      </c>
      <c r="B124" s="9">
        <v>2.4027E-2</v>
      </c>
      <c r="C124" s="9">
        <v>-6.2925999999999996E-2</v>
      </c>
      <c r="D124" s="9">
        <v>-4.1936000000000001E-2</v>
      </c>
      <c r="E124" s="9">
        <v>2.6692E-2</v>
      </c>
      <c r="F124" s="9">
        <v>0.13007299999999999</v>
      </c>
      <c r="G124" s="9">
        <v>7.9107999999999998E-2</v>
      </c>
      <c r="H124" s="9">
        <v>2.41E-2</v>
      </c>
      <c r="I124" s="9">
        <v>2.4799999999999999E-2</v>
      </c>
      <c r="J124" s="9">
        <v>3.5900000000000001E-2</v>
      </c>
      <c r="K124" s="9">
        <v>1.21E-2</v>
      </c>
      <c r="L124" s="9">
        <v>1.34E-2</v>
      </c>
      <c r="M124" s="9">
        <v>1.3999999999999999E-2</v>
      </c>
      <c r="N124" s="9">
        <v>2.4930999999999998E-2</v>
      </c>
      <c r="O124" s="9">
        <v>2.6086999999999999E-2</v>
      </c>
      <c r="P124" s="9">
        <v>6.3644000000000006E-2</v>
      </c>
      <c r="Q124" s="9">
        <v>3.5448E-2</v>
      </c>
      <c r="R124" s="9">
        <v>2.6988999999999999E-2</v>
      </c>
      <c r="S124" s="9">
        <v>3.2051000000000003E-2</v>
      </c>
      <c r="T124" s="9">
        <v>1.073E-2</v>
      </c>
      <c r="U124" s="9">
        <v>1.6334000000000001E-2</v>
      </c>
      <c r="V124" s="9">
        <v>9.3727000000000005E-2</v>
      </c>
      <c r="W124" s="9">
        <v>1.37E-2</v>
      </c>
      <c r="X124" s="9">
        <v>1.9799999999999998E-2</v>
      </c>
      <c r="Y124" s="9">
        <v>7.4999999999999997E-3</v>
      </c>
      <c r="Z124" s="45">
        <v>-9.1666666666666763E-5</v>
      </c>
      <c r="AA124" s="45">
        <v>-5.8333333333333414E-5</v>
      </c>
      <c r="AB124" s="45">
        <v>-2.4999999999999935E-4</v>
      </c>
      <c r="AC124" s="48">
        <v>8.0833333333333332E-4</v>
      </c>
      <c r="AD124" s="48"/>
      <c r="AE124" s="49"/>
      <c r="AF124" s="9"/>
      <c r="AG124" s="9"/>
      <c r="AH124" s="9"/>
      <c r="AI124" s="9"/>
      <c r="AJ124" s="10"/>
    </row>
    <row r="125" spans="1:36" x14ac:dyDescent="0.25">
      <c r="A125" s="17">
        <v>37771</v>
      </c>
      <c r="B125" s="9">
        <v>0.176589</v>
      </c>
      <c r="C125" s="9">
        <v>3.8869000000000001E-2</v>
      </c>
      <c r="D125" s="9">
        <v>-1.2739E-2</v>
      </c>
      <c r="E125" s="9">
        <v>-4.6493E-2</v>
      </c>
      <c r="F125" s="9">
        <v>1.6809999999999999E-2</v>
      </c>
      <c r="G125" s="9">
        <v>0.25701200000000002</v>
      </c>
      <c r="H125" s="9">
        <v>0.13140000000000002</v>
      </c>
      <c r="I125" s="9">
        <v>0.1074</v>
      </c>
      <c r="J125" s="9">
        <v>0.1038</v>
      </c>
      <c r="K125" s="9">
        <v>4.99E-2</v>
      </c>
      <c r="L125" s="9">
        <v>6.9000000000000006E-2</v>
      </c>
      <c r="M125" s="9">
        <v>8.0399999999999985E-2</v>
      </c>
      <c r="N125" s="9">
        <v>5.8651000000000002E-2</v>
      </c>
      <c r="O125" s="9">
        <v>9.5238000000000003E-2</v>
      </c>
      <c r="P125" s="9">
        <v>5.8118000000000003E-2</v>
      </c>
      <c r="Q125" s="9">
        <v>8.7221000000000007E-2</v>
      </c>
      <c r="R125" s="9">
        <v>4.1419999999999998E-2</v>
      </c>
      <c r="S125" s="9">
        <v>0.125</v>
      </c>
      <c r="T125" s="9">
        <v>5.4836000000000003E-2</v>
      </c>
      <c r="U125" s="9">
        <v>6.3507999999999995E-2</v>
      </c>
      <c r="V125" s="9">
        <v>-1.0108000000000001E-2</v>
      </c>
      <c r="W125" s="9">
        <v>6.08E-2</v>
      </c>
      <c r="X125" s="9">
        <v>5.2199999999999996E-2</v>
      </c>
      <c r="Y125" s="9">
        <v>5.4600000000000003E-2</v>
      </c>
      <c r="Z125" s="45">
        <v>-6.666666666666648E-5</v>
      </c>
      <c r="AA125" s="45">
        <v>-2.5833333333333394E-4</v>
      </c>
      <c r="AB125" s="45">
        <v>-3.1666666666666649E-4</v>
      </c>
      <c r="AC125" s="48">
        <v>9.0000000000000008E-4</v>
      </c>
      <c r="AD125" s="48"/>
      <c r="AE125" s="49"/>
      <c r="AF125" s="9"/>
      <c r="AG125" s="9"/>
      <c r="AH125" s="9"/>
      <c r="AI125" s="9"/>
      <c r="AJ125" s="10"/>
    </row>
    <row r="126" spans="1:36" x14ac:dyDescent="0.25">
      <c r="A126" s="17">
        <v>37741</v>
      </c>
      <c r="B126" s="9">
        <v>-3.9203000000000002E-2</v>
      </c>
      <c r="C126" s="9">
        <v>8.2493999999999998E-2</v>
      </c>
      <c r="D126" s="9">
        <v>0.180451</v>
      </c>
      <c r="E126" s="9">
        <v>0.21293200000000001</v>
      </c>
      <c r="F126" s="9">
        <v>0.20636199999999999</v>
      </c>
      <c r="G126" s="9">
        <v>0.136321</v>
      </c>
      <c r="H126" s="9">
        <v>0.1124</v>
      </c>
      <c r="I126" s="9">
        <v>9.4600000000000004E-2</v>
      </c>
      <c r="J126" s="9">
        <v>9.11E-2</v>
      </c>
      <c r="K126" s="9">
        <v>7.6399999999999996E-2</v>
      </c>
      <c r="L126" s="9">
        <v>9.0800000000000006E-2</v>
      </c>
      <c r="M126" s="9">
        <v>9.6600000000000005E-2</v>
      </c>
      <c r="N126" s="9">
        <v>6.6736000000000004E-2</v>
      </c>
      <c r="O126" s="9">
        <v>7.5819999999999999E-2</v>
      </c>
      <c r="P126" s="9">
        <v>0.24741099999999999</v>
      </c>
      <c r="Q126" s="9">
        <v>-1.2024E-2</v>
      </c>
      <c r="R126" s="9">
        <v>0.16151199999999999</v>
      </c>
      <c r="S126" s="9">
        <v>3.7406000000000002E-2</v>
      </c>
      <c r="T126" s="9">
        <v>8.4612000000000007E-2</v>
      </c>
      <c r="U126" s="9">
        <v>8.2794999999999994E-2</v>
      </c>
      <c r="V126" s="9">
        <v>-5.3860000000000002E-3</v>
      </c>
      <c r="W126" s="9">
        <v>8.1600000000000006E-2</v>
      </c>
      <c r="X126" s="9">
        <v>2.29E-2</v>
      </c>
      <c r="Y126" s="9">
        <v>4.0800000000000003E-2</v>
      </c>
      <c r="Z126" s="45">
        <v>-1.6666666666666674E-5</v>
      </c>
      <c r="AA126" s="45">
        <v>9.1666666666666979E-5</v>
      </c>
      <c r="AB126" s="45">
        <v>-8.5000000000000006E-4</v>
      </c>
      <c r="AC126" s="48">
        <v>9.6666666666666656E-4</v>
      </c>
      <c r="AD126" s="48"/>
      <c r="AE126" s="49"/>
      <c r="AF126" s="9"/>
      <c r="AG126" s="9"/>
      <c r="AH126" s="9"/>
      <c r="AI126" s="9"/>
      <c r="AJ126" s="10"/>
    </row>
    <row r="127" spans="1:36" x14ac:dyDescent="0.25">
      <c r="A127" s="17">
        <v>37711</v>
      </c>
      <c r="B127" s="9">
        <v>-3.4738999999999999E-2</v>
      </c>
      <c r="C127" s="9">
        <v>6.1580000000000003E-3</v>
      </c>
      <c r="D127" s="9">
        <v>-3.2726999999999999E-2</v>
      </c>
      <c r="E127" s="9">
        <v>3.5490000000000001E-2</v>
      </c>
      <c r="F127" s="9">
        <v>4.0115999999999999E-2</v>
      </c>
      <c r="G127" s="9">
        <v>0.192381</v>
      </c>
      <c r="H127" s="9">
        <v>2.0299999999999999E-2</v>
      </c>
      <c r="I127" s="9">
        <v>5.7999999999999996E-3</v>
      </c>
      <c r="J127" s="9">
        <v>9.3999999999999986E-3</v>
      </c>
      <c r="K127" s="9">
        <v>1.7000000000000001E-2</v>
      </c>
      <c r="L127" s="9">
        <v>1E-3</v>
      </c>
      <c r="M127" s="9">
        <v>-5.5000000000000005E-3</v>
      </c>
      <c r="N127" s="9">
        <v>3.2293000000000002E-2</v>
      </c>
      <c r="O127" s="9">
        <v>-2.4E-2</v>
      </c>
      <c r="P127" s="9">
        <v>-4.6102999999999998E-2</v>
      </c>
      <c r="Q127" s="9">
        <v>-1.9646E-2</v>
      </c>
      <c r="R127" s="9">
        <v>1.2174000000000001E-2</v>
      </c>
      <c r="S127" s="9">
        <v>-2.1950999999999998E-2</v>
      </c>
      <c r="T127" s="9">
        <v>2.2889999999999998E-3</v>
      </c>
      <c r="U127" s="9">
        <v>1.0331999999999999E-2</v>
      </c>
      <c r="V127" s="9">
        <v>4.5027999999999999E-2</v>
      </c>
      <c r="W127" s="9">
        <v>1.06E-2</v>
      </c>
      <c r="X127" s="9">
        <v>3.3E-3</v>
      </c>
      <c r="Y127" s="9">
        <v>-1.7299999999999999E-2</v>
      </c>
      <c r="Z127" s="45">
        <v>-1.6666666666666783E-5</v>
      </c>
      <c r="AA127" s="45">
        <v>-2.4999999999999415E-5</v>
      </c>
      <c r="AB127" s="45">
        <v>-3.2500000000000064E-4</v>
      </c>
      <c r="AC127" s="48">
        <v>9.8333333333333324E-4</v>
      </c>
      <c r="AD127" s="48"/>
      <c r="AE127" s="49"/>
      <c r="AF127" s="9"/>
      <c r="AG127" s="9"/>
      <c r="AH127" s="9"/>
      <c r="AI127" s="9"/>
      <c r="AJ127" s="10"/>
    </row>
    <row r="128" spans="1:36" x14ac:dyDescent="0.25">
      <c r="A128" s="17">
        <v>37680</v>
      </c>
      <c r="B128" s="9">
        <v>-2.0060999999999999E-2</v>
      </c>
      <c r="C128" s="9">
        <v>-1.279E-3</v>
      </c>
      <c r="D128" s="9">
        <v>-7.2199999999999999E-3</v>
      </c>
      <c r="E128" s="9">
        <v>-3.0976E-2</v>
      </c>
      <c r="F128" s="9">
        <v>-5.4361E-2</v>
      </c>
      <c r="G128" s="9">
        <v>0.14213200000000001</v>
      </c>
      <c r="H128" s="9">
        <v>-3.5699999999999996E-2</v>
      </c>
      <c r="I128" s="9">
        <v>-2.3799999999999998E-2</v>
      </c>
      <c r="J128" s="9">
        <v>-3.2899999999999999E-2</v>
      </c>
      <c r="K128" s="9">
        <v>-1.01E-2</v>
      </c>
      <c r="L128" s="9">
        <v>-3.2599999999999997E-2</v>
      </c>
      <c r="M128" s="9">
        <v>-4.2099999999999999E-2</v>
      </c>
      <c r="N128" s="9">
        <v>-1.5890000000000001E-2</v>
      </c>
      <c r="O128" s="9">
        <v>1.626E-2</v>
      </c>
      <c r="P128" s="9">
        <v>-7.2301000000000004E-2</v>
      </c>
      <c r="Q128" s="9">
        <v>-3.9622999999999998E-2</v>
      </c>
      <c r="R128" s="9">
        <v>-3.2800999999999997E-2</v>
      </c>
      <c r="S128" s="9">
        <v>-9.6620000000000004E-3</v>
      </c>
      <c r="T128" s="9">
        <v>-1.3479E-2</v>
      </c>
      <c r="U128" s="9">
        <v>-1.5408E-2</v>
      </c>
      <c r="V128" s="9">
        <v>4.4278999999999999E-2</v>
      </c>
      <c r="W128" s="9">
        <v>-1.7899999999999999E-2</v>
      </c>
      <c r="X128" s="9">
        <v>-1.03E-2</v>
      </c>
      <c r="Y128" s="9">
        <v>-1.9E-2</v>
      </c>
      <c r="Z128" s="45">
        <v>2.5000000000000174E-5</v>
      </c>
      <c r="AA128" s="45">
        <v>-1.4999999999999953E-4</v>
      </c>
      <c r="AB128" s="45">
        <v>2.0833333333333381E-4</v>
      </c>
      <c r="AC128" s="48">
        <v>1E-3</v>
      </c>
      <c r="AD128" s="48"/>
      <c r="AE128" s="49"/>
      <c r="AF128" s="9"/>
      <c r="AG128" s="9"/>
      <c r="AH128" s="9"/>
      <c r="AI128" s="9"/>
      <c r="AJ128" s="10"/>
    </row>
    <row r="129" spans="1:36" x14ac:dyDescent="0.25">
      <c r="A129" s="17">
        <v>37652</v>
      </c>
      <c r="B129" s="9">
        <v>6.7488999999999993E-2</v>
      </c>
      <c r="C129" s="9">
        <v>9.0320000000000001E-3</v>
      </c>
      <c r="D129" s="9">
        <v>-2.2353000000000001E-2</v>
      </c>
      <c r="E129" s="9">
        <v>-1.32E-3</v>
      </c>
      <c r="F129" s="9">
        <v>-8.4497000000000003E-2</v>
      </c>
      <c r="G129" s="9">
        <v>0.13311400000000001</v>
      </c>
      <c r="H129" s="9">
        <v>-2.3300000000000001E-2</v>
      </c>
      <c r="I129" s="9">
        <v>-2.41E-2</v>
      </c>
      <c r="J129" s="9">
        <v>-1.37E-2</v>
      </c>
      <c r="K129" s="9">
        <v>-2.6699999999999998E-2</v>
      </c>
      <c r="L129" s="9">
        <v>-2.2599999999999999E-2</v>
      </c>
      <c r="M129" s="9">
        <v>-5.3800000000000001E-2</v>
      </c>
      <c r="N129" s="9">
        <v>3.9648000000000003E-2</v>
      </c>
      <c r="O129" s="9">
        <v>4.2373000000000001E-2</v>
      </c>
      <c r="P129" s="9">
        <v>-2.0330000000000001E-3</v>
      </c>
      <c r="Q129" s="9">
        <v>5.5777E-2</v>
      </c>
      <c r="R129" s="9">
        <v>-4.4979999999999999E-2</v>
      </c>
      <c r="S129" s="9">
        <v>-3.0445E-2</v>
      </c>
      <c r="T129" s="9">
        <v>-2.4594999999999999E-2</v>
      </c>
      <c r="U129" s="9">
        <v>-2.3429999999999999E-2</v>
      </c>
      <c r="V129" s="9">
        <v>-2.7439000000000002E-2</v>
      </c>
      <c r="W129" s="9">
        <v>-2.5099999999999997E-2</v>
      </c>
      <c r="X129" s="9">
        <v>7.6E-3</v>
      </c>
      <c r="Y129" s="9">
        <v>-1.0700000000000001E-2</v>
      </c>
      <c r="Z129" s="45">
        <v>-2.5000000000000174E-5</v>
      </c>
      <c r="AA129" s="45">
        <v>3.3333333333333132E-5</v>
      </c>
      <c r="AB129" s="45">
        <v>-6.5000000000000127E-4</v>
      </c>
      <c r="AC129" s="48">
        <v>9.7499999999999985E-4</v>
      </c>
      <c r="AD129" s="48"/>
      <c r="AE129" s="49"/>
      <c r="AF129" s="9"/>
      <c r="AG129" s="9"/>
      <c r="AH129" s="9"/>
      <c r="AI129" s="9"/>
      <c r="AJ129" s="10"/>
    </row>
    <row r="130" spans="1:36" x14ac:dyDescent="0.25">
      <c r="A130" s="42"/>
      <c r="B130" s="12"/>
      <c r="C130" s="12"/>
      <c r="D130" s="12"/>
      <c r="E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48"/>
      <c r="AD130" s="10"/>
      <c r="AE130" s="49"/>
      <c r="AF130" s="9"/>
      <c r="AG130" s="9"/>
      <c r="AH130" s="9"/>
      <c r="AI130" s="9"/>
      <c r="AJ130" s="10"/>
    </row>
    <row r="131" spans="1:36" x14ac:dyDescent="0.25">
      <c r="A131" s="42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10"/>
      <c r="AE131" s="49"/>
      <c r="AJ131" s="10"/>
    </row>
    <row r="132" spans="1:36" ht="13" x14ac:dyDescent="0.3">
      <c r="A132" s="29" t="s">
        <v>22</v>
      </c>
      <c r="B132" s="12"/>
      <c r="C132" s="12"/>
      <c r="D132" s="12"/>
      <c r="E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0"/>
      <c r="AD132" s="10"/>
      <c r="AE132" s="49"/>
      <c r="AJ132" s="10"/>
    </row>
    <row r="133" spans="1:36" x14ac:dyDescent="0.25">
      <c r="A133" s="17">
        <f>A10</f>
        <v>41274</v>
      </c>
      <c r="B133" s="9">
        <f>B10-$AC10</f>
        <v>1.3867666666666667E-2</v>
      </c>
      <c r="C133" s="9">
        <f t="shared" ref="C133:V133" si="0">C10-$AC10</f>
        <v>7.7536666666666665E-3</v>
      </c>
      <c r="D133" s="9">
        <f t="shared" si="0"/>
        <v>0.13851566666666668</v>
      </c>
      <c r="E133" s="9">
        <f t="shared" si="0"/>
        <v>5.7647666666666667E-2</v>
      </c>
      <c r="F133" s="9">
        <f t="shared" si="0"/>
        <v>0.12290666666666666</v>
      </c>
      <c r="G133" s="9">
        <f t="shared" si="0"/>
        <v>0.27964966666666669</v>
      </c>
      <c r="H133" s="9">
        <f t="shared" si="0"/>
        <v>2.5466666666666665E-2</v>
      </c>
      <c r="I133" s="9">
        <f t="shared" si="0"/>
        <v>3.7866666666666667E-2</v>
      </c>
      <c r="J133" s="9">
        <f t="shared" si="0"/>
        <v>4.296666666666666E-2</v>
      </c>
      <c r="K133" s="9">
        <f t="shared" si="0"/>
        <v>-1.5333333333333334E-3</v>
      </c>
      <c r="L133" s="9">
        <f t="shared" si="0"/>
        <v>1.1266666666666666E-2</v>
      </c>
      <c r="M133" s="9">
        <f t="shared" si="0"/>
        <v>4.6666666666666662E-2</v>
      </c>
      <c r="N133" s="9">
        <f t="shared" si="0"/>
        <v>4.2635666666666662E-2</v>
      </c>
      <c r="O133" s="9">
        <f t="shared" si="0"/>
        <v>2.3685666666666667E-2</v>
      </c>
      <c r="P133" s="9">
        <f t="shared" si="0"/>
        <v>5.0136666666666663E-2</v>
      </c>
      <c r="Q133" s="9">
        <f t="shared" si="0"/>
        <v>3.9876666666666664E-2</v>
      </c>
      <c r="R133" s="9">
        <f t="shared" si="0"/>
        <v>5.1170666666666663E-2</v>
      </c>
      <c r="S133" s="9">
        <f t="shared" si="0"/>
        <v>3.7384666666666663E-2</v>
      </c>
      <c r="T133" s="9">
        <f t="shared" si="0"/>
        <v>8.9486666666666673E-3</v>
      </c>
      <c r="U133" s="9">
        <f t="shared" si="0"/>
        <v>1.2500666666666667E-2</v>
      </c>
      <c r="V133" s="9">
        <f t="shared" si="0"/>
        <v>8.5506666666666665E-3</v>
      </c>
      <c r="W133" s="7"/>
      <c r="X133" s="7"/>
      <c r="Y133" s="7"/>
      <c r="Z133" s="7"/>
      <c r="AA133" s="7"/>
      <c r="AB133" s="7"/>
      <c r="AC133" s="10"/>
      <c r="AD133" s="10"/>
      <c r="AE133" s="49"/>
      <c r="AJ133" s="10"/>
    </row>
    <row r="134" spans="1:36" x14ac:dyDescent="0.25">
      <c r="A134" s="17">
        <f t="shared" ref="A134:A197" si="1">A11</f>
        <v>41243</v>
      </c>
      <c r="B134" s="9">
        <f t="shared" ref="B134:V134" si="2">B11-$AC11</f>
        <v>-0.142569</v>
      </c>
      <c r="C134" s="9">
        <f t="shared" si="2"/>
        <v>-1.8658000000000001E-2</v>
      </c>
      <c r="D134" s="9">
        <f t="shared" si="2"/>
        <v>-4.8199000000000006E-2</v>
      </c>
      <c r="E134" s="9">
        <f t="shared" si="2"/>
        <v>2.5566000000000002E-2</v>
      </c>
      <c r="F134" s="9">
        <f t="shared" si="2"/>
        <v>4.7244999999999995E-2</v>
      </c>
      <c r="G134" s="9">
        <f t="shared" si="2"/>
        <v>3.2183999999999997E-2</v>
      </c>
      <c r="H134" s="9">
        <f t="shared" si="2"/>
        <v>7.3999999999999995E-3</v>
      </c>
      <c r="I134" s="9">
        <f t="shared" si="2"/>
        <v>8.0999999999999996E-3</v>
      </c>
      <c r="J134" s="9">
        <f t="shared" si="2"/>
        <v>1.0600000000000002E-2</v>
      </c>
      <c r="K134" s="9">
        <f t="shared" si="2"/>
        <v>1.5600000000000003E-2</v>
      </c>
      <c r="L134" s="9">
        <f t="shared" si="2"/>
        <v>-9.9999999999999991E-5</v>
      </c>
      <c r="M134" s="9">
        <f t="shared" si="2"/>
        <v>-9.4000000000000004E-3</v>
      </c>
      <c r="N134" s="9">
        <f t="shared" si="2"/>
        <v>1.5767E-2</v>
      </c>
      <c r="O134" s="9">
        <f t="shared" si="2"/>
        <v>-1.3437999999999999E-2</v>
      </c>
      <c r="P134" s="9">
        <f t="shared" si="2"/>
        <v>2.5183000000000001E-2</v>
      </c>
      <c r="Q134" s="9">
        <f t="shared" si="2"/>
        <v>-1.8803999999999998E-2</v>
      </c>
      <c r="R134" s="9">
        <f t="shared" si="2"/>
        <v>2.63E-2</v>
      </c>
      <c r="S134" s="9">
        <f t="shared" si="2"/>
        <v>1.4143000000000001E-2</v>
      </c>
      <c r="T134" s="9">
        <f t="shared" si="2"/>
        <v>5.5950000000000001E-3</v>
      </c>
      <c r="U134" s="9">
        <f t="shared" si="2"/>
        <v>6.0910000000000001E-3</v>
      </c>
      <c r="V134" s="9">
        <f t="shared" si="2"/>
        <v>0.103186</v>
      </c>
      <c r="W134" s="7"/>
      <c r="X134" s="7"/>
      <c r="Y134" s="7"/>
      <c r="Z134" s="7"/>
      <c r="AA134" s="7"/>
      <c r="AB134" s="7"/>
      <c r="AC134" s="10"/>
      <c r="AD134" s="10"/>
      <c r="AE134" s="49"/>
      <c r="AJ134" s="10"/>
    </row>
    <row r="135" spans="1:36" x14ac:dyDescent="0.25">
      <c r="A135" s="17">
        <f t="shared" si="1"/>
        <v>41213</v>
      </c>
      <c r="B135" s="9">
        <f t="shared" ref="B135:V135" si="3">B12-$AC12</f>
        <v>-3.0263666666666668E-2</v>
      </c>
      <c r="C135" s="9">
        <f t="shared" si="3"/>
        <v>-6.2371666666666666E-2</v>
      </c>
      <c r="D135" s="9">
        <f t="shared" si="3"/>
        <v>3.7750333333333337E-2</v>
      </c>
      <c r="E135" s="9">
        <f t="shared" si="3"/>
        <v>7.4973333333333333E-3</v>
      </c>
      <c r="F135" s="9">
        <f t="shared" si="3"/>
        <v>-3.8798666666666662E-2</v>
      </c>
      <c r="G135" s="9">
        <f t="shared" si="3"/>
        <v>-0.14086066666666666</v>
      </c>
      <c r="H135" s="9">
        <f t="shared" si="3"/>
        <v>-3.8691666666666659E-2</v>
      </c>
      <c r="I135" s="9">
        <f t="shared" si="3"/>
        <v>-1.2891666666666668E-2</v>
      </c>
      <c r="J135" s="9">
        <f t="shared" si="3"/>
        <v>-4.391666666666667E-3</v>
      </c>
      <c r="K135" s="9">
        <f t="shared" si="3"/>
        <v>-2.8791666666666667E-2</v>
      </c>
      <c r="L135" s="9">
        <f t="shared" si="3"/>
        <v>-1.5191666666666668E-2</v>
      </c>
      <c r="M135" s="9">
        <f t="shared" si="3"/>
        <v>2.0208333333333332E-2</v>
      </c>
      <c r="N135" s="9">
        <f t="shared" si="3"/>
        <v>3.3115333333333337E-2</v>
      </c>
      <c r="O135" s="9">
        <f t="shared" si="3"/>
        <v>-9.1666666666666668E-5</v>
      </c>
      <c r="P135" s="9">
        <f t="shared" si="3"/>
        <v>1.6301333333333334E-2</v>
      </c>
      <c r="Q135" s="9">
        <f t="shared" si="3"/>
        <v>2.7009333333333333E-2</v>
      </c>
      <c r="R135" s="9">
        <f t="shared" si="3"/>
        <v>2.0493333333333336E-3</v>
      </c>
      <c r="S135" s="9">
        <f t="shared" si="3"/>
        <v>-5.3116666666666668E-3</v>
      </c>
      <c r="T135" s="9">
        <f t="shared" si="3"/>
        <v>-1.8289666666666666E-2</v>
      </c>
      <c r="U135" s="9">
        <f t="shared" si="3"/>
        <v>-1.4191666666666667E-2</v>
      </c>
      <c r="V135" s="9">
        <f t="shared" si="3"/>
        <v>-5.8655666666666662E-2</v>
      </c>
      <c r="W135" s="9"/>
      <c r="X135" s="9"/>
      <c r="Y135" s="9"/>
      <c r="Z135" s="9"/>
      <c r="AA135" s="9"/>
      <c r="AB135" s="9"/>
      <c r="AE135" s="49"/>
    </row>
    <row r="136" spans="1:36" x14ac:dyDescent="0.25">
      <c r="A136" s="17">
        <f t="shared" si="1"/>
        <v>41182</v>
      </c>
      <c r="B136" s="9">
        <f t="shared" ref="B136:V136" si="4">B13-$AC13</f>
        <v>8.4045333333333333E-2</v>
      </c>
      <c r="C136" s="9">
        <f t="shared" si="4"/>
        <v>6.4598333333333327E-2</v>
      </c>
      <c r="D136" s="9">
        <f t="shared" si="4"/>
        <v>0.15959733333333334</v>
      </c>
      <c r="E136" s="9">
        <f t="shared" si="4"/>
        <v>6.2194333333333331E-2</v>
      </c>
      <c r="F136" s="9">
        <f t="shared" si="4"/>
        <v>2.2997333333333335E-2</v>
      </c>
      <c r="G136" s="9">
        <f t="shared" si="4"/>
        <v>3.9102333333333336E-2</v>
      </c>
      <c r="H136" s="9">
        <f t="shared" si="4"/>
        <v>3.2333333333333339E-2</v>
      </c>
      <c r="I136" s="9">
        <f t="shared" si="4"/>
        <v>3.5933333333333338E-2</v>
      </c>
      <c r="J136" s="9">
        <f t="shared" si="4"/>
        <v>3.8633333333333332E-2</v>
      </c>
      <c r="K136" s="9">
        <f t="shared" si="4"/>
        <v>1.7233333333333333E-2</v>
      </c>
      <c r="L136" s="9">
        <f t="shared" si="4"/>
        <v>3.2833333333333332E-2</v>
      </c>
      <c r="M136" s="9">
        <f t="shared" si="4"/>
        <v>4.2333333333333334E-2</v>
      </c>
      <c r="N136" s="9">
        <f t="shared" si="4"/>
        <v>1.3567333333333334E-2</v>
      </c>
      <c r="O136" s="9">
        <f t="shared" si="4"/>
        <v>3.5933333333333331E-2</v>
      </c>
      <c r="P136" s="9">
        <f t="shared" si="4"/>
        <v>6.3552333333333322E-2</v>
      </c>
      <c r="Q136" s="9">
        <f t="shared" si="4"/>
        <v>3.0303333333333332E-3</v>
      </c>
      <c r="R136" s="9">
        <f t="shared" si="4"/>
        <v>6.5264333333333327E-2</v>
      </c>
      <c r="S136" s="9">
        <f t="shared" si="4"/>
        <v>2.1258333333333334E-2</v>
      </c>
      <c r="T136" s="9">
        <f t="shared" si="4"/>
        <v>2.5361333333333333E-2</v>
      </c>
      <c r="U136" s="9">
        <f t="shared" si="4"/>
        <v>2.6472333333333334E-2</v>
      </c>
      <c r="V136" s="9">
        <f t="shared" si="4"/>
        <v>5.9652333333333335E-2</v>
      </c>
      <c r="W136" s="9"/>
      <c r="X136" s="9"/>
      <c r="Y136" s="9"/>
      <c r="Z136" s="9"/>
      <c r="AA136" s="9"/>
      <c r="AB136" s="9"/>
      <c r="AE136" s="49"/>
    </row>
    <row r="137" spans="1:36" x14ac:dyDescent="0.25">
      <c r="A137" s="17">
        <f t="shared" si="1"/>
        <v>41152</v>
      </c>
      <c r="B137" s="9">
        <f t="shared" ref="B137:V137" si="5">B14-$AC14</f>
        <v>0.177541</v>
      </c>
      <c r="C137" s="9">
        <f t="shared" si="5"/>
        <v>-1.5039999999999999E-3</v>
      </c>
      <c r="D137" s="9">
        <f t="shared" si="5"/>
        <v>-3.0844E-2</v>
      </c>
      <c r="E137" s="9">
        <f t="shared" si="5"/>
        <v>0.113161</v>
      </c>
      <c r="F137" s="9">
        <f t="shared" si="5"/>
        <v>8.2620000000000002E-3</v>
      </c>
      <c r="G137" s="9">
        <f t="shared" si="5"/>
        <v>9.6332000000000001E-2</v>
      </c>
      <c r="H137" s="9">
        <f t="shared" si="5"/>
        <v>3.2724999999999997E-2</v>
      </c>
      <c r="I137" s="9">
        <f t="shared" si="5"/>
        <v>3.3625000000000002E-2</v>
      </c>
      <c r="J137" s="9">
        <f t="shared" si="5"/>
        <v>3.5624999999999997E-2</v>
      </c>
      <c r="K137" s="9">
        <f t="shared" si="5"/>
        <v>2.6825000000000002E-2</v>
      </c>
      <c r="L137" s="9">
        <f t="shared" si="5"/>
        <v>1.7725000000000001E-2</v>
      </c>
      <c r="M137" s="9">
        <f t="shared" si="5"/>
        <v>3.5725E-2</v>
      </c>
      <c r="N137" s="9">
        <f t="shared" si="5"/>
        <v>1.2435999999999999E-2</v>
      </c>
      <c r="O137" s="9">
        <f t="shared" si="5"/>
        <v>4.5950000000000005E-2</v>
      </c>
      <c r="P137" s="9">
        <f t="shared" si="5"/>
        <v>4.99E-2</v>
      </c>
      <c r="Q137" s="9">
        <f t="shared" si="5"/>
        <v>8.9529999999999992E-3</v>
      </c>
      <c r="R137" s="9">
        <f t="shared" si="5"/>
        <v>-1.2305E-2</v>
      </c>
      <c r="S137" s="9">
        <f t="shared" si="5"/>
        <v>-8.3599999999999994E-4</v>
      </c>
      <c r="T137" s="9">
        <f t="shared" si="5"/>
        <v>2.4978E-2</v>
      </c>
      <c r="U137" s="9">
        <f t="shared" si="5"/>
        <v>2.6190000000000001E-2</v>
      </c>
      <c r="V137" s="9">
        <f t="shared" si="5"/>
        <v>-6.5435000000000007E-2</v>
      </c>
      <c r="W137" s="9"/>
      <c r="X137" s="9"/>
      <c r="Y137" s="9"/>
      <c r="Z137" s="9"/>
      <c r="AA137" s="9"/>
      <c r="AB137" s="9"/>
      <c r="AE137" s="49"/>
    </row>
    <row r="138" spans="1:36" x14ac:dyDescent="0.25">
      <c r="A138" s="17">
        <f t="shared" si="1"/>
        <v>41121</v>
      </c>
      <c r="B138" s="9">
        <f t="shared" ref="B138:V138" si="6">B15-$AC15</f>
        <v>-0.12489233333333333</v>
      </c>
      <c r="C138" s="9">
        <f t="shared" si="6"/>
        <v>1.9866666666666665E-3</v>
      </c>
      <c r="D138" s="9">
        <f t="shared" si="6"/>
        <v>-1.1686333333333333E-2</v>
      </c>
      <c r="E138" s="9">
        <f t="shared" si="6"/>
        <v>7.3166666666666666E-3</v>
      </c>
      <c r="F138" s="9">
        <f t="shared" si="6"/>
        <v>6.0928666666666666E-2</v>
      </c>
      <c r="G138" s="9">
        <f t="shared" si="6"/>
        <v>-7.6171333333333327E-2</v>
      </c>
      <c r="H138" s="9">
        <f t="shared" si="6"/>
        <v>-2.9758333333333335E-2</v>
      </c>
      <c r="I138" s="9">
        <f t="shared" si="6"/>
        <v>-1.0858333333333334E-2</v>
      </c>
      <c r="J138" s="9">
        <f t="shared" si="6"/>
        <v>-1.4458333333333333E-2</v>
      </c>
      <c r="K138" s="9">
        <f t="shared" si="6"/>
        <v>1.2641666666666666E-2</v>
      </c>
      <c r="L138" s="9">
        <f t="shared" si="6"/>
        <v>1.2341666666666666E-2</v>
      </c>
      <c r="M138" s="9">
        <f t="shared" si="6"/>
        <v>-2.3583333333333334E-3</v>
      </c>
      <c r="N138" s="9">
        <f t="shared" si="6"/>
        <v>6.0811666666666667E-2</v>
      </c>
      <c r="O138" s="9">
        <f t="shared" si="6"/>
        <v>1.7356666666666666E-2</v>
      </c>
      <c r="P138" s="9">
        <f t="shared" si="6"/>
        <v>2.0648666666666666E-2</v>
      </c>
      <c r="Q138" s="9">
        <f t="shared" si="6"/>
        <v>9.0516666666666662E-3</v>
      </c>
      <c r="R138" s="9">
        <f t="shared" si="6"/>
        <v>1.1170666666666666E-2</v>
      </c>
      <c r="S138" s="9">
        <f t="shared" si="6"/>
        <v>6.6499666666666679E-2</v>
      </c>
      <c r="T138" s="9">
        <f t="shared" si="6"/>
        <v>1.1733666666666667E-2</v>
      </c>
      <c r="U138" s="9">
        <f t="shared" si="6"/>
        <v>1.0207666666666667E-2</v>
      </c>
      <c r="V138" s="9">
        <f t="shared" si="6"/>
        <v>-2.7600333333333334E-2</v>
      </c>
      <c r="W138" s="9"/>
      <c r="X138" s="9"/>
      <c r="Y138" s="9"/>
      <c r="Z138" s="9"/>
      <c r="AA138" s="9"/>
      <c r="AB138" s="9"/>
      <c r="AE138" s="49"/>
    </row>
    <row r="139" spans="1:36" x14ac:dyDescent="0.25">
      <c r="A139" s="17">
        <f t="shared" si="1"/>
        <v>41090</v>
      </c>
      <c r="B139" s="9">
        <f t="shared" ref="B139:V139" si="7">B16-$AC16</f>
        <v>-3.8187666666666668E-2</v>
      </c>
      <c r="C139" s="9">
        <f t="shared" si="7"/>
        <v>1.3851333333333334E-2</v>
      </c>
      <c r="D139" s="9">
        <f t="shared" si="7"/>
        <v>0.18932033333333334</v>
      </c>
      <c r="E139" s="9">
        <f t="shared" si="7"/>
        <v>1.7755333333333335E-2</v>
      </c>
      <c r="F139" s="9">
        <f t="shared" si="7"/>
        <v>0.13108033333333333</v>
      </c>
      <c r="G139" s="9">
        <f t="shared" si="7"/>
        <v>-3.4443666666666671E-2</v>
      </c>
      <c r="H139" s="9">
        <f t="shared" si="7"/>
        <v>5.8758333333333329E-2</v>
      </c>
      <c r="I139" s="9">
        <f t="shared" si="7"/>
        <v>4.2358333333333331E-2</v>
      </c>
      <c r="J139" s="9">
        <f t="shared" si="7"/>
        <v>4.7658333333333323E-2</v>
      </c>
      <c r="K139" s="9">
        <f t="shared" si="7"/>
        <v>3.0258333333333332E-2</v>
      </c>
      <c r="L139" s="9">
        <f t="shared" si="7"/>
        <v>4.3358333333333332E-2</v>
      </c>
      <c r="M139" s="9">
        <f t="shared" si="7"/>
        <v>5.055833333333333E-2</v>
      </c>
      <c r="N139" s="9">
        <f t="shared" si="7"/>
        <v>7.4409333333333341E-2</v>
      </c>
      <c r="O139" s="9">
        <f t="shared" si="7"/>
        <v>2.9021333333333333E-2</v>
      </c>
      <c r="P139" s="9">
        <f t="shared" si="7"/>
        <v>4.5698333333333334E-2</v>
      </c>
      <c r="Q139" s="9">
        <f t="shared" si="7"/>
        <v>3.4747333333333331E-2</v>
      </c>
      <c r="R139" s="9">
        <f t="shared" si="7"/>
        <v>0.13835433333333333</v>
      </c>
      <c r="S139" s="9">
        <f t="shared" si="7"/>
        <v>7.4298333333333341E-2</v>
      </c>
      <c r="T139" s="9">
        <f t="shared" si="7"/>
        <v>4.0448333333333329E-2</v>
      </c>
      <c r="U139" s="9">
        <f t="shared" si="7"/>
        <v>3.8114333333333333E-2</v>
      </c>
      <c r="V139" s="9">
        <f t="shared" si="7"/>
        <v>2.8280333333333334E-2</v>
      </c>
      <c r="W139" s="9"/>
      <c r="X139" s="9"/>
      <c r="Y139" s="9"/>
      <c r="Z139" s="9"/>
      <c r="AA139" s="9"/>
      <c r="AB139" s="9"/>
      <c r="AE139" s="49"/>
    </row>
    <row r="140" spans="1:36" x14ac:dyDescent="0.25">
      <c r="A140" s="17">
        <f t="shared" si="1"/>
        <v>41060</v>
      </c>
      <c r="B140" s="9">
        <f t="shared" ref="B140:V140" si="8">B17-$AC17</f>
        <v>-2.8997333333333333E-2</v>
      </c>
      <c r="C140" s="9">
        <f t="shared" si="8"/>
        <v>-6.4429333333333325E-2</v>
      </c>
      <c r="D140" s="9">
        <f t="shared" si="8"/>
        <v>-1.0584333333333334E-2</v>
      </c>
      <c r="E140" s="9">
        <f t="shared" si="8"/>
        <v>-0.11064333333333333</v>
      </c>
      <c r="F140" s="9">
        <f t="shared" si="8"/>
        <v>-0.12990733333333332</v>
      </c>
      <c r="G140" s="9">
        <f t="shared" si="8"/>
        <v>-0.12282933333333333</v>
      </c>
      <c r="H140" s="9">
        <f t="shared" si="8"/>
        <v>-6.5758333333333335E-2</v>
      </c>
      <c r="I140" s="9">
        <f t="shared" si="8"/>
        <v>-6.425833333333332E-2</v>
      </c>
      <c r="J140" s="9">
        <f t="shared" si="8"/>
        <v>-5.7958333333333334E-2</v>
      </c>
      <c r="K140" s="9">
        <f t="shared" si="8"/>
        <v>-5.8858333333333332E-2</v>
      </c>
      <c r="L140" s="9">
        <f t="shared" si="8"/>
        <v>-6.1658333333333336E-2</v>
      </c>
      <c r="M140" s="9">
        <f t="shared" si="8"/>
        <v>-6.4658333333333332E-2</v>
      </c>
      <c r="N140" s="9">
        <f t="shared" si="8"/>
        <v>-0.12925333333333333</v>
      </c>
      <c r="O140" s="9">
        <f t="shared" si="8"/>
        <v>-0.10725133333333332</v>
      </c>
      <c r="P140" s="9">
        <f t="shared" si="8"/>
        <v>-0.13537333333333332</v>
      </c>
      <c r="Q140" s="9">
        <f t="shared" si="8"/>
        <v>-4.3476333333333332E-2</v>
      </c>
      <c r="R140" s="9">
        <f t="shared" si="8"/>
        <v>-0.11907533333333332</v>
      </c>
      <c r="S140" s="9">
        <f t="shared" si="8"/>
        <v>-0.10355933333333332</v>
      </c>
      <c r="T140" s="9">
        <f t="shared" si="8"/>
        <v>-6.0114333333333332E-2</v>
      </c>
      <c r="U140" s="9">
        <f t="shared" si="8"/>
        <v>-6.5588333333333332E-2</v>
      </c>
      <c r="V140" s="9">
        <f t="shared" si="8"/>
        <v>-5.3446333333333332E-2</v>
      </c>
      <c r="W140" s="9"/>
      <c r="X140" s="9"/>
      <c r="Y140" s="9"/>
      <c r="Z140" s="9"/>
      <c r="AA140" s="9"/>
      <c r="AB140" s="9"/>
      <c r="AE140" s="49"/>
    </row>
    <row r="141" spans="1:36" x14ac:dyDescent="0.25">
      <c r="A141" s="17">
        <f t="shared" si="1"/>
        <v>41029</v>
      </c>
      <c r="B141" s="9">
        <f t="shared" ref="B141:V141" si="9">B18-$AC18</f>
        <v>-7.0205333333333328E-2</v>
      </c>
      <c r="C141" s="9">
        <f t="shared" si="9"/>
        <v>-7.5833333333333326E-3</v>
      </c>
      <c r="D141" s="9">
        <f t="shared" si="9"/>
        <v>-2.3696333333333333E-2</v>
      </c>
      <c r="E141" s="9">
        <f t="shared" si="9"/>
        <v>-7.9094333333333322E-2</v>
      </c>
      <c r="F141" s="9">
        <f t="shared" si="9"/>
        <v>4.2161666666666667E-2</v>
      </c>
      <c r="G141" s="9">
        <f t="shared" si="9"/>
        <v>-0.48685833333333334</v>
      </c>
      <c r="H141" s="9">
        <f t="shared" si="9"/>
        <v>-1.2358333333333334E-2</v>
      </c>
      <c r="I141" s="9">
        <f t="shared" si="9"/>
        <v>-2.0658333333333334E-2</v>
      </c>
      <c r="J141" s="9">
        <f t="shared" si="9"/>
        <v>-9.7583333333333341E-3</v>
      </c>
      <c r="K141" s="9">
        <f t="shared" si="9"/>
        <v>-5.7583333333333323E-3</v>
      </c>
      <c r="L141" s="9">
        <f t="shared" si="9"/>
        <v>-6.6583333333333329E-3</v>
      </c>
      <c r="M141" s="9">
        <f t="shared" si="9"/>
        <v>-1.2258333333333333E-2</v>
      </c>
      <c r="N141" s="9">
        <f t="shared" si="9"/>
        <v>1.3978666666666667E-2</v>
      </c>
      <c r="O141" s="9">
        <f t="shared" si="9"/>
        <v>6.4766666666666672E-4</v>
      </c>
      <c r="P141" s="9">
        <f t="shared" si="9"/>
        <v>-3.1845333333333337E-2</v>
      </c>
      <c r="Q141" s="9">
        <f t="shared" si="9"/>
        <v>-6.2223333333333332E-3</v>
      </c>
      <c r="R141" s="9">
        <f t="shared" si="9"/>
        <v>-1.0935333333333333E-2</v>
      </c>
      <c r="S141" s="9">
        <f t="shared" si="9"/>
        <v>8.0876666666666666E-3</v>
      </c>
      <c r="T141" s="9">
        <f t="shared" si="9"/>
        <v>-6.7343333333333326E-3</v>
      </c>
      <c r="U141" s="9">
        <f t="shared" si="9"/>
        <v>-6.8593333333333327E-3</v>
      </c>
      <c r="V141" s="9">
        <f t="shared" si="9"/>
        <v>-2.8002333333333334E-2</v>
      </c>
      <c r="W141" s="9"/>
      <c r="X141" s="9"/>
      <c r="Y141" s="9"/>
      <c r="Z141" s="9"/>
      <c r="AA141" s="9"/>
      <c r="AB141" s="9"/>
      <c r="AE141" s="49"/>
    </row>
    <row r="142" spans="1:36" x14ac:dyDescent="0.25">
      <c r="A142" s="17">
        <f t="shared" si="1"/>
        <v>40999</v>
      </c>
      <c r="B142" s="9">
        <f t="shared" ref="B142:V142" si="10">B19-$AC19</f>
        <v>-8.9092999999999992E-2</v>
      </c>
      <c r="C142" s="9">
        <f t="shared" si="10"/>
        <v>6.0540999999999998E-2</v>
      </c>
      <c r="D142" s="9">
        <f t="shared" si="10"/>
        <v>-0.12740399999999999</v>
      </c>
      <c r="E142" s="9">
        <f t="shared" si="10"/>
        <v>1.1283E-2</v>
      </c>
      <c r="F142" s="9">
        <f t="shared" si="10"/>
        <v>-1.1771E-2</v>
      </c>
      <c r="G142" s="9">
        <f t="shared" si="10"/>
        <v>8.306100000000001E-2</v>
      </c>
      <c r="H142" s="9">
        <f t="shared" si="10"/>
        <v>2.6049999999999997E-2</v>
      </c>
      <c r="I142" s="9">
        <f t="shared" si="10"/>
        <v>2.8949999999999997E-2</v>
      </c>
      <c r="J142" s="9">
        <f t="shared" si="10"/>
        <v>2.8250000000000001E-2</v>
      </c>
      <c r="K142" s="9">
        <f t="shared" si="10"/>
        <v>3.9549999999999995E-2</v>
      </c>
      <c r="L142" s="9">
        <f t="shared" si="10"/>
        <v>1.4449999999999999E-2</v>
      </c>
      <c r="M142" s="9">
        <f t="shared" si="10"/>
        <v>3.5950000000000003E-2</v>
      </c>
      <c r="N142" s="9">
        <f t="shared" si="10"/>
        <v>-1.0154999999999999E-2</v>
      </c>
      <c r="O142" s="9">
        <f t="shared" si="10"/>
        <v>-2.3482000000000003E-2</v>
      </c>
      <c r="P142" s="9">
        <f t="shared" si="10"/>
        <v>1.4329E-2</v>
      </c>
      <c r="Q142" s="9">
        <f t="shared" si="10"/>
        <v>-4.8219999999999999E-3</v>
      </c>
      <c r="R142" s="9">
        <f t="shared" si="10"/>
        <v>5.3538999999999996E-2</v>
      </c>
      <c r="S142" s="9">
        <f t="shared" si="10"/>
        <v>-4.9999999999999996E-5</v>
      </c>
      <c r="T142" s="9">
        <f t="shared" si="10"/>
        <v>3.209E-2</v>
      </c>
      <c r="U142" s="9">
        <f t="shared" si="10"/>
        <v>2.3942999999999999E-2</v>
      </c>
      <c r="V142" s="9">
        <f t="shared" si="10"/>
        <v>-1.1884E-2</v>
      </c>
      <c r="W142" s="9"/>
      <c r="X142" s="9"/>
      <c r="Y142" s="9"/>
      <c r="Z142" s="9"/>
      <c r="AA142" s="9"/>
      <c r="AB142" s="9"/>
      <c r="AE142" s="49"/>
    </row>
    <row r="143" spans="1:36" x14ac:dyDescent="0.25">
      <c r="A143" s="17">
        <f t="shared" si="1"/>
        <v>40968</v>
      </c>
      <c r="B143" s="9">
        <f t="shared" ref="B143:V143" si="11">B20-$AC20</f>
        <v>-2.8065000000000003E-2</v>
      </c>
      <c r="C143" s="9">
        <f t="shared" si="11"/>
        <v>2.5286999999999997E-2</v>
      </c>
      <c r="D143" s="9">
        <f t="shared" si="11"/>
        <v>-9.575199999999999E-2</v>
      </c>
      <c r="E143" s="9">
        <f t="shared" si="11"/>
        <v>5.7431999999999997E-2</v>
      </c>
      <c r="F143" s="9">
        <f t="shared" si="11"/>
        <v>8.1592999999999999E-2</v>
      </c>
      <c r="G143" s="9">
        <f t="shared" si="11"/>
        <v>-0.25062099999999998</v>
      </c>
      <c r="H143" s="9">
        <f t="shared" si="11"/>
        <v>3.5449999999999995E-2</v>
      </c>
      <c r="I143" s="9">
        <f t="shared" si="11"/>
        <v>2.385E-2</v>
      </c>
      <c r="J143" s="9">
        <f t="shared" si="11"/>
        <v>2.8549999999999999E-2</v>
      </c>
      <c r="K143" s="9">
        <f t="shared" si="11"/>
        <v>4.5350000000000001E-2</v>
      </c>
      <c r="L143" s="9">
        <f t="shared" si="11"/>
        <v>3.875E-2</v>
      </c>
      <c r="M143" s="9">
        <f t="shared" si="11"/>
        <v>5.3150000000000003E-2</v>
      </c>
      <c r="N143" s="9">
        <f t="shared" si="11"/>
        <v>1.4041E-2</v>
      </c>
      <c r="O143" s="9">
        <f t="shared" si="11"/>
        <v>3.2322999999999998E-2</v>
      </c>
      <c r="P143" s="9">
        <f t="shared" si="11"/>
        <v>7.5899000000000008E-2</v>
      </c>
      <c r="Q143" s="9">
        <f t="shared" si="11"/>
        <v>3.9638E-2</v>
      </c>
      <c r="R143" s="9">
        <f t="shared" si="11"/>
        <v>2.0062999999999998E-2</v>
      </c>
      <c r="S143" s="9">
        <f t="shared" si="11"/>
        <v>4.1145000000000001E-2</v>
      </c>
      <c r="T143" s="9">
        <f t="shared" si="11"/>
        <v>4.3354999999999998E-2</v>
      </c>
      <c r="U143" s="9">
        <f t="shared" si="11"/>
        <v>4.1135999999999999E-2</v>
      </c>
      <c r="V143" s="9">
        <f t="shared" si="11"/>
        <v>8.5238000000000008E-2</v>
      </c>
      <c r="W143" s="9"/>
      <c r="X143" s="9"/>
      <c r="Y143" s="9"/>
      <c r="Z143" s="9"/>
      <c r="AA143" s="9"/>
      <c r="AB143" s="9"/>
      <c r="AE143" s="49"/>
    </row>
    <row r="144" spans="1:36" x14ac:dyDescent="0.25">
      <c r="A144" s="17">
        <f t="shared" si="1"/>
        <v>40939</v>
      </c>
      <c r="B144" s="9">
        <f t="shared" ref="B144:V144" si="12">B21-$AC21</f>
        <v>8.8602333333333338E-2</v>
      </c>
      <c r="C144" s="9">
        <f t="shared" si="12"/>
        <v>4.7405333333333334E-2</v>
      </c>
      <c r="D144" s="9">
        <f t="shared" si="12"/>
        <v>0.12293433333333334</v>
      </c>
      <c r="E144" s="9">
        <f t="shared" si="12"/>
        <v>2.6892333333333331E-2</v>
      </c>
      <c r="F144" s="9">
        <f t="shared" si="12"/>
        <v>-6.3644666666666669E-2</v>
      </c>
      <c r="G144" s="9">
        <f t="shared" si="12"/>
        <v>9.2103333333333343E-3</v>
      </c>
      <c r="H144" s="9">
        <f t="shared" si="12"/>
        <v>7.9483333333333336E-2</v>
      </c>
      <c r="I144" s="9">
        <f t="shared" si="12"/>
        <v>6.9883333333333339E-2</v>
      </c>
      <c r="J144" s="9">
        <f t="shared" si="12"/>
        <v>5.9783333333333341E-2</v>
      </c>
      <c r="K144" s="9">
        <f t="shared" si="12"/>
        <v>6.0483333333333333E-2</v>
      </c>
      <c r="L144" s="9">
        <f t="shared" si="12"/>
        <v>3.5583333333333335E-2</v>
      </c>
      <c r="M144" s="9">
        <f t="shared" si="12"/>
        <v>3.7383333333333338E-2</v>
      </c>
      <c r="N144" s="9">
        <f t="shared" si="12"/>
        <v>9.2334333333333338E-2</v>
      </c>
      <c r="O144" s="9">
        <f t="shared" si="12"/>
        <v>5.6750333333333333E-2</v>
      </c>
      <c r="P144" s="9">
        <f t="shared" si="12"/>
        <v>0.10976533333333334</v>
      </c>
      <c r="Q144" s="9">
        <f t="shared" si="12"/>
        <v>5.2968333333333333E-2</v>
      </c>
      <c r="R144" s="9">
        <f t="shared" si="12"/>
        <v>8.2014333333333342E-2</v>
      </c>
      <c r="S144" s="9">
        <f t="shared" si="12"/>
        <v>0.14310433333333333</v>
      </c>
      <c r="T144" s="9">
        <f t="shared" si="12"/>
        <v>4.6358333333333335E-2</v>
      </c>
      <c r="U144" s="9">
        <f t="shared" si="12"/>
        <v>5.4060333333333335E-2</v>
      </c>
      <c r="V144" s="9">
        <f t="shared" si="12"/>
        <v>-0.12501666666666666</v>
      </c>
      <c r="W144" s="9"/>
      <c r="X144" s="9"/>
      <c r="Y144" s="9"/>
      <c r="Z144" s="9"/>
      <c r="AA144" s="9"/>
      <c r="AB144" s="9"/>
      <c r="AE144" s="49"/>
    </row>
    <row r="145" spans="1:31" x14ac:dyDescent="0.25">
      <c r="A145" s="17">
        <f t="shared" si="1"/>
        <v>40908</v>
      </c>
      <c r="B145" s="9">
        <f t="shared" ref="B145:V145" si="13">B22-$AC22</f>
        <v>-0.144289</v>
      </c>
      <c r="C145" s="9">
        <f t="shared" si="13"/>
        <v>-2.1915E-2</v>
      </c>
      <c r="D145" s="9">
        <f t="shared" si="13"/>
        <v>-1.0810999999999999E-2</v>
      </c>
      <c r="E145" s="9">
        <f t="shared" si="13"/>
        <v>-5.7194000000000002E-2</v>
      </c>
      <c r="F145" s="9">
        <f t="shared" si="13"/>
        <v>1.4451E-2</v>
      </c>
      <c r="G145" s="9">
        <f t="shared" si="13"/>
        <v>-9.4260000000000004E-3</v>
      </c>
      <c r="H145" s="9">
        <f t="shared" si="13"/>
        <v>-2E-3</v>
      </c>
      <c r="I145" s="9">
        <f t="shared" si="13"/>
        <v>7.0999999999999995E-3</v>
      </c>
      <c r="J145" s="9">
        <f t="shared" si="13"/>
        <v>1.09E-2</v>
      </c>
      <c r="K145" s="9">
        <f t="shared" si="13"/>
        <v>-2.5999999999999999E-3</v>
      </c>
      <c r="L145" s="9">
        <f t="shared" si="13"/>
        <v>2.06E-2</v>
      </c>
      <c r="M145" s="9">
        <f t="shared" si="13"/>
        <v>1.5100000000000001E-2</v>
      </c>
      <c r="N145" s="9">
        <f t="shared" si="13"/>
        <v>-5.0213000000000001E-2</v>
      </c>
      <c r="O145" s="9">
        <f t="shared" si="13"/>
        <v>-1.8453000000000001E-2</v>
      </c>
      <c r="P145" s="9">
        <f t="shared" si="13"/>
        <v>-6.8347000000000005E-2</v>
      </c>
      <c r="Q145" s="9">
        <f t="shared" si="13"/>
        <v>-1.3950000000000001E-2</v>
      </c>
      <c r="R145" s="9">
        <f t="shared" si="13"/>
        <v>-1.6778999999999999E-2</v>
      </c>
      <c r="S145" s="9">
        <f t="shared" si="13"/>
        <v>-5.6315999999999998E-2</v>
      </c>
      <c r="T145" s="9">
        <f t="shared" si="13"/>
        <v>1.0241999999999999E-2</v>
      </c>
      <c r="U145" s="9">
        <f t="shared" si="13"/>
        <v>3.702E-3</v>
      </c>
      <c r="V145" s="9">
        <f t="shared" si="13"/>
        <v>8.0644999999999994E-2</v>
      </c>
      <c r="W145" s="9"/>
      <c r="X145" s="9"/>
      <c r="Y145" s="9"/>
      <c r="Z145" s="9"/>
      <c r="AA145" s="9"/>
      <c r="AB145" s="9"/>
      <c r="AE145" s="49"/>
    </row>
    <row r="146" spans="1:31" x14ac:dyDescent="0.25">
      <c r="A146" s="17">
        <f t="shared" si="1"/>
        <v>40877</v>
      </c>
      <c r="B146" s="9">
        <f t="shared" ref="B146:V146" si="14">B23-$AC23</f>
        <v>7.1304666666666669E-2</v>
      </c>
      <c r="C146" s="9">
        <f t="shared" si="14"/>
        <v>2.2306666666666669E-2</v>
      </c>
      <c r="D146" s="9">
        <f t="shared" si="14"/>
        <v>6.3376666666666668E-3</v>
      </c>
      <c r="E146" s="9">
        <f t="shared" si="14"/>
        <v>-3.3922333333333332E-2</v>
      </c>
      <c r="F146" s="9">
        <f t="shared" si="14"/>
        <v>-2.6731333333333333E-2</v>
      </c>
      <c r="G146" s="9">
        <f t="shared" si="14"/>
        <v>9.169066666666667E-2</v>
      </c>
      <c r="H146" s="9">
        <f t="shared" si="14"/>
        <v>-1.4208333333333333E-2</v>
      </c>
      <c r="I146" s="9">
        <f t="shared" si="14"/>
        <v>-3.7083333333333334E-3</v>
      </c>
      <c r="J146" s="9">
        <f t="shared" si="14"/>
        <v>-7.0833333333333338E-4</v>
      </c>
      <c r="K146" s="9">
        <f t="shared" si="14"/>
        <v>-1.4083333333333335E-3</v>
      </c>
      <c r="L146" s="9">
        <f t="shared" si="14"/>
        <v>8.8916666666666658E-3</v>
      </c>
      <c r="M146" s="9">
        <f t="shared" si="14"/>
        <v>-1.8408333333333332E-2</v>
      </c>
      <c r="N146" s="9">
        <f t="shared" si="14"/>
        <v>-2.0227333333333333E-2</v>
      </c>
      <c r="O146" s="9">
        <f t="shared" si="14"/>
        <v>-2.7628333333333331E-2</v>
      </c>
      <c r="P146" s="9">
        <f t="shared" si="14"/>
        <v>-2.6895333333333334E-2</v>
      </c>
      <c r="Q146" s="9">
        <f t="shared" si="14"/>
        <v>1.1518666666666667E-2</v>
      </c>
      <c r="R146" s="9">
        <f t="shared" si="14"/>
        <v>-4.5303333333333333E-3</v>
      </c>
      <c r="S146" s="9">
        <f t="shared" si="14"/>
        <v>-3.9192333333333329E-2</v>
      </c>
      <c r="T146" s="9">
        <f t="shared" si="14"/>
        <v>-4.0723333333333332E-3</v>
      </c>
      <c r="U146" s="9">
        <f t="shared" si="14"/>
        <v>-6.234333333333333E-3</v>
      </c>
      <c r="V146" s="9">
        <f t="shared" si="14"/>
        <v>-1.5818333333333334E-2</v>
      </c>
      <c r="W146" s="9"/>
      <c r="X146" s="9"/>
      <c r="Y146" s="9"/>
      <c r="Z146" s="9"/>
      <c r="AA146" s="9"/>
      <c r="AB146" s="9"/>
      <c r="AE146" s="49"/>
    </row>
    <row r="147" spans="1:31" x14ac:dyDescent="0.25">
      <c r="A147" s="17">
        <f t="shared" si="1"/>
        <v>40847</v>
      </c>
      <c r="B147" s="9">
        <f t="shared" ref="B147:V147" si="15">B24-$AC24</f>
        <v>6.1084666666666669E-2</v>
      </c>
      <c r="C147" s="9">
        <f t="shared" si="15"/>
        <v>5.5804666666666669E-2</v>
      </c>
      <c r="D147" s="9">
        <f t="shared" si="15"/>
        <v>0.29763866666666666</v>
      </c>
      <c r="E147" s="9">
        <f t="shared" si="15"/>
        <v>0.16905266666666666</v>
      </c>
      <c r="F147" s="9">
        <f t="shared" si="15"/>
        <v>0.15986166666666668</v>
      </c>
      <c r="G147" s="9">
        <f t="shared" si="15"/>
        <v>-1.7547333333333331E-2</v>
      </c>
      <c r="H147" s="9">
        <f t="shared" si="15"/>
        <v>0.15499166666666667</v>
      </c>
      <c r="I147" s="9">
        <f t="shared" si="15"/>
        <v>0.15809166666666669</v>
      </c>
      <c r="J147" s="9">
        <f t="shared" si="15"/>
        <v>0.12979166666666667</v>
      </c>
      <c r="K147" s="9">
        <f t="shared" si="15"/>
        <v>0.10189166666666666</v>
      </c>
      <c r="L147" s="9">
        <f t="shared" si="15"/>
        <v>0.12439166666666666</v>
      </c>
      <c r="M147" s="9">
        <f t="shared" si="15"/>
        <v>0.10919166666666667</v>
      </c>
      <c r="N147" s="9">
        <f t="shared" si="15"/>
        <v>0.18344166666666667</v>
      </c>
      <c r="O147" s="9">
        <f t="shared" si="15"/>
        <v>0.10787666666666666</v>
      </c>
      <c r="P147" s="9">
        <f t="shared" si="15"/>
        <v>0.16036366666666665</v>
      </c>
      <c r="Q147" s="9">
        <f t="shared" si="15"/>
        <v>0.13909666666666667</v>
      </c>
      <c r="R147" s="9">
        <f t="shared" si="15"/>
        <v>0.12861566666666666</v>
      </c>
      <c r="S147" s="9">
        <f t="shared" si="15"/>
        <v>0.11362766666666667</v>
      </c>
      <c r="T147" s="9">
        <f t="shared" si="15"/>
        <v>0.10913866666666666</v>
      </c>
      <c r="U147" s="9">
        <f t="shared" si="15"/>
        <v>0.11397566666666667</v>
      </c>
      <c r="V147" s="9">
        <f t="shared" si="15"/>
        <v>0.10238766666666667</v>
      </c>
      <c r="W147" s="9"/>
      <c r="X147" s="9"/>
      <c r="Y147" s="9"/>
      <c r="Z147" s="9"/>
      <c r="AA147" s="9"/>
      <c r="AB147" s="9"/>
      <c r="AE147" s="49"/>
    </row>
    <row r="148" spans="1:31" x14ac:dyDescent="0.25">
      <c r="A148" s="17">
        <f t="shared" si="1"/>
        <v>40816</v>
      </c>
      <c r="B148" s="9">
        <f t="shared" ref="B148:V148" si="16">B25-$AC25</f>
        <v>-8.0796333333333331E-2</v>
      </c>
      <c r="C148" s="9">
        <f t="shared" si="16"/>
        <v>1.7209666666666668E-2</v>
      </c>
      <c r="D148" s="9">
        <f t="shared" si="16"/>
        <v>-0.19125433333333333</v>
      </c>
      <c r="E148" s="9">
        <f t="shared" si="16"/>
        <v>-0.12995033333333333</v>
      </c>
      <c r="F148" s="9">
        <f t="shared" si="16"/>
        <v>-0.16561633333333334</v>
      </c>
      <c r="G148" s="9">
        <f t="shared" si="16"/>
        <v>-0.13239533333333334</v>
      </c>
      <c r="H148" s="9">
        <f t="shared" si="16"/>
        <v>-0.10990833333333333</v>
      </c>
      <c r="I148" s="9">
        <f t="shared" si="16"/>
        <v>-0.11400833333333334</v>
      </c>
      <c r="J148" s="9">
        <f t="shared" si="16"/>
        <v>-0.11120833333333333</v>
      </c>
      <c r="K148" s="9">
        <f t="shared" si="16"/>
        <v>-6.4208333333333326E-2</v>
      </c>
      <c r="L148" s="9">
        <f t="shared" si="16"/>
        <v>-7.6308333333333325E-2</v>
      </c>
      <c r="M148" s="9">
        <f t="shared" si="16"/>
        <v>-8.4208333333333329E-2</v>
      </c>
      <c r="N148" s="9">
        <f t="shared" si="16"/>
        <v>-0.17585033333333333</v>
      </c>
      <c r="O148" s="9">
        <f t="shared" si="16"/>
        <v>-0.14721433333333334</v>
      </c>
      <c r="P148" s="9">
        <f t="shared" si="16"/>
        <v>-0.12668133333333334</v>
      </c>
      <c r="Q148" s="9">
        <f t="shared" si="16"/>
        <v>-0.14190933333333333</v>
      </c>
      <c r="R148" s="9">
        <f t="shared" si="16"/>
        <v>-0.16673133333333334</v>
      </c>
      <c r="S148" s="9">
        <f t="shared" si="16"/>
        <v>-0.15515433333333334</v>
      </c>
      <c r="T148" s="9">
        <f t="shared" si="16"/>
        <v>-6.9105333333333338E-2</v>
      </c>
      <c r="U148" s="9">
        <f t="shared" si="16"/>
        <v>-8.4881333333333336E-2</v>
      </c>
      <c r="V148" s="9">
        <f t="shared" si="16"/>
        <v>-5.750333333333333E-2</v>
      </c>
      <c r="W148" s="9"/>
      <c r="X148" s="9"/>
      <c r="Y148" s="9"/>
      <c r="Z148" s="9"/>
      <c r="AA148" s="9"/>
      <c r="AB148" s="9"/>
      <c r="AE148" s="49"/>
    </row>
    <row r="149" spans="1:31" x14ac:dyDescent="0.25">
      <c r="A149" s="17">
        <f t="shared" si="1"/>
        <v>40786</v>
      </c>
      <c r="B149" s="9">
        <f t="shared" ref="B149:V149" si="17">B26-$AC26</f>
        <v>6.9354333333333337E-2</v>
      </c>
      <c r="C149" s="9">
        <f t="shared" si="17"/>
        <v>-5.0552666666666662E-2</v>
      </c>
      <c r="D149" s="9">
        <f t="shared" si="17"/>
        <v>-0.12998366666666666</v>
      </c>
      <c r="E149" s="9">
        <f t="shared" si="17"/>
        <v>-0.18926966666666667</v>
      </c>
      <c r="F149" s="9">
        <f t="shared" si="17"/>
        <v>-6.7766666666666669E-3</v>
      </c>
      <c r="G149" s="9">
        <f t="shared" si="17"/>
        <v>-7.3777666666666658E-2</v>
      </c>
      <c r="H149" s="9">
        <f t="shared" si="17"/>
        <v>-9.091666666666666E-2</v>
      </c>
      <c r="I149" s="9">
        <f t="shared" si="17"/>
        <v>-9.191666666666666E-2</v>
      </c>
      <c r="J149" s="9">
        <f t="shared" si="17"/>
        <v>-9.661666666666667E-2</v>
      </c>
      <c r="K149" s="9">
        <f t="shared" si="17"/>
        <v>-4.2116666666666663E-2</v>
      </c>
      <c r="L149" s="9">
        <f t="shared" si="17"/>
        <v>-7.0616666666666661E-2</v>
      </c>
      <c r="M149" s="9">
        <f t="shared" si="17"/>
        <v>-6.7616666666666658E-2</v>
      </c>
      <c r="N149" s="9">
        <f t="shared" si="17"/>
        <v>-3.4526666666666664E-2</v>
      </c>
      <c r="O149" s="9">
        <f t="shared" si="17"/>
        <v>-3.3953666666666667E-2</v>
      </c>
      <c r="P149" s="9">
        <f t="shared" si="17"/>
        <v>-0.18664166666666668</v>
      </c>
      <c r="Q149" s="9">
        <f t="shared" si="17"/>
        <v>-5.7747666666666662E-2</v>
      </c>
      <c r="R149" s="9">
        <f t="shared" si="17"/>
        <v>-4.9037666666666667E-2</v>
      </c>
      <c r="S149" s="9">
        <f t="shared" si="17"/>
        <v>-9.4592666666666658E-2</v>
      </c>
      <c r="T149" s="9">
        <f t="shared" si="17"/>
        <v>-5.4992666666666662E-2</v>
      </c>
      <c r="U149" s="9">
        <f t="shared" si="17"/>
        <v>-5.7488666666666667E-2</v>
      </c>
      <c r="V149" s="9">
        <f t="shared" si="17"/>
        <v>-7.2122666666666668E-2</v>
      </c>
      <c r="W149" s="9"/>
      <c r="X149" s="9"/>
      <c r="Y149" s="9"/>
      <c r="Z149" s="9"/>
      <c r="AA149" s="9"/>
      <c r="AB149" s="9"/>
      <c r="AE149" s="49"/>
    </row>
    <row r="150" spans="1:31" x14ac:dyDescent="0.25">
      <c r="A150" s="17">
        <f t="shared" si="1"/>
        <v>40755</v>
      </c>
      <c r="B150" s="9">
        <f t="shared" ref="B150:V150" si="18">B27-$AC27</f>
        <v>5.0308666666666661E-2</v>
      </c>
      <c r="C150" s="9">
        <f t="shared" si="18"/>
        <v>6.0007666666666661E-2</v>
      </c>
      <c r="D150" s="9">
        <f t="shared" si="18"/>
        <v>-8.9709333333333335E-2</v>
      </c>
      <c r="E150" s="9">
        <f t="shared" si="18"/>
        <v>-7.4489333333333324E-2</v>
      </c>
      <c r="F150" s="9">
        <f t="shared" si="18"/>
        <v>-9.8000333333333328E-2</v>
      </c>
      <c r="G150" s="9">
        <f t="shared" si="18"/>
        <v>-5.5083333333333338E-2</v>
      </c>
      <c r="H150" s="9">
        <f t="shared" si="18"/>
        <v>-4.1733333333333338E-2</v>
      </c>
      <c r="I150" s="9">
        <f t="shared" si="18"/>
        <v>-4.1333333333333333E-2</v>
      </c>
      <c r="J150" s="9">
        <f t="shared" si="18"/>
        <v>-3.5133333333333336E-2</v>
      </c>
      <c r="K150" s="9">
        <f t="shared" si="18"/>
        <v>-8.1333333333333344E-3</v>
      </c>
      <c r="L150" s="9">
        <f t="shared" si="18"/>
        <v>-2.9533333333333335E-2</v>
      </c>
      <c r="M150" s="9">
        <f t="shared" si="18"/>
        <v>-3.8733333333333335E-2</v>
      </c>
      <c r="N150" s="9">
        <f t="shared" si="18"/>
        <v>-3.2279333333333333E-2</v>
      </c>
      <c r="O150" s="9">
        <f t="shared" si="18"/>
        <v>-2.3083333333333334E-2</v>
      </c>
      <c r="P150" s="9">
        <f t="shared" si="18"/>
        <v>-4.3544333333333338E-2</v>
      </c>
      <c r="Q150" s="9">
        <f t="shared" si="18"/>
        <v>-1.3776333333333333E-2</v>
      </c>
      <c r="R150" s="9">
        <f t="shared" si="18"/>
        <v>-1.2021333333333334E-2</v>
      </c>
      <c r="S150" s="9">
        <f t="shared" si="18"/>
        <v>4.7308666666666666E-2</v>
      </c>
      <c r="T150" s="9">
        <f t="shared" si="18"/>
        <v>-2.0038333333333332E-2</v>
      </c>
      <c r="U150" s="9">
        <f t="shared" si="18"/>
        <v>-2.2503333333333334E-2</v>
      </c>
      <c r="V150" s="9">
        <f t="shared" si="18"/>
        <v>3.941466666666666E-2</v>
      </c>
      <c r="W150" s="9"/>
      <c r="X150" s="9"/>
      <c r="Y150" s="9"/>
      <c r="Z150" s="9"/>
      <c r="AA150" s="9"/>
      <c r="AB150" s="9"/>
      <c r="AE150" s="49"/>
    </row>
    <row r="151" spans="1:31" x14ac:dyDescent="0.25">
      <c r="A151" s="17">
        <f t="shared" si="1"/>
        <v>40724</v>
      </c>
      <c r="B151" s="9">
        <f t="shared" ref="B151:V151" si="19">B28-$AC28</f>
        <v>-5.1733666666666664E-2</v>
      </c>
      <c r="C151" s="9">
        <f t="shared" si="19"/>
        <v>1.5492333333333334E-2</v>
      </c>
      <c r="D151" s="9">
        <f t="shared" si="19"/>
        <v>-3.4223666666666666E-2</v>
      </c>
      <c r="E151" s="9">
        <f t="shared" si="19"/>
        <v>2.7476333333333332E-2</v>
      </c>
      <c r="F151" s="9">
        <f t="shared" si="19"/>
        <v>5.1878333333333332E-2</v>
      </c>
      <c r="G151" s="9">
        <f t="shared" si="19"/>
        <v>-2.4908666666666669E-2</v>
      </c>
      <c r="H151" s="9">
        <f t="shared" si="19"/>
        <v>-1.6316666666666667E-2</v>
      </c>
      <c r="I151" s="9">
        <f t="shared" si="19"/>
        <v>-2.0016666666666669E-2</v>
      </c>
      <c r="J151" s="9">
        <f t="shared" si="19"/>
        <v>-1.9216666666666667E-2</v>
      </c>
      <c r="K151" s="9">
        <f t="shared" si="19"/>
        <v>-1.4816666666666667E-2</v>
      </c>
      <c r="L151" s="9">
        <f t="shared" si="19"/>
        <v>-1.7916666666666668E-2</v>
      </c>
      <c r="M151" s="9">
        <f t="shared" si="19"/>
        <v>-2.0316666666666667E-2</v>
      </c>
      <c r="N151" s="9">
        <f t="shared" si="19"/>
        <v>-8.7996666666666657E-3</v>
      </c>
      <c r="O151" s="9">
        <f t="shared" si="19"/>
        <v>-3.1152666666666669E-2</v>
      </c>
      <c r="P151" s="9">
        <f t="shared" si="19"/>
        <v>1.5248333333333334E-2</v>
      </c>
      <c r="Q151" s="9">
        <f t="shared" si="19"/>
        <v>2.3402333333333331E-2</v>
      </c>
      <c r="R151" s="9">
        <f t="shared" si="19"/>
        <v>1.0099333333333333E-2</v>
      </c>
      <c r="S151" s="9">
        <f t="shared" si="19"/>
        <v>-1.9804666666666668E-2</v>
      </c>
      <c r="T151" s="9">
        <f t="shared" si="19"/>
        <v>-1.7083666666666667E-2</v>
      </c>
      <c r="U151" s="9">
        <f t="shared" si="19"/>
        <v>-1.841166666666667E-2</v>
      </c>
      <c r="V151" s="9">
        <f t="shared" si="19"/>
        <v>7.9353333333333342E-3</v>
      </c>
      <c r="W151" s="9"/>
      <c r="X151" s="9"/>
      <c r="Y151" s="9"/>
      <c r="Z151" s="9"/>
      <c r="AA151" s="9"/>
      <c r="AB151" s="9"/>
      <c r="AE151" s="49"/>
    </row>
    <row r="152" spans="1:31" x14ac:dyDescent="0.25">
      <c r="A152" s="17">
        <f t="shared" si="1"/>
        <v>40694</v>
      </c>
      <c r="B152" s="9">
        <f t="shared" ref="B152:V152" si="20">B29-$AC29</f>
        <v>-6.1377666666666664E-2</v>
      </c>
      <c r="C152" s="9">
        <f t="shared" si="20"/>
        <v>-5.2926666666666669E-3</v>
      </c>
      <c r="D152" s="9">
        <f t="shared" si="20"/>
        <v>0.13552033333333333</v>
      </c>
      <c r="E152" s="9">
        <f t="shared" si="20"/>
        <v>-8.2858666666666664E-2</v>
      </c>
      <c r="F152" s="9">
        <f t="shared" si="20"/>
        <v>-8.0266666666666663E-3</v>
      </c>
      <c r="G152" s="9">
        <f t="shared" si="20"/>
        <v>8.8738333333333336E-2</v>
      </c>
      <c r="H152" s="9">
        <f t="shared" si="20"/>
        <v>-1.1916666666666666E-2</v>
      </c>
      <c r="I152" s="9">
        <f t="shared" si="20"/>
        <v>-2.2916666666666669E-2</v>
      </c>
      <c r="J152" s="9">
        <f t="shared" si="20"/>
        <v>-3.3316666666666668E-2</v>
      </c>
      <c r="K152" s="9">
        <f t="shared" si="20"/>
        <v>-5.4166666666666669E-3</v>
      </c>
      <c r="L152" s="9">
        <f t="shared" si="20"/>
        <v>-1.4816666666666667E-2</v>
      </c>
      <c r="M152" s="9">
        <f t="shared" si="20"/>
        <v>-2.8216666666666668E-2</v>
      </c>
      <c r="N152" s="9">
        <f t="shared" si="20"/>
        <v>-5.4844666666666667E-2</v>
      </c>
      <c r="O152" s="9">
        <f t="shared" si="20"/>
        <v>-2.3755666666666668E-2</v>
      </c>
      <c r="P152" s="9">
        <f t="shared" si="20"/>
        <v>-5.6653666666666665E-2</v>
      </c>
      <c r="Q152" s="9">
        <f t="shared" si="20"/>
        <v>4.6473333333333332E-3</v>
      </c>
      <c r="R152" s="9">
        <f t="shared" si="20"/>
        <v>-3.033866666666667E-2</v>
      </c>
      <c r="S152" s="9">
        <f t="shared" si="20"/>
        <v>-1.7317666666666669E-2</v>
      </c>
      <c r="T152" s="9">
        <f t="shared" si="20"/>
        <v>-1.1231666666666666E-2</v>
      </c>
      <c r="U152" s="9">
        <f t="shared" si="20"/>
        <v>-1.4949666666666667E-2</v>
      </c>
      <c r="V152" s="9">
        <f t="shared" si="20"/>
        <v>4.7701333333333339E-2</v>
      </c>
      <c r="W152" s="9"/>
      <c r="X152" s="9"/>
      <c r="Y152" s="9"/>
      <c r="Z152" s="9"/>
      <c r="AA152" s="9"/>
      <c r="AB152" s="9"/>
      <c r="AE152" s="49"/>
    </row>
    <row r="153" spans="1:31" x14ac:dyDescent="0.25">
      <c r="A153" s="17">
        <f t="shared" si="1"/>
        <v>40663</v>
      </c>
      <c r="B153" s="9">
        <f t="shared" ref="B153:V153" si="21">B30-$AC30</f>
        <v>-1.7363E-2</v>
      </c>
      <c r="C153" s="9">
        <f t="shared" si="21"/>
        <v>4.6029E-2</v>
      </c>
      <c r="D153" s="9">
        <f t="shared" si="21"/>
        <v>-1.1463000000000001E-2</v>
      </c>
      <c r="E153" s="9">
        <f t="shared" si="21"/>
        <v>6.2592999999999996E-2</v>
      </c>
      <c r="F153" s="9">
        <f t="shared" si="21"/>
        <v>-3.3045999999999999E-2</v>
      </c>
      <c r="G153" s="9">
        <f t="shared" si="21"/>
        <v>-1.1924000000000001E-2</v>
      </c>
      <c r="H153" s="9">
        <f t="shared" si="21"/>
        <v>3.4275000000000007E-2</v>
      </c>
      <c r="I153" s="9">
        <f t="shared" si="21"/>
        <v>2.0074999999999996E-2</v>
      </c>
      <c r="J153" s="9">
        <f t="shared" si="21"/>
        <v>1.3275E-2</v>
      </c>
      <c r="K153" s="9">
        <f t="shared" si="21"/>
        <v>3.8275000000000003E-2</v>
      </c>
      <c r="L153" s="9">
        <f t="shared" si="21"/>
        <v>2.4475E-2</v>
      </c>
      <c r="M153" s="9">
        <f t="shared" si="21"/>
        <v>1.4374999999999999E-2</v>
      </c>
      <c r="N153" s="9">
        <f t="shared" si="21"/>
        <v>6.1958000000000006E-2</v>
      </c>
      <c r="O153" s="9">
        <f t="shared" si="21"/>
        <v>2.653E-3</v>
      </c>
      <c r="P153" s="9">
        <f t="shared" si="21"/>
        <v>0.109031</v>
      </c>
      <c r="Q153" s="9">
        <f t="shared" si="21"/>
        <v>1.4849999999999999E-2</v>
      </c>
      <c r="R153" s="9">
        <f t="shared" si="21"/>
        <v>2.3205E-2</v>
      </c>
      <c r="S153" s="9">
        <f t="shared" si="21"/>
        <v>5.7034000000000001E-2</v>
      </c>
      <c r="T153" s="9">
        <f t="shared" si="21"/>
        <v>2.8936E-2</v>
      </c>
      <c r="U153" s="9">
        <f t="shared" si="21"/>
        <v>2.8663000000000001E-2</v>
      </c>
      <c r="V153" s="9">
        <f t="shared" si="21"/>
        <v>-4.1775E-2</v>
      </c>
      <c r="W153" s="9"/>
      <c r="X153" s="9"/>
      <c r="Y153" s="9"/>
      <c r="Z153" s="9"/>
      <c r="AA153" s="9"/>
      <c r="AB153" s="9"/>
      <c r="AE153" s="49"/>
    </row>
    <row r="154" spans="1:31" x14ac:dyDescent="0.25">
      <c r="A154" s="17">
        <f t="shared" si="1"/>
        <v>40633</v>
      </c>
      <c r="B154" s="9">
        <f t="shared" ref="B154:V154" si="22">B31-$AC31</f>
        <v>-1.7278000000000002E-2</v>
      </c>
      <c r="C154" s="9">
        <f t="shared" si="22"/>
        <v>7.3010000000000002E-3</v>
      </c>
      <c r="D154" s="9">
        <f t="shared" si="22"/>
        <v>3.2289999999999997E-3</v>
      </c>
      <c r="E154" s="9">
        <f t="shared" si="22"/>
        <v>2.1520999999999998E-2</v>
      </c>
      <c r="F154" s="9">
        <f t="shared" si="22"/>
        <v>3.8476999999999997E-2</v>
      </c>
      <c r="G154" s="9">
        <f t="shared" si="22"/>
        <v>-0.137707</v>
      </c>
      <c r="H154" s="9">
        <f t="shared" si="22"/>
        <v>3.2350000000000004E-2</v>
      </c>
      <c r="I154" s="9">
        <f t="shared" si="22"/>
        <v>2.4549999999999999E-2</v>
      </c>
      <c r="J154" s="9">
        <f t="shared" si="22"/>
        <v>2.3049999999999998E-2</v>
      </c>
      <c r="K154" s="9">
        <f t="shared" si="22"/>
        <v>8.4999999999999995E-4</v>
      </c>
      <c r="L154" s="9">
        <f t="shared" si="22"/>
        <v>1.485E-2</v>
      </c>
      <c r="M154" s="9">
        <f t="shared" si="22"/>
        <v>-1.435E-2</v>
      </c>
      <c r="N154" s="9">
        <f t="shared" si="22"/>
        <v>1.9482999999999997E-2</v>
      </c>
      <c r="O154" s="9">
        <f t="shared" si="22"/>
        <v>-1.8319999999999999E-3</v>
      </c>
      <c r="P154" s="9">
        <f t="shared" si="22"/>
        <v>-1.9729999999999999E-3</v>
      </c>
      <c r="Q154" s="9">
        <f t="shared" si="22"/>
        <v>5.1123000000000002E-2</v>
      </c>
      <c r="R154" s="9">
        <f t="shared" si="22"/>
        <v>2.8254999999999999E-2</v>
      </c>
      <c r="S154" s="9">
        <f t="shared" si="22"/>
        <v>4.7459999999999995E-2</v>
      </c>
      <c r="T154" s="9">
        <f t="shared" si="22"/>
        <v>-9.9999999999999991E-5</v>
      </c>
      <c r="U154" s="9">
        <f t="shared" si="22"/>
        <v>3.3239999999999997E-3</v>
      </c>
      <c r="V154" s="9">
        <f t="shared" si="22"/>
        <v>5.6673000000000001E-2</v>
      </c>
      <c r="W154" s="9"/>
      <c r="X154" s="9"/>
      <c r="Y154" s="9"/>
      <c r="Z154" s="9"/>
      <c r="AA154" s="9"/>
      <c r="AB154" s="9"/>
      <c r="AE154" s="49"/>
    </row>
    <row r="155" spans="1:31" x14ac:dyDescent="0.25">
      <c r="A155" s="17">
        <f t="shared" si="1"/>
        <v>40602</v>
      </c>
      <c r="B155" s="9">
        <f t="shared" ref="B155:V155" si="23">B32-$AC32</f>
        <v>0.11420033333333333</v>
      </c>
      <c r="C155" s="9">
        <f t="shared" si="23"/>
        <v>3.1803333333333336E-3</v>
      </c>
      <c r="D155" s="9">
        <f t="shared" si="23"/>
        <v>-4.1725666666666661E-2</v>
      </c>
      <c r="E155" s="9">
        <f t="shared" si="23"/>
        <v>4.6867333333333337E-2</v>
      </c>
      <c r="F155" s="9">
        <f t="shared" si="23"/>
        <v>-1.8379666666666666E-2</v>
      </c>
      <c r="G155" s="9">
        <f t="shared" si="23"/>
        <v>2.5727333333333335E-2</v>
      </c>
      <c r="H155" s="9">
        <f t="shared" si="23"/>
        <v>4.9508333333333335E-2</v>
      </c>
      <c r="I155" s="9">
        <f t="shared" si="23"/>
        <v>5.1508333333333337E-2</v>
      </c>
      <c r="J155" s="9">
        <f t="shared" si="23"/>
        <v>6.1408333333333343E-2</v>
      </c>
      <c r="K155" s="9">
        <f t="shared" si="23"/>
        <v>2.560833333333333E-2</v>
      </c>
      <c r="L155" s="9">
        <f t="shared" si="23"/>
        <v>4.0908333333333331E-2</v>
      </c>
      <c r="M155" s="9">
        <f t="shared" si="23"/>
        <v>4.7108333333333335E-2</v>
      </c>
      <c r="N155" s="9">
        <f t="shared" si="23"/>
        <v>4.9767333333333337E-2</v>
      </c>
      <c r="O155" s="9">
        <f t="shared" si="23"/>
        <v>7.5971333333333335E-2</v>
      </c>
      <c r="P155" s="9">
        <f t="shared" si="23"/>
        <v>3.2884333333333335E-2</v>
      </c>
      <c r="Q155" s="9">
        <f t="shared" si="23"/>
        <v>-9.9436666666666666E-3</v>
      </c>
      <c r="R155" s="9">
        <f t="shared" si="23"/>
        <v>5.8333333333333327E-3</v>
      </c>
      <c r="S155" s="9">
        <f t="shared" si="23"/>
        <v>-5.0309666666666662E-2</v>
      </c>
      <c r="T155" s="9">
        <f t="shared" si="23"/>
        <v>3.4645333333333334E-2</v>
      </c>
      <c r="U155" s="9">
        <f t="shared" si="23"/>
        <v>3.8072333333333333E-2</v>
      </c>
      <c r="V155" s="9">
        <f t="shared" si="23"/>
        <v>-1.0443666666666667E-2</v>
      </c>
      <c r="W155" s="9"/>
      <c r="X155" s="9"/>
      <c r="Y155" s="9"/>
      <c r="Z155" s="9"/>
      <c r="AA155" s="9"/>
      <c r="AB155" s="9"/>
      <c r="AE155" s="49"/>
    </row>
    <row r="156" spans="1:31" x14ac:dyDescent="0.25">
      <c r="A156" s="17">
        <f t="shared" si="1"/>
        <v>40574</v>
      </c>
      <c r="B156" s="9">
        <f t="shared" ref="B156:V156" si="24">B33-$AC33</f>
        <v>-0.10673566666666667</v>
      </c>
      <c r="C156" s="9">
        <f t="shared" si="24"/>
        <v>0.10372633333333334</v>
      </c>
      <c r="D156" s="9">
        <f t="shared" si="24"/>
        <v>-5.7851666666666669E-2</v>
      </c>
      <c r="E156" s="9">
        <f t="shared" si="24"/>
        <v>6.3052333333333335E-2</v>
      </c>
      <c r="F156" s="9">
        <f t="shared" si="24"/>
        <v>-7.2233666666666668E-2</v>
      </c>
      <c r="G156" s="9">
        <f t="shared" si="24"/>
        <v>-5.1366666666666672E-4</v>
      </c>
      <c r="H156" s="9">
        <f t="shared" si="24"/>
        <v>-4.1166666666666669E-3</v>
      </c>
      <c r="I156" s="9">
        <f t="shared" si="24"/>
        <v>-4.1666666666666664E-4</v>
      </c>
      <c r="J156" s="9">
        <f t="shared" si="24"/>
        <v>4.3833333333333337E-3</v>
      </c>
      <c r="K156" s="9">
        <f t="shared" si="24"/>
        <v>1.8983333333333331E-2</v>
      </c>
      <c r="L156" s="9">
        <f t="shared" si="24"/>
        <v>2.6883333333333335E-2</v>
      </c>
      <c r="M156" s="9">
        <f t="shared" si="24"/>
        <v>2.7683333333333331E-2</v>
      </c>
      <c r="N156" s="9">
        <f t="shared" si="24"/>
        <v>-2.2522666666666667E-2</v>
      </c>
      <c r="O156" s="9">
        <f t="shared" si="24"/>
        <v>9.2383333333333345E-3</v>
      </c>
      <c r="P156" s="9">
        <f t="shared" si="24"/>
        <v>5.1261333333333332E-2</v>
      </c>
      <c r="Q156" s="9">
        <f t="shared" si="24"/>
        <v>-1.1938666666666665E-2</v>
      </c>
      <c r="R156" s="9">
        <f t="shared" si="24"/>
        <v>-1.8850666666666668E-2</v>
      </c>
      <c r="S156" s="9">
        <f t="shared" si="24"/>
        <v>-8.0586666666666654E-3</v>
      </c>
      <c r="T156" s="9">
        <f t="shared" si="24"/>
        <v>2.3183333333333334E-2</v>
      </c>
      <c r="U156" s="9">
        <f t="shared" si="24"/>
        <v>1.9042333333333331E-2</v>
      </c>
      <c r="V156" s="9">
        <f t="shared" si="24"/>
        <v>4.5338333333333335E-2</v>
      </c>
      <c r="W156" s="9"/>
      <c r="X156" s="9"/>
      <c r="Y156" s="9"/>
      <c r="Z156" s="9"/>
      <c r="AA156" s="9"/>
      <c r="AB156" s="9"/>
      <c r="AE156" s="49"/>
    </row>
    <row r="157" spans="1:31" x14ac:dyDescent="0.25">
      <c r="A157" s="17">
        <f t="shared" si="1"/>
        <v>40543</v>
      </c>
      <c r="B157" s="9">
        <f t="shared" ref="B157:V157" si="25">B34-$AC34</f>
        <v>2.9547E-2</v>
      </c>
      <c r="C157" s="9">
        <f t="shared" si="25"/>
        <v>3.7391000000000001E-2</v>
      </c>
      <c r="D157" s="9">
        <f t="shared" si="25"/>
        <v>0.134266</v>
      </c>
      <c r="E157" s="9">
        <f t="shared" si="25"/>
        <v>0.13152800000000001</v>
      </c>
      <c r="F157" s="9">
        <f t="shared" si="25"/>
        <v>0.112801</v>
      </c>
      <c r="G157" s="9">
        <f t="shared" si="25"/>
        <v>0.285858</v>
      </c>
      <c r="H157" s="9">
        <f t="shared" si="25"/>
        <v>7.3124999999999996E-2</v>
      </c>
      <c r="I157" s="9">
        <f t="shared" si="25"/>
        <v>8.0625000000000002E-2</v>
      </c>
      <c r="J157" s="9">
        <f t="shared" si="25"/>
        <v>9.6024999999999985E-2</v>
      </c>
      <c r="K157" s="9">
        <f t="shared" si="25"/>
        <v>4.9325000000000008E-2</v>
      </c>
      <c r="L157" s="9">
        <f t="shared" si="25"/>
        <v>7.9124999999999987E-2</v>
      </c>
      <c r="M157" s="9">
        <f t="shared" si="25"/>
        <v>9.8025000000000001E-2</v>
      </c>
      <c r="N157" s="9">
        <f t="shared" si="25"/>
        <v>0.10822599999999999</v>
      </c>
      <c r="O157" s="9">
        <f t="shared" si="25"/>
        <v>6.7705999999999988E-2</v>
      </c>
      <c r="P157" s="9">
        <f t="shared" si="25"/>
        <v>6.2507999999999994E-2</v>
      </c>
      <c r="Q157" s="9">
        <f t="shared" si="25"/>
        <v>7.3065999999999992E-2</v>
      </c>
      <c r="R157" s="9">
        <f t="shared" si="25"/>
        <v>5.2768000000000002E-2</v>
      </c>
      <c r="S157" s="9">
        <f t="shared" si="25"/>
        <v>5.9493000000000004E-2</v>
      </c>
      <c r="T157" s="9">
        <f t="shared" si="25"/>
        <v>6.6681999999999991E-2</v>
      </c>
      <c r="U157" s="9">
        <f t="shared" si="25"/>
        <v>6.7076999999999998E-2</v>
      </c>
      <c r="V157" s="9">
        <f t="shared" si="25"/>
        <v>-3.1522000000000001E-2</v>
      </c>
      <c r="W157" s="9"/>
      <c r="X157" s="9"/>
      <c r="Y157" s="9"/>
      <c r="Z157" s="9"/>
      <c r="AA157" s="9"/>
      <c r="AB157" s="9"/>
      <c r="AE157" s="49"/>
    </row>
    <row r="158" spans="1:31" x14ac:dyDescent="0.25">
      <c r="A158" s="17">
        <f t="shared" si="1"/>
        <v>40512</v>
      </c>
      <c r="B158" s="9">
        <f t="shared" ref="B158:V158" si="26">B35-$AC35</f>
        <v>7.6414666666666659E-2</v>
      </c>
      <c r="C158" s="9">
        <f t="shared" si="26"/>
        <v>-1.0484333333333333E-2</v>
      </c>
      <c r="D158" s="9">
        <f t="shared" si="26"/>
        <v>-9.8518333333333333E-2</v>
      </c>
      <c r="E158" s="9">
        <f t="shared" si="26"/>
        <v>-3.9562333333333338E-2</v>
      </c>
      <c r="F158" s="9">
        <f t="shared" si="26"/>
        <v>3.7753666666666665E-2</v>
      </c>
      <c r="G158" s="9">
        <f t="shared" si="26"/>
        <v>1.9818666666666668E-2</v>
      </c>
      <c r="H158" s="9">
        <f t="shared" si="26"/>
        <v>3.1391666666666665E-2</v>
      </c>
      <c r="I158" s="9">
        <f t="shared" si="26"/>
        <v>4.2991666666666664E-2</v>
      </c>
      <c r="J158" s="9">
        <f t="shared" si="26"/>
        <v>3.5491666666666664E-2</v>
      </c>
      <c r="K158" s="9">
        <f t="shared" si="26"/>
        <v>5.6916666666666661E-3</v>
      </c>
      <c r="L158" s="9">
        <f t="shared" si="26"/>
        <v>3.5916666666666666E-3</v>
      </c>
      <c r="M158" s="9">
        <f t="shared" si="26"/>
        <v>-9.3083333333333334E-3</v>
      </c>
      <c r="N158" s="9">
        <f t="shared" si="26"/>
        <v>-3.8931333333333339E-2</v>
      </c>
      <c r="O158" s="9">
        <f t="shared" si="26"/>
        <v>1.3980666666666667E-2</v>
      </c>
      <c r="P158" s="9">
        <f t="shared" si="26"/>
        <v>-5.4661333333333333E-2</v>
      </c>
      <c r="Q158" s="9">
        <f t="shared" si="26"/>
        <v>-3.2091333333333333E-2</v>
      </c>
      <c r="R158" s="9">
        <f t="shared" si="26"/>
        <v>2.7360666666666669E-2</v>
      </c>
      <c r="S158" s="9">
        <f t="shared" si="26"/>
        <v>-2.0636333333333333E-2</v>
      </c>
      <c r="T158" s="9">
        <f t="shared" si="26"/>
        <v>-8.7333333333333333E-5</v>
      </c>
      <c r="U158" s="9">
        <f t="shared" si="26"/>
        <v>5.0566666666666668E-3</v>
      </c>
      <c r="V158" s="9">
        <f t="shared" si="26"/>
        <v>4.1195666666666665E-2</v>
      </c>
      <c r="W158" s="9"/>
      <c r="X158" s="9"/>
      <c r="Y158" s="9"/>
      <c r="Z158" s="9"/>
      <c r="AA158" s="9"/>
      <c r="AB158" s="9"/>
      <c r="AE158" s="49"/>
    </row>
    <row r="159" spans="1:31" x14ac:dyDescent="0.25">
      <c r="A159" s="17">
        <f t="shared" si="1"/>
        <v>40482</v>
      </c>
      <c r="B159" s="9">
        <f t="shared" ref="B159:V159" si="27">B36-$AC36</f>
        <v>3.8768333333333335E-2</v>
      </c>
      <c r="C159" s="9">
        <f t="shared" si="27"/>
        <v>7.0406333333333335E-2</v>
      </c>
      <c r="D159" s="9">
        <f t="shared" si="27"/>
        <v>2.1538333333333333E-2</v>
      </c>
      <c r="E159" s="9">
        <f t="shared" si="27"/>
        <v>8.4418333333333331E-2</v>
      </c>
      <c r="F159" s="9">
        <f t="shared" si="27"/>
        <v>0.18645833333333334</v>
      </c>
      <c r="G159" s="9">
        <f t="shared" si="27"/>
        <v>2.1683333333333332E-2</v>
      </c>
      <c r="H159" s="9">
        <f t="shared" si="27"/>
        <v>4.6483333333333335E-2</v>
      </c>
      <c r="I159" s="9">
        <f t="shared" si="27"/>
        <v>4.0683333333333335E-2</v>
      </c>
      <c r="J159" s="9">
        <f t="shared" si="27"/>
        <v>3.7283333333333335E-2</v>
      </c>
      <c r="K159" s="9">
        <f t="shared" si="27"/>
        <v>4.7183333333333334E-2</v>
      </c>
      <c r="L159" s="9">
        <f t="shared" si="27"/>
        <v>3.5583333333333328E-2</v>
      </c>
      <c r="M159" s="9">
        <f t="shared" si="27"/>
        <v>1.0383333333333335E-2</v>
      </c>
      <c r="N159" s="9">
        <f t="shared" si="27"/>
        <v>3.0633333333333332E-2</v>
      </c>
      <c r="O159" s="9">
        <f t="shared" si="27"/>
        <v>3.1724333333333334E-2</v>
      </c>
      <c r="P159" s="9">
        <f t="shared" si="27"/>
        <v>8.3065333333333338E-2</v>
      </c>
      <c r="Q159" s="9">
        <f t="shared" si="27"/>
        <v>2.3900333333333332E-2</v>
      </c>
      <c r="R159" s="9">
        <f t="shared" si="27"/>
        <v>8.5371333333333327E-2</v>
      </c>
      <c r="S159" s="9">
        <f t="shared" si="27"/>
        <v>3.1653333333333332E-2</v>
      </c>
      <c r="T159" s="9">
        <f t="shared" si="27"/>
        <v>3.8085333333333332E-2</v>
      </c>
      <c r="U159" s="9">
        <f t="shared" si="27"/>
        <v>3.841633333333333E-2</v>
      </c>
      <c r="V159" s="9">
        <f t="shared" si="27"/>
        <v>1.5335333333333334E-2</v>
      </c>
      <c r="W159" s="9"/>
      <c r="X159" s="9"/>
      <c r="Y159" s="9"/>
      <c r="Z159" s="9"/>
      <c r="AA159" s="9"/>
      <c r="AB159" s="9"/>
      <c r="AE159" s="49"/>
    </row>
    <row r="160" spans="1:31" x14ac:dyDescent="0.25">
      <c r="A160" s="17">
        <f t="shared" si="1"/>
        <v>40451</v>
      </c>
      <c r="B160" s="9">
        <f t="shared" ref="B160:V160" si="28">B37-$AC37</f>
        <v>-1.0150999999999999E-2</v>
      </c>
      <c r="C160" s="9">
        <f t="shared" si="28"/>
        <v>8.9317999999999995E-2</v>
      </c>
      <c r="D160" s="9">
        <f t="shared" si="28"/>
        <v>5.0265999999999998E-2</v>
      </c>
      <c r="E160" s="9">
        <f t="shared" si="28"/>
        <v>0.16415500000000002</v>
      </c>
      <c r="F160" s="9">
        <f t="shared" si="28"/>
        <v>2.3156E-2</v>
      </c>
      <c r="G160" s="9">
        <f t="shared" si="28"/>
        <v>-2.0698000000000001E-2</v>
      </c>
      <c r="H160" s="9">
        <f t="shared" si="28"/>
        <v>0.14030000000000001</v>
      </c>
      <c r="I160" s="9">
        <f t="shared" si="28"/>
        <v>0.12550000000000003</v>
      </c>
      <c r="J160" s="9">
        <f t="shared" si="28"/>
        <v>0.1099</v>
      </c>
      <c r="K160" s="9">
        <f t="shared" si="28"/>
        <v>0.10050000000000001</v>
      </c>
      <c r="L160" s="9">
        <f t="shared" si="28"/>
        <v>8.9399999999999993E-2</v>
      </c>
      <c r="M160" s="9">
        <f t="shared" si="28"/>
        <v>7.0499999999999993E-2</v>
      </c>
      <c r="N160" s="9">
        <f t="shared" si="28"/>
        <v>0.12715500000000002</v>
      </c>
      <c r="O160" s="9">
        <f t="shared" si="28"/>
        <v>7.3845999999999995E-2</v>
      </c>
      <c r="P160" s="9">
        <f t="shared" si="28"/>
        <v>0.13920600000000002</v>
      </c>
      <c r="Q160" s="9">
        <f t="shared" si="28"/>
        <v>6.5842999999999999E-2</v>
      </c>
      <c r="R160" s="9">
        <f t="shared" si="28"/>
        <v>0.10179199999999999</v>
      </c>
      <c r="S160" s="9">
        <f t="shared" si="28"/>
        <v>8.7070999999999996E-2</v>
      </c>
      <c r="T160" s="9">
        <f t="shared" si="28"/>
        <v>8.9369999999999991E-2</v>
      </c>
      <c r="U160" s="9">
        <f t="shared" si="28"/>
        <v>9.1417999999999999E-2</v>
      </c>
      <c r="V160" s="9">
        <f t="shared" si="28"/>
        <v>0.158468</v>
      </c>
      <c r="W160" s="9"/>
      <c r="X160" s="9"/>
      <c r="Y160" s="9"/>
      <c r="Z160" s="9"/>
      <c r="AA160" s="9"/>
      <c r="AB160" s="9"/>
      <c r="AE160" s="49"/>
    </row>
    <row r="161" spans="1:31" x14ac:dyDescent="0.25">
      <c r="A161" s="17">
        <f t="shared" si="1"/>
        <v>40421</v>
      </c>
      <c r="B161" s="9">
        <f t="shared" ref="B161:V161" si="29">B38-$AC38</f>
        <v>0.14050800000000002</v>
      </c>
      <c r="C161" s="9">
        <f t="shared" si="29"/>
        <v>-3.6105999999999999E-2</v>
      </c>
      <c r="D161" s="9">
        <f t="shared" si="29"/>
        <v>-0.12645599999999999</v>
      </c>
      <c r="E161" s="9">
        <f t="shared" si="29"/>
        <v>-7.0563000000000001E-2</v>
      </c>
      <c r="F161" s="9">
        <f t="shared" si="29"/>
        <v>-2.6967000000000001E-2</v>
      </c>
      <c r="G161" s="9">
        <f t="shared" si="29"/>
        <v>-2.0306999999999999E-2</v>
      </c>
      <c r="H161" s="9">
        <f t="shared" si="29"/>
        <v>-6.9125000000000006E-2</v>
      </c>
      <c r="I161" s="9">
        <f t="shared" si="29"/>
        <v>-7.9625000000000001E-2</v>
      </c>
      <c r="J161" s="9">
        <f t="shared" si="29"/>
        <v>-8.3225000000000007E-2</v>
      </c>
      <c r="K161" s="9">
        <f t="shared" si="29"/>
        <v>-4.1524999999999999E-2</v>
      </c>
      <c r="L161" s="9">
        <f t="shared" si="29"/>
        <v>-4.2025000000000007E-2</v>
      </c>
      <c r="M161" s="9">
        <f t="shared" si="29"/>
        <v>-6.0124999999999998E-2</v>
      </c>
      <c r="N161" s="9">
        <f t="shared" si="29"/>
        <v>-2.2863000000000001E-2</v>
      </c>
      <c r="O161" s="9">
        <f t="shared" si="29"/>
        <v>-2.1129999999999999E-2</v>
      </c>
      <c r="P161" s="9">
        <f t="shared" si="29"/>
        <v>-6.9073999999999997E-2</v>
      </c>
      <c r="Q161" s="9">
        <f t="shared" si="29"/>
        <v>5.0404999999999998E-2</v>
      </c>
      <c r="R161" s="9">
        <f t="shared" si="29"/>
        <v>-5.6444000000000001E-2</v>
      </c>
      <c r="S161" s="9">
        <f t="shared" si="29"/>
        <v>-1.231E-2</v>
      </c>
      <c r="T161" s="9">
        <f t="shared" si="29"/>
        <v>-4.5104999999999999E-2</v>
      </c>
      <c r="U161" s="9">
        <f t="shared" si="29"/>
        <v>-4.2943000000000002E-2</v>
      </c>
      <c r="V161" s="9">
        <f t="shared" si="29"/>
        <v>-9.9895999999999999E-2</v>
      </c>
      <c r="W161" s="9"/>
      <c r="X161" s="9"/>
      <c r="Y161" s="9"/>
      <c r="Z161" s="9"/>
      <c r="AA161" s="9"/>
      <c r="AB161" s="9"/>
      <c r="AE161" s="49"/>
    </row>
    <row r="162" spans="1:31" x14ac:dyDescent="0.25">
      <c r="A162" s="17">
        <f t="shared" si="1"/>
        <v>40390</v>
      </c>
      <c r="B162" s="9">
        <f t="shared" ref="B162:V162" si="30">B39-$AC39</f>
        <v>-9.504633333333333E-2</v>
      </c>
      <c r="C162" s="9">
        <f t="shared" si="30"/>
        <v>3.9710666666666665E-2</v>
      </c>
      <c r="D162" s="9">
        <f t="shared" si="30"/>
        <v>9.3810666666666667E-2</v>
      </c>
      <c r="E162" s="9">
        <f t="shared" si="30"/>
        <v>8.7658666666666663E-2</v>
      </c>
      <c r="F162" s="9">
        <f t="shared" si="30"/>
        <v>9.1193666666666673E-2</v>
      </c>
      <c r="G162" s="9">
        <f t="shared" si="30"/>
        <v>4.4071666666666669E-2</v>
      </c>
      <c r="H162" s="9">
        <f t="shared" si="30"/>
        <v>6.8166666666666667E-2</v>
      </c>
      <c r="I162" s="9">
        <f t="shared" si="30"/>
        <v>6.5966666666666673E-2</v>
      </c>
      <c r="J162" s="9">
        <f t="shared" si="30"/>
        <v>7.6766666666666677E-2</v>
      </c>
      <c r="K162" s="9">
        <f t="shared" si="30"/>
        <v>6.7966666666666661E-2</v>
      </c>
      <c r="L162" s="9">
        <f t="shared" si="30"/>
        <v>7.4166666666666659E-2</v>
      </c>
      <c r="M162" s="9">
        <f t="shared" si="30"/>
        <v>6.3766666666666666E-2</v>
      </c>
      <c r="N162" s="9">
        <f t="shared" si="30"/>
        <v>0.13527266666666665</v>
      </c>
      <c r="O162" s="9">
        <f t="shared" si="30"/>
        <v>7.1840666666666664E-2</v>
      </c>
      <c r="P162" s="9">
        <f t="shared" si="30"/>
        <v>0.10836466666666666</v>
      </c>
      <c r="Q162" s="9">
        <f t="shared" si="30"/>
        <v>7.2419666666666674E-2</v>
      </c>
      <c r="R162" s="9">
        <f t="shared" si="30"/>
        <v>6.3971666666666663E-2</v>
      </c>
      <c r="S162" s="9">
        <f t="shared" si="30"/>
        <v>9.506266666666667E-2</v>
      </c>
      <c r="T162" s="9">
        <f t="shared" si="30"/>
        <v>6.8167666666666668E-2</v>
      </c>
      <c r="U162" s="9">
        <f t="shared" si="30"/>
        <v>7.0159666666666662E-2</v>
      </c>
      <c r="V162" s="9">
        <f t="shared" si="30"/>
        <v>8.9866666666666664E-2</v>
      </c>
      <c r="W162" s="9"/>
      <c r="X162" s="9"/>
      <c r="Y162" s="9"/>
      <c r="Z162" s="9"/>
      <c r="AA162" s="9"/>
      <c r="AB162" s="9"/>
      <c r="AE162" s="49"/>
    </row>
    <row r="163" spans="1:31" x14ac:dyDescent="0.25">
      <c r="A163" s="17">
        <f t="shared" si="1"/>
        <v>40359</v>
      </c>
      <c r="B163" s="9">
        <f t="shared" ref="B163:V163" si="31">B40-$AC40</f>
        <v>7.9068333333333324E-2</v>
      </c>
      <c r="C163" s="9">
        <f t="shared" si="31"/>
        <v>-1.4276666666666667E-2</v>
      </c>
      <c r="D163" s="9">
        <f t="shared" si="31"/>
        <v>-4.4576666666666667E-2</v>
      </c>
      <c r="E163" s="9">
        <f t="shared" si="31"/>
        <v>-6.666666666666667E-5</v>
      </c>
      <c r="F163" s="9">
        <f t="shared" si="31"/>
        <v>-6.3541666666666677E-2</v>
      </c>
      <c r="G163" s="9">
        <f t="shared" si="31"/>
        <v>8.6805333333333332E-2</v>
      </c>
      <c r="H163" s="9">
        <f t="shared" si="31"/>
        <v>-6.1166666666666668E-2</v>
      </c>
      <c r="I163" s="9">
        <f t="shared" si="31"/>
        <v>-7.6866666666666666E-2</v>
      </c>
      <c r="J163" s="9">
        <f t="shared" si="31"/>
        <v>-0.10926666666666668</v>
      </c>
      <c r="K163" s="9">
        <f t="shared" si="31"/>
        <v>-4.7166666666666669E-2</v>
      </c>
      <c r="L163" s="9">
        <f t="shared" si="31"/>
        <v>-5.1966666666666668E-2</v>
      </c>
      <c r="M163" s="9">
        <f t="shared" si="31"/>
        <v>-8.4366666666666673E-2</v>
      </c>
      <c r="N163" s="9">
        <f t="shared" si="31"/>
        <v>-4.6154666666666663E-2</v>
      </c>
      <c r="O163" s="9">
        <f t="shared" si="31"/>
        <v>-4.2845666666666664E-2</v>
      </c>
      <c r="P163" s="9">
        <f t="shared" si="31"/>
        <v>-8.1516666666666664E-3</v>
      </c>
      <c r="Q163" s="9">
        <f t="shared" si="31"/>
        <v>4.1338333333333331E-2</v>
      </c>
      <c r="R163" s="9">
        <f t="shared" si="31"/>
        <v>-1.5681666666666667E-2</v>
      </c>
      <c r="S163" s="9">
        <f t="shared" si="31"/>
        <v>3.1490333333333335E-2</v>
      </c>
      <c r="T163" s="9">
        <f t="shared" si="31"/>
        <v>-5.1431666666666667E-2</v>
      </c>
      <c r="U163" s="9">
        <f t="shared" si="31"/>
        <v>-5.0787666666666668E-2</v>
      </c>
      <c r="V163" s="9">
        <f t="shared" si="31"/>
        <v>-0.11314866666666668</v>
      </c>
      <c r="W163" s="9"/>
      <c r="X163" s="9"/>
      <c r="Y163" s="9"/>
      <c r="Z163" s="9"/>
      <c r="AA163" s="9"/>
      <c r="AB163" s="9"/>
      <c r="AE163" s="49"/>
    </row>
    <row r="164" spans="1:31" x14ac:dyDescent="0.25">
      <c r="A164" s="17">
        <f t="shared" si="1"/>
        <v>40329</v>
      </c>
      <c r="B164" s="9">
        <f t="shared" ref="B164:V164" si="32">B41-$AC41</f>
        <v>-2.9287000000000001E-2</v>
      </c>
      <c r="C164" s="9">
        <f t="shared" si="32"/>
        <v>-2.4077999999999999E-2</v>
      </c>
      <c r="D164" s="9">
        <f t="shared" si="32"/>
        <v>-0.103848</v>
      </c>
      <c r="E164" s="9">
        <f t="shared" si="32"/>
        <v>-8.3184999999999995E-2</v>
      </c>
      <c r="F164" s="9">
        <f t="shared" si="32"/>
        <v>-0.105515</v>
      </c>
      <c r="G164" s="9">
        <f t="shared" si="32"/>
        <v>-0.19797399999999998</v>
      </c>
      <c r="H164" s="9">
        <f t="shared" si="32"/>
        <v>-6.5424999999999997E-2</v>
      </c>
      <c r="I164" s="9">
        <f t="shared" si="32"/>
        <v>-7.2325E-2</v>
      </c>
      <c r="J164" s="9">
        <f t="shared" si="32"/>
        <v>-0.10472500000000001</v>
      </c>
      <c r="K164" s="9">
        <f t="shared" si="32"/>
        <v>-7.4725E-2</v>
      </c>
      <c r="L164" s="9">
        <f t="shared" si="32"/>
        <v>-8.3225000000000007E-2</v>
      </c>
      <c r="M164" s="9">
        <f t="shared" si="32"/>
        <v>-8.1924999999999998E-2</v>
      </c>
      <c r="N164" s="9">
        <f t="shared" si="32"/>
        <v>-0.14218999999999998</v>
      </c>
      <c r="O164" s="9">
        <f t="shared" si="32"/>
        <v>-7.3096999999999995E-2</v>
      </c>
      <c r="P164" s="9">
        <f t="shared" si="32"/>
        <v>-0.104847</v>
      </c>
      <c r="Q164" s="9">
        <f t="shared" si="32"/>
        <v>-7.6728000000000005E-2</v>
      </c>
      <c r="R164" s="9">
        <f t="shared" si="32"/>
        <v>-7.7497999999999997E-2</v>
      </c>
      <c r="S164" s="9">
        <f t="shared" si="32"/>
        <v>-8.3389000000000005E-2</v>
      </c>
      <c r="T164" s="9">
        <f t="shared" si="32"/>
        <v>-7.9606999999999997E-2</v>
      </c>
      <c r="U164" s="9">
        <f t="shared" si="32"/>
        <v>-7.9266000000000003E-2</v>
      </c>
      <c r="V164" s="9">
        <f t="shared" si="32"/>
        <v>-0.14795899999999998</v>
      </c>
      <c r="W164" s="9"/>
      <c r="X164" s="9"/>
      <c r="Y164" s="9"/>
      <c r="Z164" s="9"/>
      <c r="AA164" s="9"/>
      <c r="AB164" s="9"/>
      <c r="AE164" s="49"/>
    </row>
    <row r="165" spans="1:31" x14ac:dyDescent="0.25">
      <c r="A165" s="17">
        <f t="shared" si="1"/>
        <v>40298</v>
      </c>
      <c r="B165" s="9">
        <f t="shared" ref="B165:V165" si="33">B42-$AC42</f>
        <v>0.13576400000000002</v>
      </c>
      <c r="C165" s="9">
        <f t="shared" si="33"/>
        <v>5.7229999999999998E-3</v>
      </c>
      <c r="D165" s="9">
        <f t="shared" si="33"/>
        <v>-7.4016999999999999E-2</v>
      </c>
      <c r="E165" s="9">
        <f t="shared" si="33"/>
        <v>-2.3432000000000001E-2</v>
      </c>
      <c r="F165" s="9">
        <f t="shared" si="33"/>
        <v>-1.1542999999999999E-2</v>
      </c>
      <c r="G165" s="9">
        <f t="shared" si="33"/>
        <v>5.8514999999999998E-2</v>
      </c>
      <c r="H165" s="9">
        <f t="shared" si="33"/>
        <v>4.6375000000000006E-2</v>
      </c>
      <c r="I165" s="9">
        <f t="shared" si="33"/>
        <v>6.2475000000000003E-2</v>
      </c>
      <c r="J165" s="9">
        <f t="shared" si="33"/>
        <v>9.3975000000000003E-2</v>
      </c>
      <c r="K165" s="9">
        <f t="shared" si="33"/>
        <v>8.8750000000000009E-3</v>
      </c>
      <c r="L165" s="9">
        <f t="shared" si="33"/>
        <v>2.1475000000000001E-2</v>
      </c>
      <c r="M165" s="9">
        <f t="shared" si="33"/>
        <v>2.4375000000000001E-2</v>
      </c>
      <c r="N165" s="9">
        <f t="shared" si="33"/>
        <v>-2.3865000000000001E-2</v>
      </c>
      <c r="O165" s="9">
        <f t="shared" si="33"/>
        <v>1.1339999999999999E-2</v>
      </c>
      <c r="P165" s="9">
        <f t="shared" si="33"/>
        <v>-2.2072999999999999E-2</v>
      </c>
      <c r="Q165" s="9">
        <f t="shared" si="33"/>
        <v>2.8128E-2</v>
      </c>
      <c r="R165" s="9">
        <f t="shared" si="33"/>
        <v>-7.2449999999999997E-3</v>
      </c>
      <c r="S165" s="9">
        <f t="shared" si="33"/>
        <v>4.4222999999999998E-2</v>
      </c>
      <c r="T165" s="9">
        <f t="shared" si="33"/>
        <v>1.5365999999999999E-2</v>
      </c>
      <c r="U165" s="9">
        <f t="shared" si="33"/>
        <v>1.9886000000000001E-2</v>
      </c>
      <c r="V165" s="9">
        <f t="shared" si="33"/>
        <v>6.1874999999999999E-2</v>
      </c>
      <c r="W165" s="9"/>
      <c r="X165" s="9"/>
      <c r="Y165" s="9"/>
      <c r="Z165" s="9"/>
      <c r="AA165" s="9"/>
      <c r="AB165" s="9"/>
      <c r="AE165" s="49"/>
    </row>
    <row r="166" spans="1:31" x14ac:dyDescent="0.25">
      <c r="A166" s="17">
        <f t="shared" si="1"/>
        <v>40268</v>
      </c>
      <c r="B166" s="9">
        <f t="shared" ref="B166:V166" si="34">B43-$AC43</f>
        <v>1.7956E-2</v>
      </c>
      <c r="C166" s="9">
        <f t="shared" si="34"/>
        <v>8.4720000000000004E-3</v>
      </c>
      <c r="D166" s="9">
        <f t="shared" si="34"/>
        <v>6.7199999999999994E-3</v>
      </c>
      <c r="E166" s="9">
        <f t="shared" si="34"/>
        <v>0.15883800000000001</v>
      </c>
      <c r="F166" s="9">
        <f t="shared" si="34"/>
        <v>0.13857800000000001</v>
      </c>
      <c r="G166" s="9">
        <f t="shared" si="34"/>
        <v>5.9582999999999997E-2</v>
      </c>
      <c r="H166" s="9">
        <f t="shared" si="34"/>
        <v>7.3599999999999999E-2</v>
      </c>
      <c r="I166" s="9">
        <f t="shared" si="34"/>
        <v>8.0799999999999997E-2</v>
      </c>
      <c r="J166" s="9">
        <f t="shared" si="34"/>
        <v>9.0299999999999991E-2</v>
      </c>
      <c r="K166" s="9">
        <f t="shared" si="34"/>
        <v>5.3900000000000003E-2</v>
      </c>
      <c r="L166" s="9">
        <f t="shared" si="34"/>
        <v>6.5699999999999995E-2</v>
      </c>
      <c r="M166" s="9">
        <f t="shared" si="34"/>
        <v>7.7799999999999994E-2</v>
      </c>
      <c r="N166" s="9">
        <f t="shared" si="34"/>
        <v>8.4362999999999994E-2</v>
      </c>
      <c r="O166" s="9">
        <f t="shared" si="34"/>
        <v>7.7089999999999992E-2</v>
      </c>
      <c r="P166" s="9">
        <f t="shared" si="34"/>
        <v>9.0673000000000004E-2</v>
      </c>
      <c r="Q166" s="9">
        <f t="shared" si="34"/>
        <v>9.2509999999999995E-2</v>
      </c>
      <c r="R166" s="9">
        <f t="shared" si="34"/>
        <v>9.7144999999999995E-2</v>
      </c>
      <c r="S166" s="9">
        <f t="shared" si="34"/>
        <v>4.4405E-2</v>
      </c>
      <c r="T166" s="9">
        <f t="shared" si="34"/>
        <v>6.0766999999999995E-2</v>
      </c>
      <c r="U166" s="9">
        <f t="shared" si="34"/>
        <v>6.3504999999999992E-2</v>
      </c>
      <c r="V166" s="9">
        <f t="shared" si="34"/>
        <v>2.4490000000000001E-2</v>
      </c>
      <c r="W166" s="9"/>
      <c r="X166" s="9"/>
      <c r="Y166" s="9"/>
      <c r="Z166" s="9"/>
      <c r="AA166" s="9"/>
      <c r="AB166" s="9"/>
      <c r="AE166" s="49"/>
    </row>
    <row r="167" spans="1:31" x14ac:dyDescent="0.25">
      <c r="A167" s="17">
        <f t="shared" si="1"/>
        <v>40237</v>
      </c>
      <c r="B167" s="9">
        <f t="shared" ref="B167:V167" si="35">B44-$AC44</f>
        <v>8.1512000000000001E-2</v>
      </c>
      <c r="C167" s="9">
        <f t="shared" si="35"/>
        <v>4.3417999999999998E-2</v>
      </c>
      <c r="D167" s="9">
        <f t="shared" si="35"/>
        <v>-7.4349999999999998E-3</v>
      </c>
      <c r="E167" s="9">
        <f t="shared" si="35"/>
        <v>-3.2032999999999999E-2</v>
      </c>
      <c r="F167" s="9">
        <f t="shared" si="35"/>
        <v>-5.5321000000000002E-2</v>
      </c>
      <c r="G167" s="9">
        <f t="shared" si="35"/>
        <v>-1.6463000000000002E-2</v>
      </c>
      <c r="H167" s="9">
        <f t="shared" si="35"/>
        <v>3.6150000000000002E-2</v>
      </c>
      <c r="I167" s="9">
        <f t="shared" si="35"/>
        <v>4.1249999999999995E-2</v>
      </c>
      <c r="J167" s="9">
        <f t="shared" si="35"/>
        <v>7.5450000000000003E-2</v>
      </c>
      <c r="K167" s="9">
        <f t="shared" si="35"/>
        <v>3.1350000000000003E-2</v>
      </c>
      <c r="L167" s="9">
        <f t="shared" si="35"/>
        <v>3.1649999999999998E-2</v>
      </c>
      <c r="M167" s="9">
        <f t="shared" si="35"/>
        <v>4.6749999999999993E-2</v>
      </c>
      <c r="N167" s="9">
        <f t="shared" si="35"/>
        <v>4.9238999999999998E-2</v>
      </c>
      <c r="O167" s="9">
        <f t="shared" si="35"/>
        <v>6.0096999999999998E-2</v>
      </c>
      <c r="P167" s="9">
        <f t="shared" si="35"/>
        <v>-1.4308E-2</v>
      </c>
      <c r="Q167" s="9">
        <f t="shared" si="35"/>
        <v>1.3220000000000001E-2</v>
      </c>
      <c r="R167" s="9">
        <f t="shared" si="35"/>
        <v>5.7340999999999996E-2</v>
      </c>
      <c r="S167" s="9">
        <f t="shared" si="35"/>
        <v>2.1285999999999999E-2</v>
      </c>
      <c r="T167" s="9">
        <f t="shared" si="35"/>
        <v>3.1144999999999999E-2</v>
      </c>
      <c r="U167" s="9">
        <f t="shared" si="35"/>
        <v>3.4724999999999999E-2</v>
      </c>
      <c r="V167" s="9">
        <f t="shared" si="35"/>
        <v>6.1772000000000001E-2</v>
      </c>
      <c r="W167" s="9"/>
      <c r="X167" s="9"/>
      <c r="Y167" s="9"/>
      <c r="Z167" s="9"/>
      <c r="AA167" s="9"/>
      <c r="AB167" s="9"/>
      <c r="AE167" s="49"/>
    </row>
    <row r="168" spans="1:31" x14ac:dyDescent="0.25">
      <c r="A168" s="17">
        <f t="shared" si="1"/>
        <v>40209</v>
      </c>
      <c r="B168" s="9">
        <f t="shared" ref="B168:V168" si="36">B45-$AC45</f>
        <v>-0.11581166666666666</v>
      </c>
      <c r="C168" s="9">
        <f t="shared" si="36"/>
        <v>-6.5027666666666664E-2</v>
      </c>
      <c r="D168" s="9">
        <f t="shared" si="36"/>
        <v>0.11759033333333334</v>
      </c>
      <c r="E168" s="9">
        <f t="shared" si="36"/>
        <v>-3.7936666666666665E-3</v>
      </c>
      <c r="F168" s="9">
        <f t="shared" si="36"/>
        <v>-5.8783666666666665E-2</v>
      </c>
      <c r="G168" s="9">
        <f t="shared" si="36"/>
        <v>-4.6073666666666666E-2</v>
      </c>
      <c r="H168" s="9">
        <f t="shared" si="36"/>
        <v>-3.7516666666666663E-2</v>
      </c>
      <c r="I168" s="9">
        <f t="shared" si="36"/>
        <v>-2.731666666666667E-2</v>
      </c>
      <c r="J168" s="9">
        <f t="shared" si="36"/>
        <v>-2.961666666666667E-2</v>
      </c>
      <c r="K168" s="9">
        <f t="shared" si="36"/>
        <v>-3.9716666666666664E-2</v>
      </c>
      <c r="L168" s="9">
        <f t="shared" si="36"/>
        <v>-2.501666666666667E-2</v>
      </c>
      <c r="M168" s="9">
        <f t="shared" si="36"/>
        <v>-3.5516666666666662E-2</v>
      </c>
      <c r="N168" s="9">
        <f t="shared" si="36"/>
        <v>-7.6198666666666665E-2</v>
      </c>
      <c r="O168" s="9">
        <f t="shared" si="36"/>
        <v>-7.1797666666666662E-2</v>
      </c>
      <c r="P168" s="9">
        <f t="shared" si="36"/>
        <v>-9.3599666666666664E-2</v>
      </c>
      <c r="Q168" s="9">
        <f t="shared" si="36"/>
        <v>-6.6076666666666662E-3</v>
      </c>
      <c r="R168" s="9">
        <f t="shared" si="36"/>
        <v>-5.8743666666666666E-2</v>
      </c>
      <c r="S168" s="9">
        <f t="shared" si="36"/>
        <v>-6.1809666666666666E-2</v>
      </c>
      <c r="T168" s="9">
        <f t="shared" si="36"/>
        <v>-3.6358666666666664E-2</v>
      </c>
      <c r="U168" s="9">
        <f t="shared" si="36"/>
        <v>-3.7114666666666664E-2</v>
      </c>
      <c r="V168" s="9">
        <f t="shared" si="36"/>
        <v>-1.7074666666666669E-2</v>
      </c>
      <c r="W168" s="9"/>
      <c r="X168" s="9"/>
      <c r="Y168" s="9"/>
      <c r="Z168" s="9"/>
      <c r="AA168" s="9"/>
      <c r="AB168" s="9"/>
      <c r="AE168" s="49"/>
    </row>
    <row r="169" spans="1:31" x14ac:dyDescent="0.25">
      <c r="A169" s="17">
        <f t="shared" si="1"/>
        <v>40178</v>
      </c>
      <c r="B169" s="9">
        <f t="shared" ref="B169:V169" si="37">B46-$AC46</f>
        <v>-7.7560999999999991E-2</v>
      </c>
      <c r="C169" s="9">
        <f t="shared" si="37"/>
        <v>3.5986000000000004E-2</v>
      </c>
      <c r="D169" s="9">
        <f t="shared" si="37"/>
        <v>5.9742000000000003E-2</v>
      </c>
      <c r="E169" s="9">
        <f t="shared" si="37"/>
        <v>-7.0192999999999992E-2</v>
      </c>
      <c r="F169" s="9">
        <f t="shared" si="37"/>
        <v>3.4571000000000005E-2</v>
      </c>
      <c r="G169" s="9">
        <f t="shared" si="37"/>
        <v>0.17387900000000001</v>
      </c>
      <c r="H169" s="9">
        <f t="shared" si="37"/>
        <v>8.4575000000000011E-2</v>
      </c>
      <c r="I169" s="9">
        <f t="shared" si="37"/>
        <v>8.2975000000000007E-2</v>
      </c>
      <c r="J169" s="9">
        <f t="shared" si="37"/>
        <v>8.5675000000000001E-2</v>
      </c>
      <c r="K169" s="9">
        <f t="shared" si="37"/>
        <v>1.9274999999999997E-2</v>
      </c>
      <c r="L169" s="9">
        <f t="shared" si="37"/>
        <v>2.7574999999999999E-2</v>
      </c>
      <c r="M169" s="9">
        <f t="shared" si="37"/>
        <v>3.2675000000000003E-2</v>
      </c>
      <c r="N169" s="9">
        <f t="shared" si="37"/>
        <v>5.3490000000000005E-3</v>
      </c>
      <c r="O169" s="9">
        <f t="shared" si="37"/>
        <v>2.5471999999999998E-2</v>
      </c>
      <c r="P169" s="9">
        <f t="shared" si="37"/>
        <v>-2.0759999999999997E-3</v>
      </c>
      <c r="Q169" s="9">
        <f t="shared" si="37"/>
        <v>-9.0270000000000003E-3</v>
      </c>
      <c r="R169" s="9">
        <f t="shared" si="37"/>
        <v>3.0752999999999999E-2</v>
      </c>
      <c r="S169" s="9">
        <f t="shared" si="37"/>
        <v>3.4044000000000005E-2</v>
      </c>
      <c r="T169" s="9">
        <f t="shared" si="37"/>
        <v>1.8987E-2</v>
      </c>
      <c r="U169" s="9">
        <f t="shared" si="37"/>
        <v>2.9139999999999999E-2</v>
      </c>
      <c r="V169" s="9">
        <f t="shared" si="37"/>
        <v>0.143877</v>
      </c>
      <c r="W169" s="9"/>
      <c r="X169" s="9"/>
      <c r="Y169" s="9"/>
      <c r="Z169" s="9"/>
      <c r="AA169" s="9"/>
      <c r="AB169" s="9"/>
      <c r="AE169" s="49"/>
    </row>
    <row r="170" spans="1:31" x14ac:dyDescent="0.25">
      <c r="A170" s="17">
        <f t="shared" si="1"/>
        <v>40147</v>
      </c>
      <c r="B170" s="9">
        <f t="shared" ref="B170:V170" si="38">B47-$AC47</f>
        <v>0.19366833333333333</v>
      </c>
      <c r="C170" s="9">
        <f t="shared" si="38"/>
        <v>5.2110333333333328E-2</v>
      </c>
      <c r="D170" s="9">
        <f t="shared" si="38"/>
        <v>-1.1568666666666668E-2</v>
      </c>
      <c r="E170" s="9">
        <f t="shared" si="38"/>
        <v>9.5492333333333332E-2</v>
      </c>
      <c r="F170" s="9">
        <f t="shared" si="38"/>
        <v>6.2458333333333331E-2</v>
      </c>
      <c r="G170" s="9">
        <f t="shared" si="38"/>
        <v>2.6922333333333333E-2</v>
      </c>
      <c r="H170" s="9">
        <f t="shared" si="38"/>
        <v>1.7358333333333333E-2</v>
      </c>
      <c r="I170" s="9">
        <f t="shared" si="38"/>
        <v>2.0358333333333336E-2</v>
      </c>
      <c r="J170" s="9">
        <f t="shared" si="38"/>
        <v>4.3158333333333333E-2</v>
      </c>
      <c r="K170" s="9">
        <f t="shared" si="38"/>
        <v>6.7058333333333331E-2</v>
      </c>
      <c r="L170" s="9">
        <f t="shared" si="38"/>
        <v>4.8758333333333327E-2</v>
      </c>
      <c r="M170" s="9">
        <f t="shared" si="38"/>
        <v>4.4658333333333328E-2</v>
      </c>
      <c r="N170" s="9">
        <f t="shared" si="38"/>
        <v>6.3797333333333345E-2</v>
      </c>
      <c r="O170" s="9">
        <f t="shared" si="38"/>
        <v>8.6331333333333343E-2</v>
      </c>
      <c r="P170" s="9">
        <f t="shared" si="38"/>
        <v>7.1387333333333344E-2</v>
      </c>
      <c r="Q170" s="9">
        <f t="shared" si="38"/>
        <v>3.5230333333333329E-2</v>
      </c>
      <c r="R170" s="9">
        <f t="shared" si="38"/>
        <v>9.8811333333333334E-2</v>
      </c>
      <c r="S170" s="9">
        <f t="shared" si="38"/>
        <v>8.392733333333334E-2</v>
      </c>
      <c r="T170" s="9">
        <f t="shared" si="38"/>
        <v>6.1565333333333333E-2</v>
      </c>
      <c r="U170" s="9">
        <f t="shared" si="38"/>
        <v>5.7339333333333332E-2</v>
      </c>
      <c r="V170" s="9">
        <f t="shared" si="38"/>
        <v>4.1730333333333328E-2</v>
      </c>
      <c r="W170" s="9"/>
      <c r="X170" s="9"/>
      <c r="Y170" s="9"/>
      <c r="Z170" s="9"/>
      <c r="AA170" s="9"/>
      <c r="AB170" s="9"/>
      <c r="AE170" s="49"/>
    </row>
    <row r="171" spans="1:31" x14ac:dyDescent="0.25">
      <c r="A171" s="17">
        <f t="shared" si="1"/>
        <v>40116</v>
      </c>
      <c r="B171" s="9">
        <f t="shared" ref="B171:V171" si="39">B48-$AC48</f>
        <v>-5.2012333333333334E-2</v>
      </c>
      <c r="C171" s="9">
        <f t="shared" si="39"/>
        <v>8.3276666666666672E-3</v>
      </c>
      <c r="D171" s="9">
        <f t="shared" si="39"/>
        <v>-8.9272333333333329E-2</v>
      </c>
      <c r="E171" s="9">
        <f t="shared" si="39"/>
        <v>-3.1660333333333339E-2</v>
      </c>
      <c r="F171" s="9">
        <f t="shared" si="39"/>
        <v>4.1386666666666662E-2</v>
      </c>
      <c r="G171" s="9">
        <f t="shared" si="39"/>
        <v>-6.332333333333333E-3</v>
      </c>
      <c r="H171" s="9">
        <f t="shared" si="39"/>
        <v>-6.7833333333333329E-2</v>
      </c>
      <c r="I171" s="9">
        <f t="shared" si="39"/>
        <v>-6.4333333333333326E-2</v>
      </c>
      <c r="J171" s="9">
        <f t="shared" si="39"/>
        <v>-9.4233333333333336E-2</v>
      </c>
      <c r="K171" s="9">
        <f t="shared" si="39"/>
        <v>-5.8333333333333327E-3</v>
      </c>
      <c r="L171" s="9">
        <f t="shared" si="39"/>
        <v>-2.7233333333333335E-2</v>
      </c>
      <c r="M171" s="9">
        <f t="shared" si="39"/>
        <v>-6.6833333333333328E-2</v>
      </c>
      <c r="N171" s="9">
        <f t="shared" si="39"/>
        <v>-2.9679333333333332E-2</v>
      </c>
      <c r="O171" s="9">
        <f t="shared" si="39"/>
        <v>-6.4005333333333331E-2</v>
      </c>
      <c r="P171" s="9">
        <f t="shared" si="39"/>
        <v>-5.3661333333333339E-2</v>
      </c>
      <c r="Q171" s="9">
        <f t="shared" si="39"/>
        <v>3.4483666666666662E-2</v>
      </c>
      <c r="R171" s="9">
        <f t="shared" si="39"/>
        <v>-1.8653333333333334E-3</v>
      </c>
      <c r="S171" s="9">
        <f t="shared" si="39"/>
        <v>-2.5149333333333333E-2</v>
      </c>
      <c r="T171" s="9">
        <f t="shared" si="39"/>
        <v>-1.9258333333333332E-2</v>
      </c>
      <c r="U171" s="9">
        <f t="shared" si="39"/>
        <v>-2.8448333333333332E-2</v>
      </c>
      <c r="V171" s="9">
        <f t="shared" si="39"/>
        <v>-0.16493833333333333</v>
      </c>
      <c r="W171" s="9"/>
      <c r="X171" s="9"/>
      <c r="Y171" s="9"/>
      <c r="Z171" s="9"/>
      <c r="AA171" s="9"/>
      <c r="AB171" s="9"/>
      <c r="AE171" s="49"/>
    </row>
    <row r="172" spans="1:31" x14ac:dyDescent="0.25">
      <c r="A172" s="17">
        <f t="shared" si="1"/>
        <v>40086</v>
      </c>
      <c r="B172" s="9">
        <f t="shared" ref="B172:V172" si="40">B49-$AC49</f>
        <v>9.2169000000000001E-2</v>
      </c>
      <c r="C172" s="9">
        <f t="shared" si="40"/>
        <v>1.3165E-2</v>
      </c>
      <c r="D172" s="9">
        <f t="shared" si="40"/>
        <v>0.233958</v>
      </c>
      <c r="E172" s="9">
        <f t="shared" si="40"/>
        <v>7.0424E-2</v>
      </c>
      <c r="F172" s="9">
        <f t="shared" si="40"/>
        <v>6.3451000000000007E-2</v>
      </c>
      <c r="G172" s="9">
        <f t="shared" si="40"/>
        <v>-2.4128E-2</v>
      </c>
      <c r="H172" s="9">
        <f t="shared" si="40"/>
        <v>6.7750000000000005E-2</v>
      </c>
      <c r="I172" s="9">
        <f t="shared" si="40"/>
        <v>5.7250000000000002E-2</v>
      </c>
      <c r="J172" s="9">
        <f t="shared" si="40"/>
        <v>7.825E-2</v>
      </c>
      <c r="K172" s="9">
        <f t="shared" si="40"/>
        <v>3.5749999999999997E-2</v>
      </c>
      <c r="L172" s="9">
        <f t="shared" si="40"/>
        <v>4.0250000000000001E-2</v>
      </c>
      <c r="M172" s="9">
        <f t="shared" si="40"/>
        <v>5.3249999999999999E-2</v>
      </c>
      <c r="N172" s="9">
        <f t="shared" si="40"/>
        <v>0.114898</v>
      </c>
      <c r="O172" s="9">
        <f t="shared" si="40"/>
        <v>7.1439000000000002E-2</v>
      </c>
      <c r="P172" s="9">
        <f t="shared" si="40"/>
        <v>6.1164999999999997E-2</v>
      </c>
      <c r="Q172" s="9">
        <f t="shared" si="40"/>
        <v>4.7470999999999999E-2</v>
      </c>
      <c r="R172" s="9">
        <f t="shared" si="40"/>
        <v>2.9409999999999999E-2</v>
      </c>
      <c r="S172" s="9">
        <f t="shared" si="40"/>
        <v>5.0781E-2</v>
      </c>
      <c r="T172" s="9">
        <f t="shared" si="40"/>
        <v>3.5459999999999998E-2</v>
      </c>
      <c r="U172" s="9">
        <f t="shared" si="40"/>
        <v>4.5193999999999998E-2</v>
      </c>
      <c r="V172" s="9">
        <f t="shared" si="40"/>
        <v>-6.1558000000000002E-2</v>
      </c>
      <c r="W172" s="9"/>
      <c r="X172" s="9"/>
      <c r="Y172" s="9"/>
      <c r="Z172" s="9"/>
      <c r="AA172" s="9"/>
      <c r="AB172" s="9"/>
      <c r="AE172" s="49"/>
    </row>
    <row r="173" spans="1:31" x14ac:dyDescent="0.25">
      <c r="A173" s="17">
        <f t="shared" si="1"/>
        <v>40056</v>
      </c>
      <c r="B173" s="9">
        <f t="shared" ref="B173:V173" si="41">B50-$AC50</f>
        <v>-5.8310000000000002E-3</v>
      </c>
      <c r="C173" s="9">
        <f t="shared" si="41"/>
        <v>5.581E-3</v>
      </c>
      <c r="D173" s="9">
        <f t="shared" si="41"/>
        <v>-7.639E-2</v>
      </c>
      <c r="E173" s="9">
        <f t="shared" si="41"/>
        <v>9.2502000000000001E-2</v>
      </c>
      <c r="F173" s="9">
        <f t="shared" si="41"/>
        <v>-3.3820000000000003E-2</v>
      </c>
      <c r="G173" s="9">
        <f t="shared" si="41"/>
        <v>9.9617999999999998E-2</v>
      </c>
      <c r="H173" s="9">
        <f t="shared" si="41"/>
        <v>9.4999999999999998E-3</v>
      </c>
      <c r="I173" s="9">
        <f t="shared" si="41"/>
        <v>3.0300000000000001E-2</v>
      </c>
      <c r="J173" s="9">
        <f t="shared" si="41"/>
        <v>9.1600000000000001E-2</v>
      </c>
      <c r="K173" s="9">
        <f t="shared" si="41"/>
        <v>1.9199999999999998E-2</v>
      </c>
      <c r="L173" s="9">
        <f t="shared" si="41"/>
        <v>3.8899999999999997E-2</v>
      </c>
      <c r="M173" s="9">
        <f t="shared" si="41"/>
        <v>8.8700000000000001E-2</v>
      </c>
      <c r="N173" s="9">
        <f t="shared" si="41"/>
        <v>7.0687E-2</v>
      </c>
      <c r="O173" s="9">
        <f t="shared" si="41"/>
        <v>-1.7454999999999998E-2</v>
      </c>
      <c r="P173" s="9">
        <f t="shared" si="41"/>
        <v>3.8131999999999999E-2</v>
      </c>
      <c r="Q173" s="9">
        <f t="shared" si="41"/>
        <v>-8.2969999999999988E-3</v>
      </c>
      <c r="R173" s="9">
        <f t="shared" si="41"/>
        <v>3.9850999999999998E-2</v>
      </c>
      <c r="S173" s="9">
        <f t="shared" si="41"/>
        <v>-2.8590000000000001E-2</v>
      </c>
      <c r="T173" s="9">
        <f t="shared" si="41"/>
        <v>3.6839999999999998E-2</v>
      </c>
      <c r="U173" s="9">
        <f t="shared" si="41"/>
        <v>3.1786999999999996E-2</v>
      </c>
      <c r="V173" s="9">
        <f t="shared" si="41"/>
        <v>0.103612</v>
      </c>
      <c r="W173" s="9"/>
      <c r="X173" s="9"/>
      <c r="Y173" s="9"/>
      <c r="Z173" s="9"/>
      <c r="AA173" s="9"/>
      <c r="AB173" s="9"/>
      <c r="AE173" s="49"/>
    </row>
    <row r="174" spans="1:31" x14ac:dyDescent="0.25">
      <c r="A174" s="17">
        <f t="shared" si="1"/>
        <v>40025</v>
      </c>
      <c r="B174" s="9">
        <f t="shared" ref="B174:V174" si="42">B51-$AC51</f>
        <v>4.0113999999999997E-2</v>
      </c>
      <c r="C174" s="9">
        <f t="shared" si="42"/>
        <v>0.12925600000000001</v>
      </c>
      <c r="D174" s="9">
        <f t="shared" si="42"/>
        <v>0.16248400000000002</v>
      </c>
      <c r="E174" s="9">
        <f t="shared" si="42"/>
        <v>0.14859600000000001</v>
      </c>
      <c r="F174" s="9">
        <f t="shared" si="42"/>
        <v>6.3992999999999994E-2</v>
      </c>
      <c r="G174" s="9">
        <f t="shared" si="42"/>
        <v>0.16190400000000002</v>
      </c>
      <c r="H174" s="9">
        <f t="shared" si="42"/>
        <v>6.8374999999999991E-2</v>
      </c>
      <c r="I174" s="9">
        <f t="shared" si="42"/>
        <v>0.101475</v>
      </c>
      <c r="J174" s="9">
        <f t="shared" si="42"/>
        <v>0.144375</v>
      </c>
      <c r="K174" s="9">
        <f t="shared" si="42"/>
        <v>6.7775000000000002E-2</v>
      </c>
      <c r="L174" s="9">
        <f t="shared" si="42"/>
        <v>8.5074999999999998E-2</v>
      </c>
      <c r="M174" s="9">
        <f t="shared" si="42"/>
        <v>8.6474999999999996E-2</v>
      </c>
      <c r="N174" s="9">
        <f t="shared" si="42"/>
        <v>0.12666100000000002</v>
      </c>
      <c r="O174" s="9">
        <f t="shared" si="42"/>
        <v>0.12966000000000003</v>
      </c>
      <c r="P174" s="9">
        <f t="shared" si="42"/>
        <v>0.120002</v>
      </c>
      <c r="Q174" s="9">
        <f t="shared" si="42"/>
        <v>9.6504000000000006E-2</v>
      </c>
      <c r="R174" s="9">
        <f t="shared" si="42"/>
        <v>0.106766</v>
      </c>
      <c r="S174" s="9">
        <f t="shared" si="42"/>
        <v>0.16728100000000001</v>
      </c>
      <c r="T174" s="9">
        <f t="shared" si="42"/>
        <v>7.4481000000000006E-2</v>
      </c>
      <c r="U174" s="9">
        <f t="shared" si="42"/>
        <v>8.2328999999999999E-2</v>
      </c>
      <c r="V174" s="9">
        <f t="shared" si="42"/>
        <v>0.144875</v>
      </c>
      <c r="W174" s="9"/>
      <c r="X174" s="9"/>
      <c r="Y174" s="9"/>
      <c r="Z174" s="9"/>
      <c r="AA174" s="9"/>
      <c r="AB174" s="9"/>
      <c r="AE174" s="49"/>
    </row>
    <row r="175" spans="1:31" x14ac:dyDescent="0.25">
      <c r="A175" s="17">
        <f t="shared" si="1"/>
        <v>39994</v>
      </c>
      <c r="B175" s="9">
        <f t="shared" ref="B175:V175" si="43">B52-$AC52</f>
        <v>-0.11904333333333333</v>
      </c>
      <c r="C175" s="9">
        <f t="shared" si="43"/>
        <v>-1.7584333333333334E-2</v>
      </c>
      <c r="D175" s="9">
        <f t="shared" si="43"/>
        <v>1.6586666666666668E-3</v>
      </c>
      <c r="E175" s="9">
        <f t="shared" si="43"/>
        <v>-5.7953333333333329E-2</v>
      </c>
      <c r="F175" s="9">
        <f t="shared" si="43"/>
        <v>-4.395333333333333E-2</v>
      </c>
      <c r="G175" s="9">
        <f t="shared" si="43"/>
        <v>-0.10941233333333333</v>
      </c>
      <c r="H175" s="9">
        <f t="shared" si="43"/>
        <v>5.2216666666666675E-2</v>
      </c>
      <c r="I175" s="9">
        <f t="shared" si="43"/>
        <v>1.0516666666666667E-2</v>
      </c>
      <c r="J175" s="9">
        <f t="shared" si="43"/>
        <v>1.5216666666666668E-2</v>
      </c>
      <c r="K175" s="9">
        <f t="shared" si="43"/>
        <v>1.4716666666666668E-2</v>
      </c>
      <c r="L175" s="9">
        <f t="shared" si="43"/>
        <v>-1.9783333333333333E-2</v>
      </c>
      <c r="M175" s="9">
        <f t="shared" si="43"/>
        <v>2.9166666666666668E-3</v>
      </c>
      <c r="N175" s="9">
        <f t="shared" si="43"/>
        <v>2.2846666666666664E-2</v>
      </c>
      <c r="O175" s="9">
        <f t="shared" si="43"/>
        <v>-6.8931333333333344E-2</v>
      </c>
      <c r="P175" s="9">
        <f t="shared" si="43"/>
        <v>-4.2235333333333333E-2</v>
      </c>
      <c r="Q175" s="9">
        <f t="shared" si="43"/>
        <v>2.0559666666666667E-2</v>
      </c>
      <c r="R175" s="9">
        <f t="shared" si="43"/>
        <v>8.3236666666666667E-3</v>
      </c>
      <c r="S175" s="9">
        <f t="shared" si="43"/>
        <v>-2.5291333333333336E-2</v>
      </c>
      <c r="T175" s="9">
        <f t="shared" si="43"/>
        <v>-7.5133333333333335E-4</v>
      </c>
      <c r="U175" s="9">
        <f t="shared" si="43"/>
        <v>-2.862333333333333E-3</v>
      </c>
      <c r="V175" s="9">
        <f t="shared" si="43"/>
        <v>-4.7702333333333333E-2</v>
      </c>
      <c r="W175" s="9"/>
      <c r="X175" s="9"/>
      <c r="Y175" s="9"/>
      <c r="Z175" s="9"/>
      <c r="AA175" s="9"/>
      <c r="AB175" s="9"/>
      <c r="AE175" s="49"/>
    </row>
    <row r="176" spans="1:31" x14ac:dyDescent="0.25">
      <c r="A176" s="17">
        <f t="shared" si="1"/>
        <v>39962</v>
      </c>
      <c r="B176" s="9">
        <f t="shared" ref="B176:V176" si="44">B53-$AC53</f>
        <v>0.31534733333333337</v>
      </c>
      <c r="C176" s="9">
        <f t="shared" si="44"/>
        <v>3.4957333333333333E-2</v>
      </c>
      <c r="D176" s="9">
        <f t="shared" si="44"/>
        <v>7.4789333333333333E-2</v>
      </c>
      <c r="E176" s="9">
        <f t="shared" si="44"/>
        <v>9.7149333333333338E-2</v>
      </c>
      <c r="F176" s="9">
        <f t="shared" si="44"/>
        <v>0.19139733333333334</v>
      </c>
      <c r="G176" s="9">
        <f t="shared" si="44"/>
        <v>0.26202433333333336</v>
      </c>
      <c r="H176" s="9">
        <f t="shared" si="44"/>
        <v>3.5283333333333333E-2</v>
      </c>
      <c r="I176" s="9">
        <f t="shared" si="44"/>
        <v>3.178333333333333E-2</v>
      </c>
      <c r="J176" s="9">
        <f t="shared" si="44"/>
        <v>2.4083333333333332E-2</v>
      </c>
      <c r="K176" s="9">
        <f t="shared" si="44"/>
        <v>4.2083333333333327E-2</v>
      </c>
      <c r="L176" s="9">
        <f t="shared" si="44"/>
        <v>6.4583333333333326E-2</v>
      </c>
      <c r="M176" s="9">
        <f t="shared" si="44"/>
        <v>6.4383333333333334E-2</v>
      </c>
      <c r="N176" s="9">
        <f t="shared" si="44"/>
        <v>0.12105433333333333</v>
      </c>
      <c r="O176" s="9">
        <f t="shared" si="44"/>
        <v>0.23254033333333335</v>
      </c>
      <c r="P176" s="9">
        <f t="shared" si="44"/>
        <v>0.11839133333333333</v>
      </c>
      <c r="Q176" s="9">
        <f t="shared" si="44"/>
        <v>8.4754333333333334E-2</v>
      </c>
      <c r="R176" s="9">
        <f t="shared" si="44"/>
        <v>0.17593933333333334</v>
      </c>
      <c r="S176" s="9">
        <f t="shared" si="44"/>
        <v>0.27310733333333337</v>
      </c>
      <c r="T176" s="9">
        <f t="shared" si="44"/>
        <v>5.833633333333333E-2</v>
      </c>
      <c r="U176" s="9">
        <f t="shared" si="44"/>
        <v>6.7219333333333325E-2</v>
      </c>
      <c r="V176" s="9">
        <f t="shared" si="44"/>
        <v>-0.15711666666666665</v>
      </c>
      <c r="W176" s="9"/>
      <c r="X176" s="9"/>
      <c r="Y176" s="9"/>
      <c r="Z176" s="9"/>
      <c r="AA176" s="9"/>
      <c r="AB176" s="9"/>
      <c r="AE176" s="49"/>
    </row>
    <row r="177" spans="1:31" x14ac:dyDescent="0.25">
      <c r="A177" s="17">
        <f t="shared" si="1"/>
        <v>39933</v>
      </c>
      <c r="B177" s="9">
        <f t="shared" ref="B177:V177" si="45">B54-$AC54</f>
        <v>-0.10248933333333334</v>
      </c>
      <c r="C177" s="9">
        <f t="shared" si="45"/>
        <v>6.5145666666666657E-2</v>
      </c>
      <c r="D177" s="9">
        <f t="shared" si="45"/>
        <v>0.16712966666666668</v>
      </c>
      <c r="E177" s="9">
        <f t="shared" si="45"/>
        <v>0.17474566666666669</v>
      </c>
      <c r="F177" s="9">
        <f t="shared" si="45"/>
        <v>0.13481366666666666</v>
      </c>
      <c r="G177" s="9">
        <f t="shared" si="45"/>
        <v>0.14519766666666667</v>
      </c>
      <c r="H177" s="9">
        <f t="shared" si="45"/>
        <v>0.16191666666666668</v>
      </c>
      <c r="I177" s="9">
        <f t="shared" si="45"/>
        <v>0.1668166666666667</v>
      </c>
      <c r="J177" s="9">
        <f t="shared" si="45"/>
        <v>0.18111666666666668</v>
      </c>
      <c r="K177" s="9">
        <f t="shared" si="45"/>
        <v>7.3316666666666655E-2</v>
      </c>
      <c r="L177" s="9">
        <f t="shared" si="45"/>
        <v>0.11191666666666665</v>
      </c>
      <c r="M177" s="9">
        <f t="shared" si="45"/>
        <v>0.16261666666666666</v>
      </c>
      <c r="N177" s="9">
        <f t="shared" si="45"/>
        <v>9.7003666666666669E-2</v>
      </c>
      <c r="O177" s="9">
        <f t="shared" si="45"/>
        <v>0.13843466666666668</v>
      </c>
      <c r="P177" s="9">
        <f t="shared" si="45"/>
        <v>0.15489366666666668</v>
      </c>
      <c r="Q177" s="9">
        <f t="shared" si="45"/>
        <v>0.16300666666666669</v>
      </c>
      <c r="R177" s="9">
        <f t="shared" si="45"/>
        <v>0.14340166666666668</v>
      </c>
      <c r="S177" s="9">
        <f t="shared" si="45"/>
        <v>0.16182166666666667</v>
      </c>
      <c r="T177" s="9">
        <f t="shared" si="45"/>
        <v>9.9262666666666666E-2</v>
      </c>
      <c r="U177" s="9">
        <f t="shared" si="45"/>
        <v>0.11046966666666666</v>
      </c>
      <c r="V177" s="9">
        <f t="shared" si="45"/>
        <v>-6.0473333333333334E-3</v>
      </c>
      <c r="W177" s="9"/>
      <c r="X177" s="9"/>
      <c r="Y177" s="9"/>
      <c r="Z177" s="9"/>
      <c r="AA177" s="9"/>
      <c r="AB177" s="9"/>
      <c r="AE177" s="49"/>
    </row>
    <row r="178" spans="1:31" x14ac:dyDescent="0.25">
      <c r="A178" s="17">
        <f t="shared" si="1"/>
        <v>39903</v>
      </c>
      <c r="B178" s="9">
        <f t="shared" ref="B178:V178" si="46">B55-$AC55</f>
        <v>7.3426666666666668E-2</v>
      </c>
      <c r="C178" s="9">
        <f t="shared" si="46"/>
        <v>5.2725666666666671E-2</v>
      </c>
      <c r="D178" s="9">
        <f t="shared" si="46"/>
        <v>0.19913066666666668</v>
      </c>
      <c r="E178" s="9">
        <f t="shared" si="46"/>
        <v>0.12536166666666668</v>
      </c>
      <c r="F178" s="9">
        <f t="shared" si="46"/>
        <v>0.12070566666666666</v>
      </c>
      <c r="G178" s="9">
        <f t="shared" si="46"/>
        <v>-0.14146233333333333</v>
      </c>
      <c r="H178" s="9">
        <f t="shared" si="46"/>
        <v>9.1216666666666668E-2</v>
      </c>
      <c r="I178" s="9">
        <f t="shared" si="46"/>
        <v>0.10111666666666666</v>
      </c>
      <c r="J178" s="9">
        <f t="shared" si="46"/>
        <v>0.11411666666666666</v>
      </c>
      <c r="K178" s="9">
        <f t="shared" si="46"/>
        <v>8.0816666666666662E-2</v>
      </c>
      <c r="L178" s="9">
        <f t="shared" si="46"/>
        <v>9.4016666666666665E-2</v>
      </c>
      <c r="M178" s="9">
        <f t="shared" si="46"/>
        <v>0.10981666666666666</v>
      </c>
      <c r="N178" s="9">
        <f t="shared" si="46"/>
        <v>0.19332166666666667</v>
      </c>
      <c r="O178" s="9">
        <f t="shared" si="46"/>
        <v>9.0705666666666657E-2</v>
      </c>
      <c r="P178" s="9">
        <f t="shared" si="46"/>
        <v>0.10962766666666666</v>
      </c>
      <c r="Q178" s="9">
        <f t="shared" si="46"/>
        <v>-8.3333333333333331E-5</v>
      </c>
      <c r="R178" s="9">
        <f t="shared" si="46"/>
        <v>0.14397066666666666</v>
      </c>
      <c r="S178" s="9">
        <f t="shared" si="46"/>
        <v>9.7477666666666657E-2</v>
      </c>
      <c r="T178" s="9">
        <f t="shared" si="46"/>
        <v>8.3122666666666664E-2</v>
      </c>
      <c r="U178" s="9">
        <f t="shared" si="46"/>
        <v>8.761466666666666E-2</v>
      </c>
      <c r="V178" s="9">
        <f t="shared" si="46"/>
        <v>0.11360366666666666</v>
      </c>
      <c r="W178" s="9"/>
      <c r="X178" s="9"/>
      <c r="Y178" s="9"/>
      <c r="Z178" s="9"/>
      <c r="AA178" s="9"/>
      <c r="AB178" s="9"/>
      <c r="AE178" s="49"/>
    </row>
    <row r="179" spans="1:31" x14ac:dyDescent="0.25">
      <c r="A179" s="17">
        <f t="shared" si="1"/>
        <v>39871</v>
      </c>
      <c r="B179" s="9">
        <f t="shared" ref="B179:V179" si="47">B56-$AC56</f>
        <v>-0.19463533333333335</v>
      </c>
      <c r="C179" s="9">
        <f t="shared" si="47"/>
        <v>9.4186666666666655E-3</v>
      </c>
      <c r="D179" s="9">
        <f t="shared" si="47"/>
        <v>-0.23257733333333333</v>
      </c>
      <c r="E179" s="9">
        <f t="shared" si="47"/>
        <v>-9.7222333333333327E-2</v>
      </c>
      <c r="F179" s="9">
        <f t="shared" si="47"/>
        <v>-0.13027633333333333</v>
      </c>
      <c r="G179" s="9">
        <f t="shared" si="47"/>
        <v>-0.3335163333333333</v>
      </c>
      <c r="H179" s="9">
        <f t="shared" si="47"/>
        <v>-9.8383333333333337E-2</v>
      </c>
      <c r="I179" s="9">
        <f t="shared" si="47"/>
        <v>-0.11408333333333333</v>
      </c>
      <c r="J179" s="9">
        <f t="shared" si="47"/>
        <v>-0.15378333333333333</v>
      </c>
      <c r="K179" s="9">
        <f t="shared" si="47"/>
        <v>-7.2883333333333328E-2</v>
      </c>
      <c r="L179" s="9">
        <f t="shared" si="47"/>
        <v>-0.12738333333333335</v>
      </c>
      <c r="M179" s="9">
        <f t="shared" si="47"/>
        <v>-0.15548333333333333</v>
      </c>
      <c r="N179" s="9">
        <f t="shared" si="47"/>
        <v>-3.3775333333333331E-2</v>
      </c>
      <c r="O179" s="9">
        <f t="shared" si="47"/>
        <v>-9.6590333333333334E-2</v>
      </c>
      <c r="P179" s="9">
        <f t="shared" si="47"/>
        <v>-0.12986033333333333</v>
      </c>
      <c r="Q179" s="9">
        <f t="shared" si="47"/>
        <v>-3.0363333333333336E-3</v>
      </c>
      <c r="R179" s="9">
        <f t="shared" si="47"/>
        <v>-0.13777833333333334</v>
      </c>
      <c r="S179" s="9">
        <f t="shared" si="47"/>
        <v>-0.11026133333333332</v>
      </c>
      <c r="T179" s="9">
        <f t="shared" si="47"/>
        <v>-0.10763233333333333</v>
      </c>
      <c r="U179" s="9">
        <f t="shared" si="47"/>
        <v>-0.10114633333333332</v>
      </c>
      <c r="V179" s="9">
        <f t="shared" si="47"/>
        <v>-0.10137333333333333</v>
      </c>
      <c r="W179" s="9"/>
      <c r="X179" s="9"/>
      <c r="Y179" s="9"/>
      <c r="Z179" s="9"/>
      <c r="AA179" s="9"/>
      <c r="AB179" s="9"/>
      <c r="AE179" s="49"/>
    </row>
    <row r="180" spans="1:31" x14ac:dyDescent="0.25">
      <c r="A180" s="17">
        <f t="shared" si="1"/>
        <v>39843</v>
      </c>
      <c r="B180" s="9">
        <f t="shared" ref="B180:V180" si="48">B57-$AC57</f>
        <v>1.9539333333333336E-2</v>
      </c>
      <c r="C180" s="9">
        <f t="shared" si="48"/>
        <v>8.8955333333333345E-2</v>
      </c>
      <c r="D180" s="9">
        <f t="shared" si="48"/>
        <v>-0.14388366666666666</v>
      </c>
      <c r="E180" s="9">
        <f t="shared" si="48"/>
        <v>-0.23214266666666666</v>
      </c>
      <c r="F180" s="9">
        <f t="shared" si="48"/>
        <v>-6.3629666666666668E-2</v>
      </c>
      <c r="G180" s="9">
        <f t="shared" si="48"/>
        <v>-5.4389666666666669E-2</v>
      </c>
      <c r="H180" s="9">
        <f t="shared" si="48"/>
        <v>-7.5241666666666651E-2</v>
      </c>
      <c r="I180" s="9">
        <f t="shared" si="48"/>
        <v>-0.10504166666666666</v>
      </c>
      <c r="J180" s="9">
        <f t="shared" si="48"/>
        <v>-0.15944166666666665</v>
      </c>
      <c r="K180" s="9">
        <f t="shared" si="48"/>
        <v>-4.5741666666666674E-2</v>
      </c>
      <c r="L180" s="9">
        <f t="shared" si="48"/>
        <v>-0.10584166666666667</v>
      </c>
      <c r="M180" s="9">
        <f t="shared" si="48"/>
        <v>-0.15864166666666665</v>
      </c>
      <c r="N180" s="9">
        <f t="shared" si="48"/>
        <v>-0.17134766666666668</v>
      </c>
      <c r="O180" s="9">
        <f t="shared" si="48"/>
        <v>-4.1923666666666672E-2</v>
      </c>
      <c r="P180" s="9">
        <f t="shared" si="48"/>
        <v>-0.19358966666666666</v>
      </c>
      <c r="Q180" s="9">
        <f t="shared" si="48"/>
        <v>-3.8450666666666668E-2</v>
      </c>
      <c r="R180" s="9">
        <f t="shared" si="48"/>
        <v>-0.14196866666666666</v>
      </c>
      <c r="S180" s="9">
        <f t="shared" si="48"/>
        <v>-8.5147666666666663E-2</v>
      </c>
      <c r="T180" s="9">
        <f t="shared" si="48"/>
        <v>-8.2155666666666669E-2</v>
      </c>
      <c r="U180" s="9">
        <f t="shared" si="48"/>
        <v>-7.7485666666666661E-2</v>
      </c>
      <c r="V180" s="9">
        <f t="shared" si="48"/>
        <v>2.0201333333333335E-2</v>
      </c>
      <c r="W180" s="9"/>
      <c r="X180" s="9"/>
      <c r="Y180" s="9"/>
      <c r="Z180" s="9"/>
      <c r="AA180" s="9"/>
      <c r="AB180" s="9"/>
      <c r="AE180" s="49"/>
    </row>
    <row r="181" spans="1:31" x14ac:dyDescent="0.25">
      <c r="A181" s="17">
        <f t="shared" si="1"/>
        <v>39813</v>
      </c>
      <c r="B181" s="9">
        <f t="shared" ref="B181:V181" si="49">B58-$AC58</f>
        <v>0.248108</v>
      </c>
      <c r="C181" s="9">
        <f t="shared" si="49"/>
        <v>3.1348000000000001E-2</v>
      </c>
      <c r="D181" s="9">
        <f t="shared" si="49"/>
        <v>0.248362</v>
      </c>
      <c r="E181" s="9">
        <f t="shared" si="49"/>
        <v>0.26881900000000003</v>
      </c>
      <c r="F181" s="9">
        <f t="shared" si="49"/>
        <v>5.359E-3</v>
      </c>
      <c r="G181" s="9">
        <f t="shared" si="49"/>
        <v>-3.8286000000000001E-2</v>
      </c>
      <c r="H181" s="9">
        <f t="shared" si="49"/>
        <v>5.5275000000000005E-2</v>
      </c>
      <c r="I181" s="9">
        <f t="shared" si="49"/>
        <v>4.0174999999999995E-2</v>
      </c>
      <c r="J181" s="9">
        <f t="shared" si="49"/>
        <v>5.3675E-2</v>
      </c>
      <c r="K181" s="9">
        <f t="shared" si="49"/>
        <v>2.2074999999999997E-2</v>
      </c>
      <c r="L181" s="9">
        <f t="shared" si="49"/>
        <v>8.3749999999999988E-3</v>
      </c>
      <c r="M181" s="9">
        <f t="shared" si="49"/>
        <v>-3.2499999999999999E-4</v>
      </c>
      <c r="N181" s="9">
        <f t="shared" si="49"/>
        <v>9.0769000000000002E-2</v>
      </c>
      <c r="O181" s="9">
        <f t="shared" si="49"/>
        <v>3.7793E-2</v>
      </c>
      <c r="P181" s="9">
        <f t="shared" si="49"/>
        <v>0.16291800000000001</v>
      </c>
      <c r="Q181" s="9">
        <f t="shared" si="49"/>
        <v>6.0705000000000002E-2</v>
      </c>
      <c r="R181" s="9">
        <f t="shared" si="49"/>
        <v>0.112357</v>
      </c>
      <c r="S181" s="9">
        <f t="shared" si="49"/>
        <v>7.9131000000000007E-2</v>
      </c>
      <c r="T181" s="9">
        <f t="shared" si="49"/>
        <v>9.6249999999999999E-3</v>
      </c>
      <c r="U181" s="9">
        <f t="shared" si="49"/>
        <v>2.1446E-2</v>
      </c>
      <c r="V181" s="9">
        <f t="shared" si="49"/>
        <v>0.22883100000000001</v>
      </c>
      <c r="W181" s="9"/>
      <c r="X181" s="9"/>
      <c r="Y181" s="9"/>
      <c r="Z181" s="9"/>
      <c r="AA181" s="9"/>
      <c r="AB181" s="9"/>
      <c r="AE181" s="49"/>
    </row>
    <row r="182" spans="1:31" x14ac:dyDescent="0.25">
      <c r="A182" s="17">
        <f t="shared" si="1"/>
        <v>39780</v>
      </c>
      <c r="B182" s="9">
        <f t="shared" ref="B182:V182" si="50">B59-$AC59</f>
        <v>0.30423500000000003</v>
      </c>
      <c r="C182" s="9">
        <f t="shared" si="50"/>
        <v>-0.116994</v>
      </c>
      <c r="D182" s="9">
        <f t="shared" si="50"/>
        <v>-6.0680999999999999E-2</v>
      </c>
      <c r="E182" s="9">
        <f t="shared" si="50"/>
        <v>-7.5560000000000002E-3</v>
      </c>
      <c r="F182" s="9">
        <f t="shared" si="50"/>
        <v>-0.15862499999999999</v>
      </c>
      <c r="G182" s="9">
        <f t="shared" si="50"/>
        <v>8.2244999999999999E-2</v>
      </c>
      <c r="H182" s="9">
        <f t="shared" si="50"/>
        <v>-0.11997500000000001</v>
      </c>
      <c r="I182" s="9">
        <f t="shared" si="50"/>
        <v>-0.11107500000000001</v>
      </c>
      <c r="J182" s="9">
        <f t="shared" si="50"/>
        <v>-0.14437499999999998</v>
      </c>
      <c r="K182" s="9">
        <f t="shared" si="50"/>
        <v>-6.2875000000000014E-2</v>
      </c>
      <c r="L182" s="9">
        <f t="shared" si="50"/>
        <v>-6.6675000000000012E-2</v>
      </c>
      <c r="M182" s="9">
        <f t="shared" si="50"/>
        <v>-0.13707499999999997</v>
      </c>
      <c r="N182" s="9">
        <f t="shared" si="50"/>
        <v>-8.8801000000000005E-2</v>
      </c>
      <c r="O182" s="9">
        <f t="shared" si="50"/>
        <v>-0.108</v>
      </c>
      <c r="P182" s="9">
        <f t="shared" si="50"/>
        <v>-0.10234800000000001</v>
      </c>
      <c r="Q182" s="9">
        <f t="shared" si="50"/>
        <v>-1.546E-2</v>
      </c>
      <c r="R182" s="9">
        <f t="shared" si="50"/>
        <v>-4.8941999999999999E-2</v>
      </c>
      <c r="S182" s="9">
        <f t="shared" si="50"/>
        <v>-3.2792000000000002E-2</v>
      </c>
      <c r="T182" s="9">
        <f t="shared" si="50"/>
        <v>-6.9682000000000008E-2</v>
      </c>
      <c r="U182" s="9">
        <f t="shared" si="50"/>
        <v>-8.5276000000000005E-2</v>
      </c>
      <c r="V182" s="9">
        <f t="shared" si="50"/>
        <v>0.114566</v>
      </c>
      <c r="W182" s="9"/>
      <c r="X182" s="9"/>
      <c r="Y182" s="9"/>
      <c r="Z182" s="9"/>
      <c r="AA182" s="9"/>
      <c r="AB182" s="9"/>
      <c r="AE182" s="49"/>
    </row>
    <row r="183" spans="1:31" x14ac:dyDescent="0.25">
      <c r="A183" s="17">
        <f t="shared" si="1"/>
        <v>39752</v>
      </c>
      <c r="B183" s="9">
        <f t="shared" ref="B183:V183" si="51">B60-$AC60</f>
        <v>-0.38129766666666665</v>
      </c>
      <c r="C183" s="9">
        <f t="shared" si="51"/>
        <v>-0.20535466666666666</v>
      </c>
      <c r="D183" s="9">
        <f t="shared" si="51"/>
        <v>-0.20121066666666668</v>
      </c>
      <c r="E183" s="9">
        <f t="shared" si="51"/>
        <v>-0.35959866666666662</v>
      </c>
      <c r="F183" s="9">
        <f t="shared" si="51"/>
        <v>-0.19274266666666667</v>
      </c>
      <c r="G183" s="9">
        <f t="shared" si="51"/>
        <v>-5.1036666666666668E-2</v>
      </c>
      <c r="H183" s="9">
        <f t="shared" si="51"/>
        <v>-0.21854166666666666</v>
      </c>
      <c r="I183" s="9">
        <f t="shared" si="51"/>
        <v>-0.19374166666666667</v>
      </c>
      <c r="J183" s="9">
        <f t="shared" si="51"/>
        <v>-0.20354166666666665</v>
      </c>
      <c r="K183" s="9">
        <f t="shared" si="51"/>
        <v>-0.15074166666666666</v>
      </c>
      <c r="L183" s="9">
        <f t="shared" si="51"/>
        <v>-0.17104166666666665</v>
      </c>
      <c r="M183" s="9">
        <f t="shared" si="51"/>
        <v>-0.22564166666666666</v>
      </c>
      <c r="N183" s="9">
        <f t="shared" si="51"/>
        <v>-0.27044666666666661</v>
      </c>
      <c r="O183" s="9">
        <f t="shared" si="51"/>
        <v>-0.27207166666666666</v>
      </c>
      <c r="P183" s="9">
        <f t="shared" si="51"/>
        <v>-0.22701966666666668</v>
      </c>
      <c r="Q183" s="9">
        <f t="shared" si="51"/>
        <v>-0.17460666666666666</v>
      </c>
      <c r="R183" s="9">
        <f t="shared" si="51"/>
        <v>-0.33814566666666662</v>
      </c>
      <c r="S183" s="9">
        <f t="shared" si="51"/>
        <v>-0.27847566666666662</v>
      </c>
      <c r="T183" s="9">
        <f t="shared" si="51"/>
        <v>-0.16542866666666667</v>
      </c>
      <c r="U183" s="9">
        <f t="shared" si="51"/>
        <v>-0.18496266666666666</v>
      </c>
      <c r="V183" s="9">
        <f t="shared" si="51"/>
        <v>-0.31202866666666662</v>
      </c>
      <c r="W183" s="9"/>
      <c r="X183" s="9"/>
      <c r="Y183" s="9"/>
      <c r="Z183" s="9"/>
      <c r="AA183" s="9"/>
      <c r="AB183" s="9"/>
      <c r="AE183" s="49"/>
    </row>
    <row r="184" spans="1:31" x14ac:dyDescent="0.25">
      <c r="A184" s="17">
        <f t="shared" si="1"/>
        <v>39721</v>
      </c>
      <c r="B184" s="9">
        <f t="shared" ref="B184:V184" si="52">B61-$AC61</f>
        <v>5.7133333333333335E-2</v>
      </c>
      <c r="C184" s="9">
        <f t="shared" si="52"/>
        <v>-3.9926666666666666E-2</v>
      </c>
      <c r="D184" s="9">
        <f t="shared" si="52"/>
        <v>-0.17748566666666668</v>
      </c>
      <c r="E184" s="9">
        <f t="shared" si="52"/>
        <v>-0.13778166666666666</v>
      </c>
      <c r="F184" s="9">
        <f t="shared" si="52"/>
        <v>-5.725566666666667E-2</v>
      </c>
      <c r="G184" s="9">
        <f t="shared" si="52"/>
        <v>3.8213333333333337E-3</v>
      </c>
      <c r="H184" s="9">
        <f t="shared" si="52"/>
        <v>-0.10944166666666666</v>
      </c>
      <c r="I184" s="9">
        <f t="shared" si="52"/>
        <v>-7.0741666666666675E-2</v>
      </c>
      <c r="J184" s="9">
        <f t="shared" si="52"/>
        <v>-7.2041666666666671E-2</v>
      </c>
      <c r="K184" s="9">
        <f t="shared" si="52"/>
        <v>-9.6941666666666662E-2</v>
      </c>
      <c r="L184" s="9">
        <f t="shared" si="52"/>
        <v>-9.8641666666666655E-2</v>
      </c>
      <c r="M184" s="9">
        <f t="shared" si="52"/>
        <v>-4.6341666666666663E-2</v>
      </c>
      <c r="N184" s="9">
        <f t="shared" si="52"/>
        <v>-0.13844066666666666</v>
      </c>
      <c r="O184" s="9">
        <f t="shared" si="52"/>
        <v>-0.13372366666666666</v>
      </c>
      <c r="P184" s="9">
        <f t="shared" si="52"/>
        <v>-0.12847866666666666</v>
      </c>
      <c r="Q184" s="9">
        <f t="shared" si="52"/>
        <v>-7.0558666666666672E-2</v>
      </c>
      <c r="R184" s="9">
        <f t="shared" si="52"/>
        <v>-0.10685166666666666</v>
      </c>
      <c r="S184" s="9">
        <f t="shared" si="52"/>
        <v>-0.13496366666666668</v>
      </c>
      <c r="T184" s="9">
        <f t="shared" si="52"/>
        <v>-9.4763666666666663E-2</v>
      </c>
      <c r="U184" s="9">
        <f t="shared" si="52"/>
        <v>-9.8801666666666663E-2</v>
      </c>
      <c r="V184" s="9">
        <f t="shared" si="52"/>
        <v>-8.4789666666666666E-2</v>
      </c>
      <c r="W184" s="9"/>
      <c r="X184" s="9"/>
      <c r="Y184" s="9"/>
      <c r="Z184" s="9"/>
      <c r="AA184" s="9"/>
      <c r="AB184" s="9"/>
      <c r="AE184" s="49"/>
    </row>
    <row r="185" spans="1:31" x14ac:dyDescent="0.25">
      <c r="A185" s="17">
        <f t="shared" si="1"/>
        <v>39689</v>
      </c>
      <c r="B185" s="9">
        <f t="shared" ref="B185:V185" si="53">B62-$AC62</f>
        <v>-0.18132900000000002</v>
      </c>
      <c r="C185" s="9">
        <f t="shared" si="53"/>
        <v>-4.6328999999999995E-2</v>
      </c>
      <c r="D185" s="9">
        <f t="shared" si="53"/>
        <v>-5.7825999999999995E-2</v>
      </c>
      <c r="E185" s="9">
        <f t="shared" si="53"/>
        <v>-0.105041</v>
      </c>
      <c r="F185" s="9">
        <f t="shared" si="53"/>
        <v>2.928E-2</v>
      </c>
      <c r="G185" s="9">
        <f t="shared" si="53"/>
        <v>8.232999999999999E-3</v>
      </c>
      <c r="H185" s="9">
        <f t="shared" si="53"/>
        <v>2.93E-2</v>
      </c>
      <c r="I185" s="9">
        <f t="shared" si="53"/>
        <v>4.0300000000000002E-2</v>
      </c>
      <c r="J185" s="9">
        <f t="shared" si="53"/>
        <v>6.8699999999999997E-2</v>
      </c>
      <c r="K185" s="9">
        <f t="shared" si="53"/>
        <v>1.4300000000000002E-2</v>
      </c>
      <c r="L185" s="9">
        <f t="shared" si="53"/>
        <v>6.9999999999999993E-3</v>
      </c>
      <c r="M185" s="9">
        <f t="shared" si="53"/>
        <v>4.4999999999999997E-3</v>
      </c>
      <c r="N185" s="9">
        <f t="shared" si="53"/>
        <v>-4.4004000000000001E-2</v>
      </c>
      <c r="O185" s="9">
        <f t="shared" si="53"/>
        <v>-3.2341000000000002E-2</v>
      </c>
      <c r="P185" s="9">
        <f t="shared" si="53"/>
        <v>-6.2400999999999998E-2</v>
      </c>
      <c r="Q185" s="9">
        <f t="shared" si="53"/>
        <v>-9.1330999999999996E-2</v>
      </c>
      <c r="R185" s="9">
        <f t="shared" si="53"/>
        <v>-3.6334999999999999E-2</v>
      </c>
      <c r="S185" s="9">
        <f t="shared" si="53"/>
        <v>-8.8991000000000001E-2</v>
      </c>
      <c r="T185" s="9">
        <f t="shared" si="53"/>
        <v>1.4054000000000001E-2</v>
      </c>
      <c r="U185" s="9">
        <f t="shared" si="53"/>
        <v>9.6439999999999998E-3</v>
      </c>
      <c r="V185" s="9">
        <f t="shared" si="53"/>
        <v>5.2849E-2</v>
      </c>
      <c r="W185" s="9"/>
      <c r="X185" s="9"/>
      <c r="Y185" s="9"/>
      <c r="Z185" s="9"/>
      <c r="AA185" s="9"/>
      <c r="AB185" s="9"/>
      <c r="AE185" s="49"/>
    </row>
    <row r="186" spans="1:31" x14ac:dyDescent="0.25">
      <c r="A186" s="17">
        <f t="shared" si="1"/>
        <v>39660</v>
      </c>
      <c r="B186" s="9">
        <f t="shared" ref="B186:V186" si="54">B63-$AC63</f>
        <v>-7.056433333333334E-2</v>
      </c>
      <c r="C186" s="9">
        <f t="shared" si="54"/>
        <v>7.8393666666666667E-2</v>
      </c>
      <c r="D186" s="9">
        <f t="shared" si="54"/>
        <v>9.6395666666666657E-2</v>
      </c>
      <c r="E186" s="9">
        <f t="shared" si="54"/>
        <v>0.10081866666666667</v>
      </c>
      <c r="F186" s="9">
        <f t="shared" si="54"/>
        <v>-4.9174333333333334E-2</v>
      </c>
      <c r="G186" s="9">
        <f t="shared" si="54"/>
        <v>5.5466666666666663E-4</v>
      </c>
      <c r="H186" s="9">
        <f t="shared" si="54"/>
        <v>2.6166666666666668E-2</v>
      </c>
      <c r="I186" s="9">
        <f t="shared" si="54"/>
        <v>2.4466666666666668E-2</v>
      </c>
      <c r="J186" s="9">
        <f t="shared" si="54"/>
        <v>5.3566666666666672E-2</v>
      </c>
      <c r="K186" s="9">
        <f t="shared" si="54"/>
        <v>-9.4333333333333352E-3</v>
      </c>
      <c r="L186" s="9">
        <f t="shared" si="54"/>
        <v>-3.0533333333333332E-2</v>
      </c>
      <c r="M186" s="9">
        <f t="shared" si="54"/>
        <v>3.6866666666666666E-2</v>
      </c>
      <c r="N186" s="9">
        <f t="shared" si="54"/>
        <v>-6.1401333333333336E-2</v>
      </c>
      <c r="O186" s="9">
        <f t="shared" si="54"/>
        <v>-5.5917333333333333E-2</v>
      </c>
      <c r="P186" s="9">
        <f t="shared" si="54"/>
        <v>-1.0165333333333334E-2</v>
      </c>
      <c r="Q186" s="9">
        <f t="shared" si="54"/>
        <v>-1.7679333333333332E-2</v>
      </c>
      <c r="R186" s="9">
        <f t="shared" si="54"/>
        <v>-5.121033333333333E-2</v>
      </c>
      <c r="S186" s="9">
        <f t="shared" si="54"/>
        <v>-7.7793333333333334E-3</v>
      </c>
      <c r="T186" s="9">
        <f t="shared" si="54"/>
        <v>-1.0319333333333333E-2</v>
      </c>
      <c r="U186" s="9">
        <f t="shared" si="54"/>
        <v>-1.4490333333333334E-2</v>
      </c>
      <c r="V186" s="9">
        <f t="shared" si="54"/>
        <v>-0.13727033333333333</v>
      </c>
      <c r="W186" s="9"/>
      <c r="X186" s="9"/>
      <c r="Y186" s="9"/>
      <c r="Z186" s="9"/>
      <c r="AA186" s="9"/>
      <c r="AB186" s="9"/>
      <c r="AE186" s="49"/>
    </row>
    <row r="187" spans="1:31" x14ac:dyDescent="0.25">
      <c r="A187" s="17">
        <f t="shared" si="1"/>
        <v>39629</v>
      </c>
      <c r="B187" s="9">
        <f t="shared" ref="B187:V187" si="55">B64-$AC64</f>
        <v>0.12787866666666667</v>
      </c>
      <c r="C187" s="9">
        <f t="shared" si="55"/>
        <v>-8.5648333333333326E-2</v>
      </c>
      <c r="D187" s="9">
        <f t="shared" si="55"/>
        <v>-0.10229933333333333</v>
      </c>
      <c r="E187" s="9">
        <f t="shared" si="55"/>
        <v>-3.3598333333333334E-2</v>
      </c>
      <c r="F187" s="9">
        <f t="shared" si="55"/>
        <v>-9.9906333333333333E-2</v>
      </c>
      <c r="G187" s="9">
        <f t="shared" si="55"/>
        <v>-1.7233333333333337E-4</v>
      </c>
      <c r="H187" s="9">
        <f t="shared" si="55"/>
        <v>-7.7133333333333332E-2</v>
      </c>
      <c r="I187" s="9">
        <f t="shared" si="55"/>
        <v>-7.8933333333333328E-2</v>
      </c>
      <c r="J187" s="9">
        <f t="shared" si="55"/>
        <v>-7.903333333333333E-2</v>
      </c>
      <c r="K187" s="9">
        <f t="shared" si="55"/>
        <v>-7.4633333333333329E-2</v>
      </c>
      <c r="L187" s="9">
        <f t="shared" si="55"/>
        <v>-9.9433333333333332E-2</v>
      </c>
      <c r="M187" s="9">
        <f t="shared" si="55"/>
        <v>-9.3033333333333329E-2</v>
      </c>
      <c r="N187" s="9">
        <f t="shared" si="55"/>
        <v>-9.7094333333333324E-2</v>
      </c>
      <c r="O187" s="9">
        <f t="shared" si="55"/>
        <v>-5.0946333333333337E-2</v>
      </c>
      <c r="P187" s="9">
        <f t="shared" si="55"/>
        <v>-8.913533333333333E-2</v>
      </c>
      <c r="Q187" s="9">
        <f t="shared" si="55"/>
        <v>-8.9771333333333328E-2</v>
      </c>
      <c r="R187" s="9">
        <f t="shared" si="55"/>
        <v>-8.8597333333333333E-2</v>
      </c>
      <c r="S187" s="9">
        <f t="shared" si="55"/>
        <v>-8.8530333333333322E-2</v>
      </c>
      <c r="T187" s="9">
        <f t="shared" si="55"/>
        <v>-8.4802333333333327E-2</v>
      </c>
      <c r="U187" s="9">
        <f t="shared" si="55"/>
        <v>-8.0060333333333331E-2</v>
      </c>
      <c r="V187" s="9">
        <f t="shared" si="55"/>
        <v>-0.13068533333333335</v>
      </c>
      <c r="W187" s="9"/>
      <c r="X187" s="9"/>
      <c r="Y187" s="9"/>
      <c r="Z187" s="9"/>
      <c r="AA187" s="9"/>
      <c r="AB187" s="9"/>
      <c r="AE187" s="49"/>
    </row>
    <row r="188" spans="1:31" x14ac:dyDescent="0.25">
      <c r="A188" s="17">
        <f t="shared" si="1"/>
        <v>39598</v>
      </c>
      <c r="B188" s="9">
        <f t="shared" ref="B188:V188" si="56">B65-$AC65</f>
        <v>4.6954333333333334E-2</v>
      </c>
      <c r="C188" s="9">
        <f t="shared" si="56"/>
        <v>7.5004333333333326E-2</v>
      </c>
      <c r="D188" s="9">
        <f t="shared" si="56"/>
        <v>-1.7899666666666668E-2</v>
      </c>
      <c r="E188" s="9">
        <f t="shared" si="56"/>
        <v>-4.0807666666666666E-2</v>
      </c>
      <c r="F188" s="9">
        <f t="shared" si="56"/>
        <v>7.4813333333333329E-2</v>
      </c>
      <c r="G188" s="9">
        <f t="shared" si="56"/>
        <v>0.13136833333333334</v>
      </c>
      <c r="H188" s="9">
        <f t="shared" si="56"/>
        <v>4.9333333333333333E-2</v>
      </c>
      <c r="I188" s="9">
        <f t="shared" si="56"/>
        <v>5.3233333333333334E-2</v>
      </c>
      <c r="J188" s="9">
        <f t="shared" si="56"/>
        <v>3.4233333333333331E-2</v>
      </c>
      <c r="K188" s="9">
        <f t="shared" si="56"/>
        <v>2.113333333333333E-2</v>
      </c>
      <c r="L188" s="9">
        <f t="shared" si="56"/>
        <v>-3.1666666666666666E-3</v>
      </c>
      <c r="M188" s="9">
        <f t="shared" si="56"/>
        <v>2.9533333333333332E-2</v>
      </c>
      <c r="N188" s="9">
        <f t="shared" si="56"/>
        <v>5.2169333333333338E-2</v>
      </c>
      <c r="O188" s="9">
        <f t="shared" si="56"/>
        <v>7.7091333333333331E-2</v>
      </c>
      <c r="P188" s="9">
        <f t="shared" si="56"/>
        <v>2.454333333333333E-2</v>
      </c>
      <c r="Q188" s="9">
        <f t="shared" si="56"/>
        <v>-2.7429666666666668E-2</v>
      </c>
      <c r="R188" s="9">
        <f t="shared" si="56"/>
        <v>7.6404333333333324E-2</v>
      </c>
      <c r="S188" s="9">
        <f t="shared" si="56"/>
        <v>1.1068333333333333E-2</v>
      </c>
      <c r="T188" s="9">
        <f t="shared" si="56"/>
        <v>1.3650333333333334E-2</v>
      </c>
      <c r="U188" s="9">
        <f t="shared" si="56"/>
        <v>2.2358333333333331E-2</v>
      </c>
      <c r="V188" s="9">
        <f t="shared" si="56"/>
        <v>7.5345333333333334E-2</v>
      </c>
      <c r="W188" s="9"/>
      <c r="X188" s="9"/>
      <c r="Y188" s="9"/>
      <c r="Z188" s="9"/>
      <c r="AA188" s="9"/>
      <c r="AB188" s="9"/>
      <c r="AE188" s="49"/>
    </row>
    <row r="189" spans="1:31" x14ac:dyDescent="0.25">
      <c r="A189" s="17">
        <f t="shared" si="1"/>
        <v>39568</v>
      </c>
      <c r="B189" s="9">
        <f t="shared" ref="B189:V189" si="57">B66-$AC66</f>
        <v>-0.11205366666666666</v>
      </c>
      <c r="C189" s="9">
        <f t="shared" si="57"/>
        <v>4.7397333333333333E-2</v>
      </c>
      <c r="D189" s="9">
        <f t="shared" si="57"/>
        <v>9.1528333333333337E-2</v>
      </c>
      <c r="E189" s="9">
        <f t="shared" si="57"/>
        <v>8.6404333333333333E-2</v>
      </c>
      <c r="F189" s="9">
        <f t="shared" si="57"/>
        <v>1.7260333333333336E-2</v>
      </c>
      <c r="G189" s="9">
        <f t="shared" si="57"/>
        <v>-2.7136666666666667E-3</v>
      </c>
      <c r="H189" s="9">
        <f t="shared" si="57"/>
        <v>4.7608333333333329E-2</v>
      </c>
      <c r="I189" s="9">
        <f t="shared" si="57"/>
        <v>2.8208333333333335E-2</v>
      </c>
      <c r="J189" s="9">
        <f t="shared" si="57"/>
        <v>2.8508333333333333E-2</v>
      </c>
      <c r="K189" s="9">
        <f t="shared" si="57"/>
        <v>3.8908333333333336E-2</v>
      </c>
      <c r="L189" s="9">
        <f t="shared" si="57"/>
        <v>5.2608333333333333E-2</v>
      </c>
      <c r="M189" s="9">
        <f t="shared" si="57"/>
        <v>5.7408333333333332E-2</v>
      </c>
      <c r="N189" s="9">
        <f t="shared" si="57"/>
        <v>7.7524333333333334E-2</v>
      </c>
      <c r="O189" s="9">
        <f t="shared" si="57"/>
        <v>7.0042333333333331E-2</v>
      </c>
      <c r="P189" s="9">
        <f t="shared" si="57"/>
        <v>3.6239333333333332E-2</v>
      </c>
      <c r="Q189" s="9">
        <f t="shared" si="57"/>
        <v>6.7033333333333337E-3</v>
      </c>
      <c r="R189" s="9">
        <f t="shared" si="57"/>
        <v>-1.2228666666666667E-2</v>
      </c>
      <c r="S189" s="9">
        <f t="shared" si="57"/>
        <v>6.1747333333333335E-2</v>
      </c>
      <c r="T189" s="9">
        <f t="shared" si="57"/>
        <v>4.6770333333333337E-2</v>
      </c>
      <c r="U189" s="9">
        <f t="shared" si="57"/>
        <v>5.0260333333333337E-2</v>
      </c>
      <c r="V189" s="9">
        <f t="shared" si="57"/>
        <v>9.4346333333333338E-2</v>
      </c>
      <c r="W189" s="9"/>
      <c r="X189" s="9"/>
      <c r="Y189" s="9"/>
      <c r="Z189" s="9"/>
      <c r="AA189" s="9"/>
      <c r="AB189" s="9"/>
      <c r="AE189" s="49"/>
    </row>
    <row r="190" spans="1:31" x14ac:dyDescent="0.25">
      <c r="A190" s="17">
        <f t="shared" si="1"/>
        <v>39538</v>
      </c>
      <c r="B190" s="9">
        <f t="shared" ref="B190:V190" si="58">B67-$AC67</f>
        <v>-0.16474399999999997</v>
      </c>
      <c r="C190" s="9">
        <f t="shared" si="58"/>
        <v>1.0117000000000001E-2</v>
      </c>
      <c r="D190" s="9">
        <f t="shared" si="58"/>
        <v>-0.13226299999999999</v>
      </c>
      <c r="E190" s="9">
        <f t="shared" si="58"/>
        <v>-0.14776499999999998</v>
      </c>
      <c r="F190" s="9">
        <f t="shared" si="58"/>
        <v>0.100693</v>
      </c>
      <c r="G190" s="9">
        <f t="shared" si="58"/>
        <v>0.10327799999999999</v>
      </c>
      <c r="H190" s="9">
        <f t="shared" si="58"/>
        <v>-1.4925000000000001E-2</v>
      </c>
      <c r="I190" s="9">
        <f t="shared" si="58"/>
        <v>9.3750000000000014E-3</v>
      </c>
      <c r="J190" s="9">
        <f t="shared" si="58"/>
        <v>-6.2500000000000012E-4</v>
      </c>
      <c r="K190" s="9">
        <f t="shared" si="58"/>
        <v>3.9750000000000002E-3</v>
      </c>
      <c r="L190" s="9">
        <f t="shared" si="58"/>
        <v>-3.0325000000000001E-2</v>
      </c>
      <c r="M190" s="9">
        <f t="shared" si="58"/>
        <v>-4.8250000000000003E-3</v>
      </c>
      <c r="N190" s="9">
        <f t="shared" si="58"/>
        <v>-3.0515E-2</v>
      </c>
      <c r="O190" s="9">
        <f t="shared" si="58"/>
        <v>-5.4233000000000003E-2</v>
      </c>
      <c r="P190" s="9">
        <f t="shared" si="58"/>
        <v>1.5983000000000001E-2</v>
      </c>
      <c r="Q190" s="9">
        <f t="shared" si="58"/>
        <v>-5.5395E-2</v>
      </c>
      <c r="R190" s="9">
        <f t="shared" si="58"/>
        <v>6.2206999999999998E-2</v>
      </c>
      <c r="S190" s="9">
        <f t="shared" si="58"/>
        <v>4.9903999999999997E-2</v>
      </c>
      <c r="T190" s="9">
        <f t="shared" si="58"/>
        <v>-1.0152000000000001E-2</v>
      </c>
      <c r="U190" s="9">
        <f t="shared" si="58"/>
        <v>-1.1595999999999999E-2</v>
      </c>
      <c r="V190" s="9">
        <f t="shared" si="58"/>
        <v>-0.26124700000000001</v>
      </c>
      <c r="W190" s="9"/>
      <c r="X190" s="9"/>
      <c r="Y190" s="9"/>
      <c r="Z190" s="9"/>
      <c r="AA190" s="9"/>
      <c r="AB190" s="9"/>
      <c r="AE190" s="49"/>
    </row>
    <row r="191" spans="1:31" x14ac:dyDescent="0.25">
      <c r="A191" s="17">
        <f t="shared" si="1"/>
        <v>39507</v>
      </c>
      <c r="B191" s="9">
        <f t="shared" ref="B191:V191" si="59">B68-$AC68</f>
        <v>8.0233333333333337E-3</v>
      </c>
      <c r="C191" s="9">
        <f t="shared" si="59"/>
        <v>6.4862333333333327E-2</v>
      </c>
      <c r="D191" s="9">
        <f t="shared" si="59"/>
        <v>-0.14198066666666667</v>
      </c>
      <c r="E191" s="9">
        <f t="shared" si="59"/>
        <v>-2.0269666666666665E-2</v>
      </c>
      <c r="F191" s="9">
        <f t="shared" si="59"/>
        <v>-1.3127666666666666E-2</v>
      </c>
      <c r="G191" s="9">
        <f t="shared" si="59"/>
        <v>0.13412333333333332</v>
      </c>
      <c r="H191" s="9">
        <f t="shared" si="59"/>
        <v>-4.2991666666666671E-2</v>
      </c>
      <c r="I191" s="9">
        <f t="shared" si="59"/>
        <v>-3.1391666666666672E-2</v>
      </c>
      <c r="J191" s="9">
        <f t="shared" si="59"/>
        <v>-3.8791666666666669E-2</v>
      </c>
      <c r="K191" s="9">
        <f t="shared" si="59"/>
        <v>-2.5591666666666669E-2</v>
      </c>
      <c r="L191" s="9">
        <f t="shared" si="59"/>
        <v>-4.0691666666666668E-2</v>
      </c>
      <c r="M191" s="9">
        <f t="shared" si="59"/>
        <v>-3.0491666666666667E-2</v>
      </c>
      <c r="N191" s="9">
        <f t="shared" si="59"/>
        <v>-1.4540666666666667E-2</v>
      </c>
      <c r="O191" s="9">
        <f t="shared" si="59"/>
        <v>5.5241333333333337E-2</v>
      </c>
      <c r="P191" s="9">
        <f t="shared" si="59"/>
        <v>-8.9426666666666665E-3</v>
      </c>
      <c r="Q191" s="9">
        <f t="shared" si="59"/>
        <v>-4.3207666666666665E-2</v>
      </c>
      <c r="R191" s="9">
        <f t="shared" si="59"/>
        <v>9.133333333333324E-5</v>
      </c>
      <c r="S191" s="9">
        <f t="shared" si="59"/>
        <v>-4.3546666666666664E-3</v>
      </c>
      <c r="T191" s="9">
        <f t="shared" si="59"/>
        <v>-2.7734666666666668E-2</v>
      </c>
      <c r="U191" s="9">
        <f t="shared" si="59"/>
        <v>-2.3931666666666667E-2</v>
      </c>
      <c r="V191" s="9">
        <f t="shared" si="59"/>
        <v>-7.4907666666666664E-2</v>
      </c>
      <c r="W191" s="9"/>
      <c r="X191" s="9"/>
      <c r="Y191" s="9"/>
      <c r="Z191" s="9"/>
      <c r="AA191" s="9"/>
      <c r="AB191" s="9"/>
      <c r="AE191" s="49"/>
    </row>
    <row r="192" spans="1:31" x14ac:dyDescent="0.25">
      <c r="A192" s="17">
        <f t="shared" si="1"/>
        <v>39478</v>
      </c>
      <c r="B192" s="9">
        <f t="shared" ref="B192:V192" si="60">B69-$AC69</f>
        <v>0.22102266666666667</v>
      </c>
      <c r="C192" s="9">
        <f t="shared" si="60"/>
        <v>-1.1441333333333333E-2</v>
      </c>
      <c r="D192" s="9">
        <f t="shared" si="60"/>
        <v>-3.6815333333333332E-2</v>
      </c>
      <c r="E192" s="9">
        <f t="shared" si="60"/>
        <v>-0.16091733333333333</v>
      </c>
      <c r="F192" s="9">
        <f t="shared" si="60"/>
        <v>-6.6229333333333334E-2</v>
      </c>
      <c r="G192" s="9">
        <f t="shared" si="60"/>
        <v>-0.12186433333333334</v>
      </c>
      <c r="H192" s="9">
        <f t="shared" si="60"/>
        <v>-8.3983333333333327E-2</v>
      </c>
      <c r="I192" s="9">
        <f t="shared" si="60"/>
        <v>-6.0683333333333332E-2</v>
      </c>
      <c r="J192" s="9">
        <f t="shared" si="60"/>
        <v>-4.8783333333333338E-2</v>
      </c>
      <c r="K192" s="9">
        <f t="shared" si="60"/>
        <v>-7.488333333333333E-2</v>
      </c>
      <c r="L192" s="9">
        <f t="shared" si="60"/>
        <v>-4.6283333333333336E-2</v>
      </c>
      <c r="M192" s="9">
        <f t="shared" si="60"/>
        <v>-4.9083333333333326E-2</v>
      </c>
      <c r="N192" s="9">
        <f t="shared" si="60"/>
        <v>-6.959733333333333E-2</v>
      </c>
      <c r="O192" s="9">
        <f t="shared" si="60"/>
        <v>-5.9568333333333334E-2</v>
      </c>
      <c r="P192" s="9">
        <f t="shared" si="60"/>
        <v>-0.12192233333333333</v>
      </c>
      <c r="Q192" s="9">
        <f t="shared" si="60"/>
        <v>2.4425666666666665E-2</v>
      </c>
      <c r="R192" s="9">
        <f t="shared" si="60"/>
        <v>-1.1747333333333334E-2</v>
      </c>
      <c r="S192" s="9">
        <f t="shared" si="60"/>
        <v>-0.11903433333333333</v>
      </c>
      <c r="T192" s="9">
        <f t="shared" si="60"/>
        <v>-6.2744333333333333E-2</v>
      </c>
      <c r="U192" s="9">
        <f t="shared" si="60"/>
        <v>-6.4589333333333332E-2</v>
      </c>
      <c r="V192" s="9">
        <f t="shared" si="60"/>
        <v>8.0190666666666674E-2</v>
      </c>
      <c r="W192" s="9"/>
      <c r="X192" s="9"/>
      <c r="Y192" s="9"/>
      <c r="Z192" s="9"/>
      <c r="AA192" s="9"/>
      <c r="AB192" s="9"/>
      <c r="AE192" s="49"/>
    </row>
    <row r="193" spans="1:31" x14ac:dyDescent="0.25">
      <c r="A193" s="17">
        <f t="shared" si="1"/>
        <v>39447</v>
      </c>
      <c r="B193" s="9">
        <f t="shared" ref="B193:V193" si="61">B70-$AC70</f>
        <v>3.5631666666666666E-2</v>
      </c>
      <c r="C193" s="9">
        <f t="shared" si="61"/>
        <v>2.5378666666666664E-2</v>
      </c>
      <c r="D193" s="9">
        <f t="shared" si="61"/>
        <v>4.6046666666666666E-3</v>
      </c>
      <c r="E193" s="9">
        <f t="shared" si="61"/>
        <v>3.4448666666666662E-2</v>
      </c>
      <c r="F193" s="9">
        <f t="shared" si="61"/>
        <v>-1.8932333333333336E-2</v>
      </c>
      <c r="G193" s="9">
        <f t="shared" si="61"/>
        <v>9.8098666666666667E-2</v>
      </c>
      <c r="H193" s="9">
        <f t="shared" si="61"/>
        <v>2.1666666666666666E-4</v>
      </c>
      <c r="I193" s="9">
        <f t="shared" si="61"/>
        <v>-1.0783333333333332E-2</v>
      </c>
      <c r="J193" s="9">
        <f t="shared" si="61"/>
        <v>-9.7833333333333331E-3</v>
      </c>
      <c r="K193" s="9">
        <f t="shared" si="61"/>
        <v>-6.7833333333333339E-3</v>
      </c>
      <c r="L193" s="9">
        <f t="shared" si="61"/>
        <v>-1.7883333333333334E-2</v>
      </c>
      <c r="M193" s="9">
        <f t="shared" si="61"/>
        <v>2.8166666666666665E-3</v>
      </c>
      <c r="N193" s="9">
        <f t="shared" si="61"/>
        <v>-5.1140333333333336E-2</v>
      </c>
      <c r="O193" s="9">
        <f t="shared" si="61"/>
        <v>1.6401666666666665E-2</v>
      </c>
      <c r="P193" s="9">
        <f t="shared" si="61"/>
        <v>7.3876666666666674E-3</v>
      </c>
      <c r="Q193" s="9">
        <f t="shared" si="61"/>
        <v>4.8464666666666663E-2</v>
      </c>
      <c r="R193" s="9">
        <f t="shared" si="61"/>
        <v>-1.9343333333333334E-2</v>
      </c>
      <c r="S193" s="9">
        <f t="shared" si="61"/>
        <v>-7.9863333333333331E-3</v>
      </c>
      <c r="T193" s="9">
        <f t="shared" si="61"/>
        <v>-1.3648333333333333E-2</v>
      </c>
      <c r="U193" s="9">
        <f t="shared" si="61"/>
        <v>-6.7263333333333324E-3</v>
      </c>
      <c r="V193" s="9">
        <f t="shared" si="61"/>
        <v>3.0752666666666664E-2</v>
      </c>
      <c r="W193" s="9"/>
      <c r="X193" s="9"/>
      <c r="Y193" s="9"/>
      <c r="Z193" s="9"/>
      <c r="AA193" s="9"/>
      <c r="AB193" s="9"/>
      <c r="AE193" s="49"/>
    </row>
    <row r="194" spans="1:31" x14ac:dyDescent="0.25">
      <c r="A194" s="17">
        <f t="shared" si="1"/>
        <v>39416</v>
      </c>
      <c r="B194" s="9">
        <f t="shared" ref="B194:V194" si="62">B71-$AC71</f>
        <v>-8.1697666666666668E-2</v>
      </c>
      <c r="C194" s="9">
        <f t="shared" si="62"/>
        <v>-9.3834666666666663E-2</v>
      </c>
      <c r="D194" s="9">
        <f t="shared" si="62"/>
        <v>-5.5650666666666668E-2</v>
      </c>
      <c r="E194" s="9">
        <f t="shared" si="62"/>
        <v>0.10986133333333334</v>
      </c>
      <c r="F194" s="9">
        <f t="shared" si="62"/>
        <v>-3.0430666666666665E-2</v>
      </c>
      <c r="G194" s="9">
        <f t="shared" si="62"/>
        <v>-0.11773366666666667</v>
      </c>
      <c r="H194" s="9">
        <f t="shared" si="62"/>
        <v>-7.0566666666666666E-2</v>
      </c>
      <c r="I194" s="9">
        <f t="shared" si="62"/>
        <v>-7.2966666666666666E-2</v>
      </c>
      <c r="J194" s="9">
        <f t="shared" si="62"/>
        <v>-8.036666666666667E-2</v>
      </c>
      <c r="K194" s="9">
        <f t="shared" si="62"/>
        <v>-3.7466666666666669E-2</v>
      </c>
      <c r="L194" s="9">
        <f t="shared" si="62"/>
        <v>-5.3766666666666671E-2</v>
      </c>
      <c r="M194" s="9">
        <f t="shared" si="62"/>
        <v>-4.9466666666666666E-2</v>
      </c>
      <c r="N194" s="9">
        <f t="shared" si="62"/>
        <v>-9.151366666666666E-2</v>
      </c>
      <c r="O194" s="9">
        <f t="shared" si="62"/>
        <v>-0.11864366666666666</v>
      </c>
      <c r="P194" s="9">
        <f t="shared" si="62"/>
        <v>-2.1533666666666666E-2</v>
      </c>
      <c r="Q194" s="9">
        <f t="shared" si="62"/>
        <v>-4.959566666666667E-2</v>
      </c>
      <c r="R194" s="9">
        <f t="shared" si="62"/>
        <v>-6.528366666666667E-2</v>
      </c>
      <c r="S194" s="9">
        <f t="shared" si="62"/>
        <v>-8.9470666666666657E-2</v>
      </c>
      <c r="T194" s="9">
        <f t="shared" si="62"/>
        <v>-4.1799666666666666E-2</v>
      </c>
      <c r="U194" s="9">
        <f t="shared" si="62"/>
        <v>-5.2345666666666672E-2</v>
      </c>
      <c r="V194" s="9">
        <f t="shared" si="62"/>
        <v>-0.24886666666666665</v>
      </c>
      <c r="W194" s="9"/>
      <c r="X194" s="9"/>
      <c r="Y194" s="9"/>
      <c r="Z194" s="9"/>
      <c r="AA194" s="9"/>
      <c r="AB194" s="9"/>
      <c r="AE194" s="49"/>
    </row>
    <row r="195" spans="1:31" x14ac:dyDescent="0.25">
      <c r="A195" s="17">
        <f t="shared" si="1"/>
        <v>39386</v>
      </c>
      <c r="B195" s="9">
        <f t="shared" ref="B195:V195" si="63">B72-$AC72</f>
        <v>9.2406000000000002E-2</v>
      </c>
      <c r="C195" s="9">
        <f t="shared" si="63"/>
        <v>-1.7436E-2</v>
      </c>
      <c r="D195" s="9">
        <f t="shared" si="63"/>
        <v>-4.2051999999999999E-2</v>
      </c>
      <c r="E195" s="9">
        <f t="shared" si="63"/>
        <v>-9.587E-3</v>
      </c>
      <c r="F195" s="9">
        <f t="shared" si="63"/>
        <v>2.4958999999999999E-2</v>
      </c>
      <c r="G195" s="9">
        <f t="shared" si="63"/>
        <v>0.13827899999999999</v>
      </c>
      <c r="H195" s="9">
        <f t="shared" si="63"/>
        <v>3.3125000000000002E-2</v>
      </c>
      <c r="I195" s="9">
        <f t="shared" si="63"/>
        <v>1.3624999999999998E-2</v>
      </c>
      <c r="J195" s="9">
        <f t="shared" si="63"/>
        <v>6.0249999999999991E-3</v>
      </c>
      <c r="K195" s="9">
        <f t="shared" si="63"/>
        <v>2.6624999999999999E-2</v>
      </c>
      <c r="L195" s="9">
        <f t="shared" si="63"/>
        <v>5.5249999999999987E-3</v>
      </c>
      <c r="M195" s="9">
        <f t="shared" si="63"/>
        <v>1.4325000000000001E-2</v>
      </c>
      <c r="N195" s="9">
        <f t="shared" si="63"/>
        <v>8.8829000000000005E-2</v>
      </c>
      <c r="O195" s="9">
        <f t="shared" si="63"/>
        <v>9.9178000000000002E-2</v>
      </c>
      <c r="P195" s="9">
        <f t="shared" si="63"/>
        <v>4.5986000000000006E-2</v>
      </c>
      <c r="Q195" s="9">
        <f t="shared" si="63"/>
        <v>9.9432000000000006E-2</v>
      </c>
      <c r="R195" s="9">
        <f t="shared" si="63"/>
        <v>4.9385000000000005E-2</v>
      </c>
      <c r="S195" s="9">
        <f t="shared" si="63"/>
        <v>5.8903000000000004E-2</v>
      </c>
      <c r="T195" s="9">
        <f t="shared" si="63"/>
        <v>1.0391999999999998E-2</v>
      </c>
      <c r="U195" s="9">
        <f t="shared" si="63"/>
        <v>2.2664E-2</v>
      </c>
      <c r="V195" s="9">
        <f t="shared" si="63"/>
        <v>-8.2915000000000003E-2</v>
      </c>
      <c r="W195" s="9"/>
      <c r="X195" s="9"/>
      <c r="Y195" s="9"/>
      <c r="Z195" s="9"/>
      <c r="AA195" s="9"/>
      <c r="AB195" s="9"/>
      <c r="AE195" s="49"/>
    </row>
    <row r="196" spans="1:31" x14ac:dyDescent="0.25">
      <c r="A196" s="17">
        <f t="shared" si="1"/>
        <v>39353</v>
      </c>
      <c r="B196" s="9">
        <f t="shared" ref="B196:V196" si="64">B73-$AC73</f>
        <v>0.23547200000000001</v>
      </c>
      <c r="C196" s="9">
        <f t="shared" si="64"/>
        <v>6.3619999999999996E-3</v>
      </c>
      <c r="D196" s="9">
        <f t="shared" si="64"/>
        <v>2.4368999999999998E-2</v>
      </c>
      <c r="E196" s="9">
        <f t="shared" si="64"/>
        <v>9.2220999999999997E-2</v>
      </c>
      <c r="F196" s="9">
        <f t="shared" si="64"/>
        <v>-7.5675000000000006E-2</v>
      </c>
      <c r="G196" s="9">
        <f t="shared" si="64"/>
        <v>-3.0719E-2</v>
      </c>
      <c r="H196" s="9">
        <f t="shared" si="64"/>
        <v>2.3450000000000002E-2</v>
      </c>
      <c r="I196" s="9">
        <f t="shared" si="64"/>
        <v>5.3500000000000006E-3</v>
      </c>
      <c r="J196" s="9">
        <f t="shared" si="64"/>
        <v>-5.9500000000000004E-3</v>
      </c>
      <c r="K196" s="9">
        <f t="shared" si="64"/>
        <v>4.2449999999999995E-2</v>
      </c>
      <c r="L196" s="9">
        <f t="shared" si="64"/>
        <v>2.5150000000000002E-2</v>
      </c>
      <c r="M196" s="9">
        <f t="shared" si="64"/>
        <v>2.9250000000000005E-2</v>
      </c>
      <c r="N196" s="9">
        <f t="shared" si="64"/>
        <v>0.134488</v>
      </c>
      <c r="O196" s="9">
        <f t="shared" si="64"/>
        <v>9.1498999999999997E-2</v>
      </c>
      <c r="P196" s="9">
        <f t="shared" si="64"/>
        <v>6.9098000000000007E-2</v>
      </c>
      <c r="Q196" s="9">
        <f t="shared" si="64"/>
        <v>6.9955000000000003E-2</v>
      </c>
      <c r="R196" s="9">
        <f t="shared" si="64"/>
        <v>2.6670000000000001E-3</v>
      </c>
      <c r="S196" s="9">
        <f t="shared" si="64"/>
        <v>0.111136</v>
      </c>
      <c r="T196" s="9">
        <f t="shared" si="64"/>
        <v>3.5529999999999999E-2</v>
      </c>
      <c r="U196" s="9">
        <f t="shared" si="64"/>
        <v>3.7753000000000002E-2</v>
      </c>
      <c r="V196" s="9">
        <f t="shared" si="64"/>
        <v>-0.17218299999999997</v>
      </c>
      <c r="W196" s="9"/>
      <c r="X196" s="9"/>
      <c r="Y196" s="9"/>
      <c r="Z196" s="9"/>
      <c r="AA196" s="9"/>
      <c r="AB196" s="9"/>
      <c r="AE196" s="49"/>
    </row>
    <row r="197" spans="1:31" x14ac:dyDescent="0.25">
      <c r="A197" s="17">
        <f t="shared" si="1"/>
        <v>39325</v>
      </c>
      <c r="B197" s="9">
        <f t="shared" ref="B197:V197" si="65">B74-$AC74</f>
        <v>-1.5049999999999999E-2</v>
      </c>
      <c r="C197" s="9">
        <f t="shared" si="65"/>
        <v>5.4701999999999994E-2</v>
      </c>
      <c r="D197" s="9">
        <f t="shared" si="65"/>
        <v>-5.4069000000000006E-2</v>
      </c>
      <c r="E197" s="9">
        <f t="shared" si="65"/>
        <v>-1.4003E-2</v>
      </c>
      <c r="F197" s="9">
        <f t="shared" si="65"/>
        <v>2.8579000000000004E-2</v>
      </c>
      <c r="G197" s="9">
        <f t="shared" si="65"/>
        <v>-9.1082999999999997E-2</v>
      </c>
      <c r="H197" s="9">
        <f t="shared" si="65"/>
        <v>1.37E-2</v>
      </c>
      <c r="I197" s="9">
        <f t="shared" si="65"/>
        <v>1.8100000000000002E-2</v>
      </c>
      <c r="J197" s="9">
        <f t="shared" si="65"/>
        <v>-1.2199999999999999E-2</v>
      </c>
      <c r="K197" s="9">
        <f t="shared" si="65"/>
        <v>1.2799999999999999E-2</v>
      </c>
      <c r="L197" s="9">
        <f t="shared" si="65"/>
        <v>1.9599999999999999E-2</v>
      </c>
      <c r="M197" s="9">
        <f t="shared" si="65"/>
        <v>-8.6E-3</v>
      </c>
      <c r="N197" s="9">
        <f t="shared" si="65"/>
        <v>-7.0660000000000002E-3</v>
      </c>
      <c r="O197" s="9">
        <f t="shared" si="65"/>
        <v>-3.1650000000000003E-3</v>
      </c>
      <c r="P197" s="9">
        <f t="shared" si="65"/>
        <v>7.7890000000000008E-3</v>
      </c>
      <c r="Q197" s="9">
        <f t="shared" si="65"/>
        <v>-5.4870000000000002E-2</v>
      </c>
      <c r="R197" s="9">
        <f t="shared" si="65"/>
        <v>-9.2829999999999996E-3</v>
      </c>
      <c r="S197" s="9">
        <f t="shared" si="65"/>
        <v>-2.0499E-2</v>
      </c>
      <c r="T197" s="9">
        <f t="shared" si="65"/>
        <v>9.333000000000001E-3</v>
      </c>
      <c r="U197" s="9">
        <f t="shared" si="65"/>
        <v>8.124000000000001E-3</v>
      </c>
      <c r="V197" s="9">
        <f t="shared" si="65"/>
        <v>1.9196000000000001E-2</v>
      </c>
      <c r="W197" s="9"/>
      <c r="X197" s="9"/>
      <c r="Y197" s="9"/>
      <c r="Z197" s="9"/>
      <c r="AA197" s="9"/>
      <c r="AB197" s="9"/>
      <c r="AE197" s="49"/>
    </row>
    <row r="198" spans="1:31" x14ac:dyDescent="0.25">
      <c r="A198" s="17">
        <f t="shared" ref="A198:A252" si="66">A75</f>
        <v>39294</v>
      </c>
      <c r="B198" s="9">
        <f t="shared" ref="B198:V198" si="67">B75-$AC75</f>
        <v>0.12773433333333334</v>
      </c>
      <c r="C198" s="9">
        <f t="shared" si="67"/>
        <v>4.7289333333333329E-2</v>
      </c>
      <c r="D198" s="9">
        <f t="shared" si="67"/>
        <v>7.9545333333333329E-2</v>
      </c>
      <c r="E198" s="9">
        <f t="shared" si="67"/>
        <v>-0.11886366666666667</v>
      </c>
      <c r="F198" s="9">
        <f t="shared" si="67"/>
        <v>-8.9492666666666665E-2</v>
      </c>
      <c r="G198" s="9">
        <f t="shared" si="67"/>
        <v>-3.6538666666666671E-2</v>
      </c>
      <c r="H198" s="9">
        <f t="shared" si="67"/>
        <v>-5.2916666666666667E-2</v>
      </c>
      <c r="I198" s="9">
        <f t="shared" si="67"/>
        <v>-6.2116666666666667E-2</v>
      </c>
      <c r="J198" s="9">
        <f t="shared" si="67"/>
        <v>-8.2216666666666674E-2</v>
      </c>
      <c r="K198" s="9">
        <f t="shared" si="67"/>
        <v>-1.9916666666666666E-2</v>
      </c>
      <c r="L198" s="9">
        <f t="shared" si="67"/>
        <v>-4.6816666666666673E-2</v>
      </c>
      <c r="M198" s="9">
        <f t="shared" si="67"/>
        <v>-5.0416666666666665E-2</v>
      </c>
      <c r="N198" s="9">
        <f t="shared" si="67"/>
        <v>-1.9120666666666668E-2</v>
      </c>
      <c r="O198" s="9">
        <f t="shared" si="67"/>
        <v>-3.0116666666666668E-3</v>
      </c>
      <c r="P198" s="9">
        <f t="shared" si="67"/>
        <v>-4.1441666666666668E-2</v>
      </c>
      <c r="Q198" s="9">
        <f t="shared" si="67"/>
        <v>-1.4185666666666666E-2</v>
      </c>
      <c r="R198" s="9">
        <f t="shared" si="67"/>
        <v>-5.040766666666667E-2</v>
      </c>
      <c r="S198" s="9">
        <f t="shared" si="67"/>
        <v>-1.2081666666666666E-2</v>
      </c>
      <c r="T198" s="9">
        <f t="shared" si="67"/>
        <v>-3.5326666666666666E-2</v>
      </c>
      <c r="U198" s="9">
        <f t="shared" si="67"/>
        <v>-3.5769666666666672E-2</v>
      </c>
      <c r="V198" s="9">
        <f t="shared" si="67"/>
        <v>-8.7822666666666674E-2</v>
      </c>
      <c r="W198" s="9"/>
      <c r="X198" s="9"/>
      <c r="Y198" s="9"/>
      <c r="Z198" s="9"/>
      <c r="AA198" s="9"/>
      <c r="AB198" s="9"/>
      <c r="AE198" s="49"/>
    </row>
    <row r="199" spans="1:31" x14ac:dyDescent="0.25">
      <c r="A199" s="17">
        <f t="shared" si="66"/>
        <v>39262</v>
      </c>
      <c r="B199" s="9">
        <f t="shared" ref="B199:V199" si="68">B76-$AC76</f>
        <v>-5.8266666666666666E-3</v>
      </c>
      <c r="C199" s="9">
        <f t="shared" si="68"/>
        <v>-1.6430666666666666E-2</v>
      </c>
      <c r="D199" s="9">
        <f t="shared" si="68"/>
        <v>-1.0196666666666666E-3</v>
      </c>
      <c r="E199" s="9">
        <f t="shared" si="68"/>
        <v>8.0021333333333333E-2</v>
      </c>
      <c r="F199" s="9">
        <f t="shared" si="68"/>
        <v>-4.441966666666667E-2</v>
      </c>
      <c r="G199" s="9">
        <f t="shared" si="68"/>
        <v>5.9512333333333334E-2</v>
      </c>
      <c r="H199" s="9">
        <f t="shared" si="68"/>
        <v>-1.0666666666666666E-2</v>
      </c>
      <c r="I199" s="9">
        <f t="shared" si="68"/>
        <v>-1.2766666666666667E-2</v>
      </c>
      <c r="J199" s="9">
        <f t="shared" si="68"/>
        <v>-2.0366666666666665E-2</v>
      </c>
      <c r="K199" s="9">
        <f t="shared" si="68"/>
        <v>-1.5766666666666665E-2</v>
      </c>
      <c r="L199" s="9">
        <f t="shared" si="68"/>
        <v>-2.3566666666666666E-2</v>
      </c>
      <c r="M199" s="9">
        <f t="shared" si="68"/>
        <v>-2.7166666666666665E-2</v>
      </c>
      <c r="N199" s="9">
        <f t="shared" si="68"/>
        <v>1.6663333333333336E-2</v>
      </c>
      <c r="O199" s="9">
        <f t="shared" si="68"/>
        <v>-1.1739666666666666E-2</v>
      </c>
      <c r="P199" s="9">
        <f t="shared" si="68"/>
        <v>-1.9556666666666663E-3</v>
      </c>
      <c r="Q199" s="9">
        <f t="shared" si="68"/>
        <v>-1.5491666666666666E-2</v>
      </c>
      <c r="R199" s="9">
        <f t="shared" si="68"/>
        <v>-2.3015666666666663E-2</v>
      </c>
      <c r="S199" s="9">
        <f t="shared" si="68"/>
        <v>-7.4186666666666663E-3</v>
      </c>
      <c r="T199" s="9">
        <f t="shared" si="68"/>
        <v>-1.8340666666666665E-2</v>
      </c>
      <c r="U199" s="9">
        <f t="shared" si="68"/>
        <v>-1.8525666666666666E-2</v>
      </c>
      <c r="V199" s="9">
        <f t="shared" si="68"/>
        <v>-3.7262666666666666E-2</v>
      </c>
      <c r="W199" s="9"/>
      <c r="X199" s="9"/>
      <c r="Y199" s="9"/>
      <c r="Z199" s="9"/>
      <c r="AA199" s="9"/>
      <c r="AB199" s="9"/>
      <c r="AE199" s="49"/>
    </row>
    <row r="200" spans="1:31" x14ac:dyDescent="0.25">
      <c r="A200" s="17">
        <f t="shared" si="66"/>
        <v>39233</v>
      </c>
      <c r="B200" s="9">
        <f t="shared" ref="B200:V200" si="69">B77-$AC77</f>
        <v>3.7605333333333331E-2</v>
      </c>
      <c r="C200" s="9">
        <f t="shared" si="69"/>
        <v>4.2847333333333334E-2</v>
      </c>
      <c r="D200" s="9">
        <f t="shared" si="69"/>
        <v>5.2076333333333329E-2</v>
      </c>
      <c r="E200" s="9">
        <f t="shared" si="69"/>
        <v>8.7163333333333329E-2</v>
      </c>
      <c r="F200" s="9">
        <f t="shared" si="69"/>
        <v>4.6031333333333334E-2</v>
      </c>
      <c r="G200" s="9">
        <f t="shared" si="69"/>
        <v>-7.1266666666666657E-4</v>
      </c>
      <c r="H200" s="9">
        <f t="shared" si="69"/>
        <v>3.7383333333333331E-2</v>
      </c>
      <c r="I200" s="9">
        <f t="shared" si="69"/>
        <v>3.6783333333333335E-2</v>
      </c>
      <c r="J200" s="9">
        <f t="shared" si="69"/>
        <v>2.378333333333333E-2</v>
      </c>
      <c r="K200" s="9">
        <f t="shared" si="69"/>
        <v>2.5783333333333332E-2</v>
      </c>
      <c r="L200" s="9">
        <f t="shared" si="69"/>
        <v>3.638333333333333E-2</v>
      </c>
      <c r="M200" s="9">
        <f t="shared" si="69"/>
        <v>3.688333333333333E-2</v>
      </c>
      <c r="N200" s="9">
        <f t="shared" si="69"/>
        <v>2.5883333333333335E-2</v>
      </c>
      <c r="O200" s="9">
        <f t="shared" si="69"/>
        <v>8.7749333333333332E-2</v>
      </c>
      <c r="P200" s="9">
        <f t="shared" si="69"/>
        <v>4.9168333333333335E-2</v>
      </c>
      <c r="Q200" s="9">
        <f t="shared" si="69"/>
        <v>4.4271333333333329E-2</v>
      </c>
      <c r="R200" s="9">
        <f t="shared" si="69"/>
        <v>0.13187033333333334</v>
      </c>
      <c r="S200" s="9">
        <f t="shared" si="69"/>
        <v>7.1395333333333338E-2</v>
      </c>
      <c r="T200" s="9">
        <f t="shared" si="69"/>
        <v>2.990333333333333E-2</v>
      </c>
      <c r="U200" s="9">
        <f t="shared" si="69"/>
        <v>3.4881333333333334E-2</v>
      </c>
      <c r="V200" s="9">
        <f t="shared" si="69"/>
        <v>-7.1813666666666665E-2</v>
      </c>
      <c r="W200" s="9"/>
      <c r="X200" s="9"/>
      <c r="Y200" s="9"/>
      <c r="Z200" s="9"/>
      <c r="AA200" s="9"/>
      <c r="AB200" s="9"/>
      <c r="AE200" s="49"/>
    </row>
    <row r="201" spans="1:31" x14ac:dyDescent="0.25">
      <c r="A201" s="17">
        <f t="shared" si="66"/>
        <v>39202</v>
      </c>
      <c r="B201" s="9">
        <f t="shared" ref="B201:V201" si="70">B78-$AC78</f>
        <v>-1.9570333333333335E-2</v>
      </c>
      <c r="C201" s="9">
        <f t="shared" si="70"/>
        <v>8.0182666666666666E-2</v>
      </c>
      <c r="D201" s="9">
        <f t="shared" si="70"/>
        <v>2.9841666666666669E-2</v>
      </c>
      <c r="E201" s="9">
        <f t="shared" si="70"/>
        <v>0.12429366666666668</v>
      </c>
      <c r="F201" s="9">
        <f t="shared" si="70"/>
        <v>-6.2883333333333333E-2</v>
      </c>
      <c r="G201" s="9">
        <f t="shared" si="70"/>
        <v>1.076666666666665E-4</v>
      </c>
      <c r="H201" s="9">
        <f t="shared" si="70"/>
        <v>1.9041666666666665E-2</v>
      </c>
      <c r="I201" s="9">
        <f t="shared" si="70"/>
        <v>1.5141666666666664E-2</v>
      </c>
      <c r="J201" s="9">
        <f t="shared" si="70"/>
        <v>1.3241666666666665E-2</v>
      </c>
      <c r="K201" s="9">
        <f t="shared" si="70"/>
        <v>4.4641666666666663E-2</v>
      </c>
      <c r="L201" s="9">
        <f t="shared" si="70"/>
        <v>3.4441666666666662E-2</v>
      </c>
      <c r="M201" s="9">
        <f t="shared" si="70"/>
        <v>3.1141666666666665E-2</v>
      </c>
      <c r="N201" s="9">
        <f t="shared" si="70"/>
        <v>3.9772666666666665E-2</v>
      </c>
      <c r="O201" s="9">
        <f t="shared" si="70"/>
        <v>5.014366666666667E-2</v>
      </c>
      <c r="P201" s="9">
        <f t="shared" si="70"/>
        <v>8.4984666666666667E-2</v>
      </c>
      <c r="Q201" s="9">
        <f t="shared" si="70"/>
        <v>4.7549666666666664E-2</v>
      </c>
      <c r="R201" s="9">
        <f t="shared" si="70"/>
        <v>1.3869666666666666E-2</v>
      </c>
      <c r="S201" s="9">
        <f t="shared" si="70"/>
        <v>2.4944666666666667E-2</v>
      </c>
      <c r="T201" s="9">
        <f t="shared" si="70"/>
        <v>4.0137666666666669E-2</v>
      </c>
      <c r="U201" s="9">
        <f t="shared" si="70"/>
        <v>3.573266666666667E-2</v>
      </c>
      <c r="V201" s="9">
        <f t="shared" si="70"/>
        <v>-5.9150333333333333E-2</v>
      </c>
      <c r="W201" s="9"/>
      <c r="X201" s="9"/>
      <c r="Y201" s="9"/>
      <c r="Z201" s="9"/>
      <c r="AA201" s="9"/>
      <c r="AB201" s="9"/>
      <c r="AE201" s="49"/>
    </row>
    <row r="202" spans="1:31" x14ac:dyDescent="0.25">
      <c r="A202" s="17">
        <f t="shared" si="66"/>
        <v>39171</v>
      </c>
      <c r="B202" s="9">
        <f t="shared" ref="B202:V202" si="71">B79-$AC79</f>
        <v>-4.8533666666666669E-2</v>
      </c>
      <c r="C202" s="9">
        <f t="shared" si="71"/>
        <v>9.8613333333333331E-3</v>
      </c>
      <c r="D202" s="9">
        <f t="shared" si="71"/>
        <v>-5.3771666666666669E-2</v>
      </c>
      <c r="E202" s="9">
        <f t="shared" si="71"/>
        <v>1.0425333333333335E-2</v>
      </c>
      <c r="F202" s="9">
        <f t="shared" si="71"/>
        <v>8.7633333333333341E-2</v>
      </c>
      <c r="G202" s="9">
        <f t="shared" si="71"/>
        <v>3.737333333333333E-3</v>
      </c>
      <c r="H202" s="9">
        <f t="shared" si="71"/>
        <v>8.7583333333333332E-3</v>
      </c>
      <c r="I202" s="9">
        <f t="shared" si="71"/>
        <v>9.3583333333333331E-3</v>
      </c>
      <c r="J202" s="9">
        <f t="shared" si="71"/>
        <v>1.6583333333333337E-3</v>
      </c>
      <c r="K202" s="9">
        <f t="shared" si="71"/>
        <v>1.7583333333333331E-3</v>
      </c>
      <c r="L202" s="9">
        <f t="shared" si="71"/>
        <v>9.1583333333333343E-3</v>
      </c>
      <c r="M202" s="9">
        <f t="shared" si="71"/>
        <v>1.6658333333333334E-2</v>
      </c>
      <c r="N202" s="9">
        <f t="shared" si="71"/>
        <v>5.0536333333333336E-2</v>
      </c>
      <c r="O202" s="9">
        <f t="shared" si="71"/>
        <v>2.1551333333333332E-2</v>
      </c>
      <c r="P202" s="9">
        <f t="shared" si="71"/>
        <v>4.0223333333333333E-2</v>
      </c>
      <c r="Q202" s="9">
        <f t="shared" si="71"/>
        <v>7.1130333333333337E-2</v>
      </c>
      <c r="R202" s="9">
        <f t="shared" si="71"/>
        <v>7.2520333333333339E-2</v>
      </c>
      <c r="S202" s="9">
        <f t="shared" si="71"/>
        <v>5.3827333333333331E-2</v>
      </c>
      <c r="T202" s="9">
        <f t="shared" si="71"/>
        <v>7.1623333333333339E-3</v>
      </c>
      <c r="U202" s="9">
        <f t="shared" si="71"/>
        <v>8.6053333333333329E-3</v>
      </c>
      <c r="V202" s="9">
        <f t="shared" si="71"/>
        <v>-4.4812666666666667E-2</v>
      </c>
      <c r="W202" s="9"/>
      <c r="X202" s="9"/>
      <c r="Y202" s="9"/>
      <c r="Z202" s="9"/>
      <c r="AA202" s="9"/>
      <c r="AB202" s="9"/>
      <c r="AE202" s="49"/>
    </row>
    <row r="203" spans="1:31" x14ac:dyDescent="0.25">
      <c r="A203" s="17">
        <f t="shared" si="66"/>
        <v>39141</v>
      </c>
      <c r="B203" s="9">
        <f t="shared" ref="B203:V203" si="72">B80-$AC80</f>
        <v>4.123333333333333E-3</v>
      </c>
      <c r="C203" s="9">
        <f t="shared" si="72"/>
        <v>-6.392366666666667E-2</v>
      </c>
      <c r="D203" s="9">
        <f t="shared" si="72"/>
        <v>-8.4333666666666668E-2</v>
      </c>
      <c r="E203" s="9">
        <f t="shared" si="72"/>
        <v>-5.0284666666666672E-2</v>
      </c>
      <c r="F203" s="9">
        <f t="shared" si="72"/>
        <v>-7.7975666666666665E-2</v>
      </c>
      <c r="G203" s="9">
        <f t="shared" si="72"/>
        <v>-9.6036666666666659E-2</v>
      </c>
      <c r="H203" s="9">
        <f t="shared" si="72"/>
        <v>-6.416666666666666E-3</v>
      </c>
      <c r="I203" s="9">
        <f t="shared" si="72"/>
        <v>-8.0166666666666667E-3</v>
      </c>
      <c r="J203" s="9">
        <f t="shared" si="72"/>
        <v>-7.4166666666666669E-3</v>
      </c>
      <c r="K203" s="9">
        <f t="shared" si="72"/>
        <v>-2.4316666666666667E-2</v>
      </c>
      <c r="L203" s="9">
        <f t="shared" si="72"/>
        <v>-2.0216666666666668E-2</v>
      </c>
      <c r="M203" s="9">
        <f t="shared" si="72"/>
        <v>-1.8616666666666667E-2</v>
      </c>
      <c r="N203" s="9">
        <f t="shared" si="72"/>
        <v>2.4111333333333332E-2</v>
      </c>
      <c r="O203" s="9">
        <f t="shared" si="72"/>
        <v>1.6023333333333332E-3</v>
      </c>
      <c r="P203" s="9">
        <f t="shared" si="72"/>
        <v>-2.8656666666666665E-3</v>
      </c>
      <c r="Q203" s="9">
        <f t="shared" si="72"/>
        <v>-1.5122666666666666E-2</v>
      </c>
      <c r="R203" s="9">
        <f t="shared" si="72"/>
        <v>-3.911566666666666E-2</v>
      </c>
      <c r="S203" s="9">
        <f t="shared" si="72"/>
        <v>-6.8766666666666663E-3</v>
      </c>
      <c r="T203" s="9">
        <f t="shared" si="72"/>
        <v>-2.3933666666666666E-2</v>
      </c>
      <c r="U203" s="9">
        <f t="shared" si="72"/>
        <v>-1.8315666666666668E-2</v>
      </c>
      <c r="V203" s="9">
        <f t="shared" si="72"/>
        <v>-8.1529666666666667E-2</v>
      </c>
      <c r="W203" s="9"/>
      <c r="X203" s="9"/>
      <c r="Y203" s="9"/>
      <c r="Z203" s="9"/>
      <c r="AA203" s="9"/>
      <c r="AB203" s="9"/>
      <c r="AE203" s="49"/>
    </row>
    <row r="204" spans="1:31" x14ac:dyDescent="0.25">
      <c r="A204" s="17">
        <f t="shared" si="66"/>
        <v>39113</v>
      </c>
      <c r="B204" s="9">
        <f t="shared" ref="B204:V204" si="73">B81-$AC81</f>
        <v>-3.9295666666666666E-2</v>
      </c>
      <c r="C204" s="9">
        <f t="shared" si="73"/>
        <v>1.6470333333333333E-2</v>
      </c>
      <c r="D204" s="9">
        <f t="shared" si="73"/>
        <v>2.9283333333333331E-3</v>
      </c>
      <c r="E204" s="9">
        <f t="shared" si="73"/>
        <v>0.13842933333333335</v>
      </c>
      <c r="F204" s="9">
        <f t="shared" si="73"/>
        <v>8.6590333333333325E-2</v>
      </c>
      <c r="G204" s="9">
        <f t="shared" si="73"/>
        <v>8.8833333333333299E-4</v>
      </c>
      <c r="H204" s="9">
        <f t="shared" si="73"/>
        <v>1.7783333333333332E-2</v>
      </c>
      <c r="I204" s="9">
        <f t="shared" si="73"/>
        <v>5.8833333333333333E-3</v>
      </c>
      <c r="J204" s="9">
        <f t="shared" si="73"/>
        <v>2.0483333333333333E-2</v>
      </c>
      <c r="K204" s="9">
        <f t="shared" si="73"/>
        <v>1.868333333333333E-2</v>
      </c>
      <c r="L204" s="9">
        <f t="shared" si="73"/>
        <v>7.2833333333333318E-3</v>
      </c>
      <c r="M204" s="9">
        <f t="shared" si="73"/>
        <v>1.5483333333333332E-2</v>
      </c>
      <c r="N204" s="9">
        <f t="shared" si="73"/>
        <v>1.3755333333333331E-2</v>
      </c>
      <c r="O204" s="9">
        <f t="shared" si="73"/>
        <v>-3.326666666666667E-3</v>
      </c>
      <c r="P204" s="9">
        <f t="shared" si="73"/>
        <v>2.0418333333333333E-2</v>
      </c>
      <c r="Q204" s="9">
        <f t="shared" si="73"/>
        <v>0.11456433333333332</v>
      </c>
      <c r="R204" s="9">
        <f t="shared" si="73"/>
        <v>1.6371333333333331E-2</v>
      </c>
      <c r="S204" s="9">
        <f t="shared" si="73"/>
        <v>4.2312333333333334E-2</v>
      </c>
      <c r="T204" s="9">
        <f t="shared" si="73"/>
        <v>1.0923333333333334E-2</v>
      </c>
      <c r="U204" s="9">
        <f t="shared" si="73"/>
        <v>1.5322333333333334E-2</v>
      </c>
      <c r="V204" s="9">
        <f t="shared" si="73"/>
        <v>-2.7115666666666666E-2</v>
      </c>
      <c r="W204" s="9"/>
      <c r="X204" s="9"/>
      <c r="Y204" s="9"/>
      <c r="Z204" s="9"/>
      <c r="AA204" s="9"/>
      <c r="AB204" s="9"/>
      <c r="AE204" s="49"/>
    </row>
    <row r="205" spans="1:31" x14ac:dyDescent="0.25">
      <c r="A205" s="17">
        <f t="shared" si="66"/>
        <v>39080</v>
      </c>
      <c r="B205" s="9">
        <f t="shared" ref="B205:V205" si="74">B82-$AC82</f>
        <v>-2.7595333333333333E-2</v>
      </c>
      <c r="C205" s="9">
        <f t="shared" si="74"/>
        <v>5.2838666666666673E-2</v>
      </c>
      <c r="D205" s="9">
        <f t="shared" si="74"/>
        <v>7.7764666666666676E-2</v>
      </c>
      <c r="E205" s="9">
        <f t="shared" si="74"/>
        <v>2.8419666666666666E-2</v>
      </c>
      <c r="F205" s="9">
        <f t="shared" si="74"/>
        <v>2.3719666666666667E-2</v>
      </c>
      <c r="G205" s="9">
        <f t="shared" si="74"/>
        <v>-1.3560333333333334E-2</v>
      </c>
      <c r="H205" s="9">
        <f t="shared" si="74"/>
        <v>-9.7583333333333324E-3</v>
      </c>
      <c r="I205" s="9">
        <f t="shared" si="74"/>
        <v>3.9416666666666671E-3</v>
      </c>
      <c r="J205" s="9">
        <f t="shared" si="74"/>
        <v>1.7341666666666668E-2</v>
      </c>
      <c r="K205" s="9">
        <f t="shared" si="74"/>
        <v>2.4166666666666694E-4</v>
      </c>
      <c r="L205" s="9">
        <f t="shared" si="74"/>
        <v>1.4441666666666669E-2</v>
      </c>
      <c r="M205" s="9">
        <f t="shared" si="74"/>
        <v>2.3441666666666666E-2</v>
      </c>
      <c r="N205" s="9">
        <f t="shared" si="74"/>
        <v>2.0075666666666665E-2</v>
      </c>
      <c r="O205" s="9">
        <f t="shared" si="74"/>
        <v>-1.0479333333333334E-2</v>
      </c>
      <c r="P205" s="9">
        <f t="shared" si="74"/>
        <v>5.418166666666667E-2</v>
      </c>
      <c r="Q205" s="9">
        <f t="shared" si="74"/>
        <v>2.3056666666666666E-2</v>
      </c>
      <c r="R205" s="9">
        <f t="shared" si="74"/>
        <v>7.6978666666666667E-2</v>
      </c>
      <c r="S205" s="9">
        <f t="shared" si="74"/>
        <v>4.5082666666666667E-2</v>
      </c>
      <c r="T205" s="9">
        <f t="shared" si="74"/>
        <v>9.3386666666666653E-3</v>
      </c>
      <c r="U205" s="9">
        <f t="shared" si="74"/>
        <v>6.763666666666667E-3</v>
      </c>
      <c r="V205" s="9">
        <f t="shared" si="74"/>
        <v>5.9595666666666672E-2</v>
      </c>
      <c r="W205" s="9"/>
      <c r="X205" s="9"/>
      <c r="Y205" s="9"/>
      <c r="Z205" s="9"/>
      <c r="AA205" s="9"/>
      <c r="AB205" s="9"/>
      <c r="AE205" s="49"/>
    </row>
    <row r="206" spans="1:31" x14ac:dyDescent="0.25">
      <c r="A206" s="17">
        <f t="shared" si="66"/>
        <v>39051</v>
      </c>
      <c r="B206" s="9">
        <f t="shared" ref="B206:V206" si="75">B83-$AC83</f>
        <v>1.3400333333333334E-2</v>
      </c>
      <c r="C206" s="9">
        <f t="shared" si="75"/>
        <v>-5.5326666666666666E-3</v>
      </c>
      <c r="D206" s="9">
        <f t="shared" si="75"/>
        <v>8.210933333333334E-2</v>
      </c>
      <c r="E206" s="9">
        <f t="shared" si="75"/>
        <v>5.8457333333333326E-2</v>
      </c>
      <c r="F206" s="9">
        <f t="shared" si="75"/>
        <v>6.0488333333333331E-2</v>
      </c>
      <c r="G206" s="9">
        <f t="shared" si="75"/>
        <v>3.0502333333333333E-2</v>
      </c>
      <c r="H206" s="9">
        <f t="shared" si="75"/>
        <v>2.2058333333333333E-2</v>
      </c>
      <c r="I206" s="9">
        <f t="shared" si="75"/>
        <v>2.2458333333333334E-2</v>
      </c>
      <c r="J206" s="9">
        <f t="shared" si="75"/>
        <v>2.6858333333333335E-2</v>
      </c>
      <c r="K206" s="9">
        <f t="shared" si="75"/>
        <v>1.0058333333333332E-2</v>
      </c>
      <c r="L206" s="9">
        <f t="shared" si="75"/>
        <v>2.3258333333333332E-2</v>
      </c>
      <c r="M206" s="9">
        <f t="shared" si="75"/>
        <v>1.4858333333333331E-2</v>
      </c>
      <c r="N206" s="9">
        <f t="shared" si="75"/>
        <v>3.9189333333333333E-2</v>
      </c>
      <c r="O206" s="9">
        <f t="shared" si="75"/>
        <v>2.0718333333333332E-2</v>
      </c>
      <c r="P206" s="9">
        <f t="shared" si="75"/>
        <v>4.4148333333333331E-2</v>
      </c>
      <c r="Q206" s="9">
        <f t="shared" si="75"/>
        <v>0.11432333333333335</v>
      </c>
      <c r="R206" s="9">
        <f t="shared" si="75"/>
        <v>3.396233333333333E-2</v>
      </c>
      <c r="S206" s="9">
        <f t="shared" si="75"/>
        <v>7.8580333333333335E-2</v>
      </c>
      <c r="T206" s="9">
        <f t="shared" si="75"/>
        <v>1.5543333333333333E-2</v>
      </c>
      <c r="U206" s="9">
        <f t="shared" si="75"/>
        <v>1.9375333333333331E-2</v>
      </c>
      <c r="V206" s="9">
        <f t="shared" si="75"/>
        <v>0.12523733333333334</v>
      </c>
      <c r="W206" s="9"/>
      <c r="X206" s="9"/>
      <c r="Y206" s="9"/>
      <c r="Z206" s="9"/>
      <c r="AA206" s="9"/>
      <c r="AB206" s="9"/>
      <c r="AE206" s="49"/>
    </row>
    <row r="207" spans="1:31" x14ac:dyDescent="0.25">
      <c r="A207" s="17">
        <f t="shared" si="66"/>
        <v>39021</v>
      </c>
      <c r="B207" s="9">
        <f t="shared" ref="B207:V207" si="76">B84-$AC84</f>
        <v>4.9733333333333339E-3</v>
      </c>
      <c r="C207" s="9">
        <f t="shared" si="76"/>
        <v>0.12265833333333333</v>
      </c>
      <c r="D207" s="9">
        <f t="shared" si="76"/>
        <v>7.6233333333333335E-3</v>
      </c>
      <c r="E207" s="9">
        <f t="shared" si="76"/>
        <v>2.6972333333333334E-2</v>
      </c>
      <c r="F207" s="9">
        <f t="shared" si="76"/>
        <v>0.15672333333333335</v>
      </c>
      <c r="G207" s="9">
        <f t="shared" si="76"/>
        <v>6.6094333333333338E-2</v>
      </c>
      <c r="H207" s="9">
        <f t="shared" si="76"/>
        <v>5.4958333333333331E-2</v>
      </c>
      <c r="I207" s="9">
        <f t="shared" si="76"/>
        <v>4.595833333333333E-2</v>
      </c>
      <c r="J207" s="9">
        <f t="shared" si="76"/>
        <v>4.6958333333333338E-2</v>
      </c>
      <c r="K207" s="9">
        <f t="shared" si="76"/>
        <v>2.7258333333333339E-2</v>
      </c>
      <c r="L207" s="9">
        <f t="shared" si="76"/>
        <v>2.6458333333333337E-2</v>
      </c>
      <c r="M207" s="9">
        <f t="shared" si="76"/>
        <v>4.4858333333333333E-2</v>
      </c>
      <c r="N207" s="9">
        <f t="shared" si="76"/>
        <v>8.1613333333333329E-2</v>
      </c>
      <c r="O207" s="9">
        <f t="shared" si="76"/>
        <v>4.3358333333333332E-2</v>
      </c>
      <c r="P207" s="9">
        <f t="shared" si="76"/>
        <v>4.2883333333333329E-2</v>
      </c>
      <c r="Q207" s="9">
        <f t="shared" si="76"/>
        <v>5.199433333333333E-2</v>
      </c>
      <c r="R207" s="9">
        <f t="shared" si="76"/>
        <v>7.1304333333333331E-2</v>
      </c>
      <c r="S207" s="9">
        <f t="shared" si="76"/>
        <v>8.1603333333333333E-2</v>
      </c>
      <c r="T207" s="9">
        <f t="shared" si="76"/>
        <v>2.7375333333333338E-2</v>
      </c>
      <c r="U207" s="9">
        <f t="shared" si="76"/>
        <v>3.2944333333333332E-2</v>
      </c>
      <c r="V207" s="9">
        <f t="shared" si="76"/>
        <v>9.8329333333333338E-2</v>
      </c>
      <c r="W207" s="9"/>
      <c r="X207" s="9"/>
      <c r="Y207" s="9"/>
      <c r="Z207" s="9"/>
      <c r="AA207" s="9"/>
      <c r="AB207" s="9"/>
      <c r="AE207" s="49"/>
    </row>
    <row r="208" spans="1:31" x14ac:dyDescent="0.25">
      <c r="A208" s="17">
        <f t="shared" si="66"/>
        <v>38989</v>
      </c>
      <c r="B208" s="9">
        <f t="shared" ref="B208:V208" si="77">B85-$AC85</f>
        <v>-8.6411999999999989E-2</v>
      </c>
      <c r="C208" s="9">
        <f t="shared" si="77"/>
        <v>8.005E-3</v>
      </c>
      <c r="D208" s="9">
        <f t="shared" si="77"/>
        <v>2.7190000000000009E-3</v>
      </c>
      <c r="E208" s="9">
        <f t="shared" si="77"/>
        <v>2.0128E-2</v>
      </c>
      <c r="F208" s="9">
        <f t="shared" si="77"/>
        <v>0.112622</v>
      </c>
      <c r="G208" s="9">
        <f t="shared" si="77"/>
        <v>-4.2258999999999998E-2</v>
      </c>
      <c r="H208" s="9">
        <f t="shared" si="77"/>
        <v>5.7250000000000009E-3</v>
      </c>
      <c r="I208" s="9">
        <f t="shared" si="77"/>
        <v>7.9249999999999998E-3</v>
      </c>
      <c r="J208" s="9">
        <f t="shared" si="77"/>
        <v>5.3250000000000016E-3</v>
      </c>
      <c r="K208" s="9">
        <f t="shared" si="77"/>
        <v>2.2925000000000001E-2</v>
      </c>
      <c r="L208" s="9">
        <f t="shared" si="77"/>
        <v>1.8225000000000002E-2</v>
      </c>
      <c r="M208" s="9">
        <f t="shared" si="77"/>
        <v>1.4925000000000001E-2</v>
      </c>
      <c r="N208" s="9">
        <f t="shared" si="77"/>
        <v>-1.976E-2</v>
      </c>
      <c r="O208" s="9">
        <f t="shared" si="77"/>
        <v>-3.4278000000000003E-2</v>
      </c>
      <c r="P208" s="9">
        <f t="shared" si="77"/>
        <v>7.3890000000000015E-3</v>
      </c>
      <c r="Q208" s="9">
        <f t="shared" si="77"/>
        <v>-1.0460000000000001E-2</v>
      </c>
      <c r="R208" s="9">
        <f t="shared" si="77"/>
        <v>4.0502000000000003E-2</v>
      </c>
      <c r="S208" s="9">
        <f t="shared" si="77"/>
        <v>2.4691000000000001E-2</v>
      </c>
      <c r="T208" s="9">
        <f t="shared" si="77"/>
        <v>2.2964000000000002E-2</v>
      </c>
      <c r="U208" s="9">
        <f t="shared" si="77"/>
        <v>1.5477000000000001E-2</v>
      </c>
      <c r="V208" s="9">
        <f t="shared" si="77"/>
        <v>3.4197999999999999E-2</v>
      </c>
      <c r="W208" s="9"/>
      <c r="X208" s="9"/>
      <c r="Y208" s="9"/>
      <c r="Z208" s="9"/>
      <c r="AA208" s="9"/>
      <c r="AB208" s="9"/>
      <c r="AE208" s="49"/>
    </row>
    <row r="209" spans="1:31" x14ac:dyDescent="0.25">
      <c r="A209" s="17">
        <f t="shared" si="66"/>
        <v>38960</v>
      </c>
      <c r="B209" s="9">
        <f t="shared" ref="B209:V209" si="78">B86-$AC86</f>
        <v>8.2712999999999995E-2</v>
      </c>
      <c r="C209" s="9">
        <f t="shared" si="78"/>
        <v>4.5564E-2</v>
      </c>
      <c r="D209" s="9">
        <f t="shared" si="78"/>
        <v>1.0329E-2</v>
      </c>
      <c r="E209" s="9">
        <f t="shared" si="78"/>
        <v>4.9211999999999999E-2</v>
      </c>
      <c r="F209" s="9">
        <f t="shared" si="78"/>
        <v>2.3778000000000001E-2</v>
      </c>
      <c r="G209" s="9">
        <f t="shared" si="78"/>
        <v>1.5672999999999999E-2</v>
      </c>
      <c r="H209" s="9">
        <f t="shared" si="78"/>
        <v>2.8100000000000007E-2</v>
      </c>
      <c r="I209" s="9">
        <f t="shared" si="78"/>
        <v>2.2499999999999999E-2</v>
      </c>
      <c r="J209" s="9">
        <f t="shared" si="78"/>
        <v>2.01E-2</v>
      </c>
      <c r="K209" s="9">
        <f t="shared" si="78"/>
        <v>3.0400000000000003E-2</v>
      </c>
      <c r="L209" s="9">
        <f t="shared" si="78"/>
        <v>1.2200000000000001E-2</v>
      </c>
      <c r="M209" s="9">
        <f t="shared" si="78"/>
        <v>3.3E-3</v>
      </c>
      <c r="N209" s="9">
        <f t="shared" si="78"/>
        <v>2.3371999999999997E-2</v>
      </c>
      <c r="O209" s="9">
        <f t="shared" si="78"/>
        <v>3.6491000000000003E-2</v>
      </c>
      <c r="P209" s="9">
        <f t="shared" si="78"/>
        <v>3.2802000000000005E-2</v>
      </c>
      <c r="Q209" s="9">
        <f t="shared" si="78"/>
        <v>1.9604000000000003E-2</v>
      </c>
      <c r="R209" s="9">
        <f t="shared" si="78"/>
        <v>3.4363999999999999E-2</v>
      </c>
      <c r="S209" s="9">
        <f t="shared" si="78"/>
        <v>2.5211999999999998E-2</v>
      </c>
      <c r="T209" s="9">
        <f t="shared" si="78"/>
        <v>1.7522000000000003E-2</v>
      </c>
      <c r="U209" s="9">
        <f t="shared" si="78"/>
        <v>2.0783000000000003E-2</v>
      </c>
      <c r="V209" s="9">
        <f t="shared" si="78"/>
        <v>4.6747000000000004E-2</v>
      </c>
      <c r="W209" s="9"/>
      <c r="X209" s="9"/>
      <c r="Y209" s="9"/>
      <c r="Z209" s="9"/>
      <c r="AA209" s="9"/>
      <c r="AB209" s="9"/>
      <c r="AE209" s="49"/>
    </row>
    <row r="210" spans="1:31" x14ac:dyDescent="0.25">
      <c r="A210" s="17">
        <f t="shared" si="66"/>
        <v>38929</v>
      </c>
      <c r="B210" s="9">
        <f t="shared" ref="B210:V210" si="79">B87-$AC87</f>
        <v>3.6457666666666666E-2</v>
      </c>
      <c r="C210" s="9">
        <f t="shared" si="79"/>
        <v>3.5966666666666664E-3</v>
      </c>
      <c r="D210" s="9">
        <f t="shared" si="79"/>
        <v>5.4106666666666669E-3</v>
      </c>
      <c r="E210" s="9">
        <f t="shared" si="79"/>
        <v>-7.4228333333333327E-2</v>
      </c>
      <c r="F210" s="9">
        <f t="shared" si="79"/>
        <v>-4.4994333333333338E-2</v>
      </c>
      <c r="G210" s="9">
        <f t="shared" si="79"/>
        <v>9.5889666666666679E-2</v>
      </c>
      <c r="H210" s="9">
        <f t="shared" si="79"/>
        <v>-6.2283333333333336E-2</v>
      </c>
      <c r="I210" s="9">
        <f t="shared" si="79"/>
        <v>-3.1983333333333336E-2</v>
      </c>
      <c r="J210" s="9">
        <f t="shared" si="79"/>
        <v>-2.2683333333333337E-2</v>
      </c>
      <c r="K210" s="9">
        <f t="shared" si="79"/>
        <v>-1.6183333333333334E-2</v>
      </c>
      <c r="L210" s="9">
        <f t="shared" si="79"/>
        <v>9.3166666666666675E-3</v>
      </c>
      <c r="M210" s="9">
        <f t="shared" si="79"/>
        <v>9.6166666666666657E-3</v>
      </c>
      <c r="N210" s="9">
        <f t="shared" si="79"/>
        <v>6.0366666666666667E-3</v>
      </c>
      <c r="O210" s="9">
        <f t="shared" si="79"/>
        <v>-2.8203333333333335E-3</v>
      </c>
      <c r="P210" s="9">
        <f t="shared" si="79"/>
        <v>-5.3913333333333339E-3</v>
      </c>
      <c r="Q210" s="9">
        <f t="shared" si="79"/>
        <v>2.8838666666666665E-2</v>
      </c>
      <c r="R210" s="9">
        <f t="shared" si="79"/>
        <v>6.8056666666666668E-2</v>
      </c>
      <c r="S210" s="9">
        <f t="shared" si="79"/>
        <v>-2.9473333333333339E-3</v>
      </c>
      <c r="T210" s="9">
        <f t="shared" si="79"/>
        <v>7.8966666666666595E-4</v>
      </c>
      <c r="U210" s="9">
        <f t="shared" si="79"/>
        <v>-5.9823333333333343E-3</v>
      </c>
      <c r="V210" s="9">
        <f t="shared" si="79"/>
        <v>-6.8382333333333323E-2</v>
      </c>
      <c r="W210" s="9"/>
      <c r="X210" s="9"/>
      <c r="Y210" s="9"/>
      <c r="Z210" s="9"/>
      <c r="AA210" s="9"/>
      <c r="AB210" s="9"/>
      <c r="AE210" s="49"/>
    </row>
    <row r="211" spans="1:31" x14ac:dyDescent="0.25">
      <c r="A211" s="17">
        <f t="shared" si="66"/>
        <v>38898</v>
      </c>
      <c r="B211" s="9">
        <f t="shared" ref="B211:V211" si="80">B88-$AC88</f>
        <v>-3.6920999999999995E-2</v>
      </c>
      <c r="C211" s="9">
        <f t="shared" si="80"/>
        <v>-4.2472999999999997E-2</v>
      </c>
      <c r="D211" s="9">
        <f t="shared" si="80"/>
        <v>-6.9474999999999995E-2</v>
      </c>
      <c r="E211" s="9">
        <f t="shared" si="80"/>
        <v>4.6719999999999999E-3</v>
      </c>
      <c r="F211" s="9">
        <f t="shared" si="80"/>
        <v>4.6102000000000004E-2</v>
      </c>
      <c r="G211" s="9">
        <f t="shared" si="80"/>
        <v>-3.6760000000000004E-3</v>
      </c>
      <c r="H211" s="9">
        <f t="shared" si="80"/>
        <v>-9.9249999999999998E-3</v>
      </c>
      <c r="I211" s="9">
        <f t="shared" si="80"/>
        <v>-2.2250000000000004E-3</v>
      </c>
      <c r="J211" s="9">
        <f t="shared" si="80"/>
        <v>-1.2250000000000004E-3</v>
      </c>
      <c r="K211" s="9">
        <f t="shared" si="80"/>
        <v>-7.6250000000000007E-3</v>
      </c>
      <c r="L211" s="9">
        <f t="shared" si="80"/>
        <v>-3.6250000000000006E-3</v>
      </c>
      <c r="M211" s="9">
        <f t="shared" si="80"/>
        <v>1.3874999999999998E-2</v>
      </c>
      <c r="N211" s="9">
        <f t="shared" si="80"/>
        <v>-6.3290000000000004E-3</v>
      </c>
      <c r="O211" s="9">
        <f t="shared" si="80"/>
        <v>-2.6559000000000003E-2</v>
      </c>
      <c r="P211" s="9">
        <f t="shared" si="80"/>
        <v>-1.1280999999999999E-2</v>
      </c>
      <c r="Q211" s="9">
        <f t="shared" si="80"/>
        <v>-3.9639000000000001E-2</v>
      </c>
      <c r="R211" s="9">
        <f t="shared" si="80"/>
        <v>2.8879999999999999E-2</v>
      </c>
      <c r="S211" s="9">
        <f t="shared" si="80"/>
        <v>1.8141999999999998E-2</v>
      </c>
      <c r="T211" s="9">
        <f t="shared" si="80"/>
        <v>-1.7650000000000005E-3</v>
      </c>
      <c r="U211" s="9">
        <f t="shared" si="80"/>
        <v>-4.3200000000000009E-3</v>
      </c>
      <c r="V211" s="9">
        <f t="shared" si="80"/>
        <v>-3.3180000000000006E-3</v>
      </c>
      <c r="W211" s="9"/>
      <c r="X211" s="9"/>
      <c r="Y211" s="9"/>
      <c r="Z211" s="9"/>
      <c r="AA211" s="9"/>
      <c r="AB211" s="9"/>
      <c r="AE211" s="49"/>
    </row>
    <row r="212" spans="1:31" x14ac:dyDescent="0.25">
      <c r="A212" s="17">
        <f t="shared" si="66"/>
        <v>38868</v>
      </c>
      <c r="B212" s="9">
        <f t="shared" ref="B212:V212" si="81">B89-$AC89</f>
        <v>3.9573333333333344E-3</v>
      </c>
      <c r="C212" s="9">
        <f t="shared" si="81"/>
        <v>-2.9906666666666665E-2</v>
      </c>
      <c r="D212" s="9">
        <f t="shared" si="81"/>
        <v>-0.11400466666666667</v>
      </c>
      <c r="E212" s="9">
        <f t="shared" si="81"/>
        <v>-9.4364666666666666E-2</v>
      </c>
      <c r="F212" s="9">
        <f t="shared" si="81"/>
        <v>-0.12919266666666668</v>
      </c>
      <c r="G212" s="9">
        <f t="shared" si="81"/>
        <v>-0.17439066666666667</v>
      </c>
      <c r="H212" s="9">
        <f t="shared" si="81"/>
        <v>-8.0416666666666664E-2</v>
      </c>
      <c r="I212" s="9">
        <f t="shared" si="81"/>
        <v>-4.9916666666666665E-2</v>
      </c>
      <c r="J212" s="9">
        <f t="shared" si="81"/>
        <v>-4.3216666666666667E-2</v>
      </c>
      <c r="K212" s="9">
        <f t="shared" si="81"/>
        <v>-3.5116666666666671E-2</v>
      </c>
      <c r="L212" s="9">
        <f t="shared" si="81"/>
        <v>-3.0616666666666664E-2</v>
      </c>
      <c r="M212" s="9">
        <f t="shared" si="81"/>
        <v>-1.6816666666666667E-2</v>
      </c>
      <c r="N212" s="9">
        <f t="shared" si="81"/>
        <v>-5.5876666666666665E-2</v>
      </c>
      <c r="O212" s="9">
        <f t="shared" si="81"/>
        <v>-2.6442666666666666E-2</v>
      </c>
      <c r="P212" s="9">
        <f t="shared" si="81"/>
        <v>-4.7772666666666665E-2</v>
      </c>
      <c r="Q212" s="9">
        <f t="shared" si="81"/>
        <v>-3.468566666666667E-2</v>
      </c>
      <c r="R212" s="9">
        <f t="shared" si="81"/>
        <v>-0.11576866666666666</v>
      </c>
      <c r="S212" s="9">
        <f t="shared" si="81"/>
        <v>-8.2075666666666672E-2</v>
      </c>
      <c r="T212" s="9">
        <f t="shared" si="81"/>
        <v>-3.4037666666666667E-2</v>
      </c>
      <c r="U212" s="9">
        <f t="shared" si="81"/>
        <v>-3.4958666666666666E-2</v>
      </c>
      <c r="V212" s="9">
        <f t="shared" si="81"/>
        <v>-5.0575666666666665E-2</v>
      </c>
      <c r="W212" s="9"/>
      <c r="X212" s="9"/>
      <c r="Y212" s="9"/>
      <c r="Z212" s="9"/>
      <c r="AA212" s="9"/>
      <c r="AB212" s="9"/>
      <c r="AE212" s="49"/>
    </row>
    <row r="213" spans="1:31" x14ac:dyDescent="0.25">
      <c r="A213" s="17">
        <f t="shared" si="66"/>
        <v>38835</v>
      </c>
      <c r="B213" s="9">
        <f t="shared" ref="B213:V213" si="82">B90-$AC90</f>
        <v>0.11510133333333333</v>
      </c>
      <c r="C213" s="9">
        <f t="shared" si="82"/>
        <v>-5.417666666666667E-3</v>
      </c>
      <c r="D213" s="9">
        <f t="shared" si="82"/>
        <v>5.1714333333333334E-2</v>
      </c>
      <c r="E213" s="9">
        <f t="shared" si="82"/>
        <v>1.1936333333333334E-2</v>
      </c>
      <c r="F213" s="9">
        <f t="shared" si="82"/>
        <v>6.1485333333333329E-2</v>
      </c>
      <c r="G213" s="9">
        <f t="shared" si="82"/>
        <v>-3.4695666666666666E-2</v>
      </c>
      <c r="H213" s="9">
        <f t="shared" si="82"/>
        <v>-1.1241666666666667E-2</v>
      </c>
      <c r="I213" s="9">
        <f t="shared" si="82"/>
        <v>5.6583333333333329E-3</v>
      </c>
      <c r="J213" s="9">
        <f t="shared" si="82"/>
        <v>1.2058333333333334E-2</v>
      </c>
      <c r="K213" s="9">
        <f t="shared" si="82"/>
        <v>-6.9416666666666672E-3</v>
      </c>
      <c r="L213" s="9">
        <f t="shared" si="82"/>
        <v>1.9158333333333333E-2</v>
      </c>
      <c r="M213" s="9">
        <f t="shared" si="82"/>
        <v>3.1358333333333335E-2</v>
      </c>
      <c r="N213" s="9">
        <f t="shared" si="82"/>
        <v>9.2062333333333329E-2</v>
      </c>
      <c r="O213" s="9">
        <f t="shared" si="82"/>
        <v>4.8211333333333335E-2</v>
      </c>
      <c r="P213" s="9">
        <f t="shared" si="82"/>
        <v>4.4748333333333334E-2</v>
      </c>
      <c r="Q213" s="9">
        <f t="shared" si="82"/>
        <v>4.0335333333333334E-2</v>
      </c>
      <c r="R213" s="9">
        <f t="shared" si="82"/>
        <v>5.2496333333333332E-2</v>
      </c>
      <c r="S213" s="9">
        <f t="shared" si="82"/>
        <v>5.9939333333333338E-2</v>
      </c>
      <c r="T213" s="9">
        <f t="shared" si="82"/>
        <v>8.790333333333334E-3</v>
      </c>
      <c r="U213" s="9">
        <f t="shared" si="82"/>
        <v>9.1273333333333328E-3</v>
      </c>
      <c r="V213" s="9">
        <f t="shared" si="82"/>
        <v>-5.1564666666666668E-2</v>
      </c>
      <c r="W213" s="9"/>
      <c r="X213" s="9"/>
      <c r="Y213" s="9"/>
      <c r="Z213" s="9"/>
      <c r="AA213" s="9"/>
      <c r="AB213" s="9"/>
      <c r="AE213" s="49"/>
    </row>
    <row r="214" spans="1:31" x14ac:dyDescent="0.25">
      <c r="A214" s="17">
        <f t="shared" si="66"/>
        <v>38807</v>
      </c>
      <c r="B214" s="9">
        <f t="shared" ref="B214:V214" si="83">B91-$AC91</f>
        <v>-8.5416666666666662E-3</v>
      </c>
      <c r="C214" s="9">
        <f t="shared" si="83"/>
        <v>2.4000333333333335E-2</v>
      </c>
      <c r="D214" s="9">
        <f t="shared" si="83"/>
        <v>-3.1256666666666669E-2</v>
      </c>
      <c r="E214" s="9">
        <f t="shared" si="83"/>
        <v>9.1463333333333327E-3</v>
      </c>
      <c r="F214" s="9">
        <f t="shared" si="83"/>
        <v>1.0738333333333332E-2</v>
      </c>
      <c r="G214" s="9">
        <f t="shared" si="83"/>
        <v>-3.1758666666666664E-2</v>
      </c>
      <c r="H214" s="9">
        <f t="shared" si="83"/>
        <v>3.8908333333333329E-2</v>
      </c>
      <c r="I214" s="9">
        <f t="shared" si="83"/>
        <v>5.0908333333333333E-2</v>
      </c>
      <c r="J214" s="9">
        <f t="shared" si="83"/>
        <v>4.4708333333333329E-2</v>
      </c>
      <c r="K214" s="9">
        <f t="shared" si="83"/>
        <v>1.2008333333333334E-2</v>
      </c>
      <c r="L214" s="9">
        <f t="shared" si="83"/>
        <v>1.1608333333333333E-2</v>
      </c>
      <c r="M214" s="9">
        <f t="shared" si="83"/>
        <v>4.0083333333333342E-3</v>
      </c>
      <c r="N214" s="9">
        <f t="shared" si="83"/>
        <v>4.2643333333333335E-3</v>
      </c>
      <c r="O214" s="9">
        <f t="shared" si="83"/>
        <v>8.6333333333333331E-3</v>
      </c>
      <c r="P214" s="9">
        <f t="shared" si="83"/>
        <v>4.1559333333333337E-2</v>
      </c>
      <c r="Q214" s="9">
        <f t="shared" si="83"/>
        <v>1.5308333333333332E-2</v>
      </c>
      <c r="R214" s="9">
        <f t="shared" si="83"/>
        <v>-2.4856666666666664E-3</v>
      </c>
      <c r="S214" s="9">
        <f t="shared" si="83"/>
        <v>2.3109333333333336E-2</v>
      </c>
      <c r="T214" s="9">
        <f t="shared" si="83"/>
        <v>1.2737333333333331E-2</v>
      </c>
      <c r="U214" s="9">
        <f t="shared" si="83"/>
        <v>1.5266333333333331E-2</v>
      </c>
      <c r="V214" s="9">
        <f t="shared" si="83"/>
        <v>6.9824333333333335E-2</v>
      </c>
      <c r="W214" s="9"/>
      <c r="X214" s="9"/>
      <c r="Y214" s="9"/>
      <c r="Z214" s="9"/>
      <c r="AA214" s="9"/>
      <c r="AB214" s="9"/>
      <c r="AE214" s="49"/>
    </row>
    <row r="215" spans="1:31" x14ac:dyDescent="0.25">
      <c r="A215" s="17">
        <f t="shared" si="66"/>
        <v>38776</v>
      </c>
      <c r="B215" s="9">
        <f t="shared" ref="B215:V215" si="84">B92-$AC92</f>
        <v>-0.133656</v>
      </c>
      <c r="C215" s="9">
        <f t="shared" si="84"/>
        <v>-1.4228000000000001E-2</v>
      </c>
      <c r="D215" s="9">
        <f t="shared" si="84"/>
        <v>-2.6097000000000002E-2</v>
      </c>
      <c r="E215" s="9">
        <f t="shared" si="84"/>
        <v>4.9899999999999988E-4</v>
      </c>
      <c r="F215" s="9">
        <f t="shared" si="84"/>
        <v>-6.4571999999999991E-2</v>
      </c>
      <c r="G215" s="9">
        <f t="shared" si="84"/>
        <v>5.2599999999999991E-3</v>
      </c>
      <c r="H215" s="9">
        <f t="shared" si="84"/>
        <v>-7.1500000000000001E-3</v>
      </c>
      <c r="I215" s="9">
        <f t="shared" si="84"/>
        <v>-6.8500000000000002E-3</v>
      </c>
      <c r="J215" s="9">
        <f t="shared" si="84"/>
        <v>-1.025E-2</v>
      </c>
      <c r="K215" s="9">
        <f t="shared" si="84"/>
        <v>-3.5000000000000005E-4</v>
      </c>
      <c r="L215" s="9">
        <f t="shared" si="84"/>
        <v>-1.5000000000000039E-4</v>
      </c>
      <c r="M215" s="9">
        <f t="shared" si="84"/>
        <v>-1.4450000000000001E-2</v>
      </c>
      <c r="N215" s="9">
        <f t="shared" si="84"/>
        <v>-3.0121000000000002E-2</v>
      </c>
      <c r="O215" s="9">
        <f t="shared" si="84"/>
        <v>-2.6263000000000002E-2</v>
      </c>
      <c r="P215" s="9">
        <f t="shared" si="84"/>
        <v>9.0600000000000012E-4</v>
      </c>
      <c r="Q215" s="9">
        <f t="shared" si="84"/>
        <v>5.9919999999999991E-3</v>
      </c>
      <c r="R215" s="9">
        <f t="shared" si="84"/>
        <v>-1.7811E-2</v>
      </c>
      <c r="S215" s="9">
        <f t="shared" si="84"/>
        <v>1.1788999999999999E-2</v>
      </c>
      <c r="T215" s="9">
        <f t="shared" si="84"/>
        <v>2.075E-3</v>
      </c>
      <c r="U215" s="9">
        <f t="shared" si="84"/>
        <v>-5.2940000000000001E-3</v>
      </c>
      <c r="V215" s="9">
        <f t="shared" si="84"/>
        <v>-3.8422999999999999E-2</v>
      </c>
      <c r="W215" s="9"/>
      <c r="X215" s="9"/>
      <c r="Y215" s="9"/>
      <c r="Z215" s="9"/>
      <c r="AA215" s="9"/>
      <c r="AB215" s="9"/>
      <c r="AE215" s="49"/>
    </row>
    <row r="216" spans="1:31" x14ac:dyDescent="0.25">
      <c r="A216" s="17">
        <f t="shared" si="66"/>
        <v>38748</v>
      </c>
      <c r="B216" s="9">
        <f t="shared" ref="B216:V216" si="85">B93-$AC93</f>
        <v>0.12537866666666667</v>
      </c>
      <c r="C216" s="9">
        <f t="shared" si="85"/>
        <v>-1.4382333333333334E-2</v>
      </c>
      <c r="D216" s="9">
        <f t="shared" si="85"/>
        <v>0.16229266666666667</v>
      </c>
      <c r="E216" s="9">
        <f t="shared" si="85"/>
        <v>8.5949666666666674E-2</v>
      </c>
      <c r="F216" s="9">
        <f t="shared" si="85"/>
        <v>3.4454666666666661E-2</v>
      </c>
      <c r="G216" s="9">
        <f t="shared" si="85"/>
        <v>3.2727666666666669E-2</v>
      </c>
      <c r="H216" s="9">
        <f t="shared" si="85"/>
        <v>8.2866666666666672E-2</v>
      </c>
      <c r="I216" s="9">
        <f t="shared" si="85"/>
        <v>9.1566666666666671E-2</v>
      </c>
      <c r="J216" s="9">
        <f t="shared" si="85"/>
        <v>7.346666666666668E-2</v>
      </c>
      <c r="K216" s="9">
        <f t="shared" si="85"/>
        <v>9.1666666666666667E-3</v>
      </c>
      <c r="L216" s="9">
        <f t="shared" si="85"/>
        <v>3.6866666666666673E-2</v>
      </c>
      <c r="M216" s="9">
        <f t="shared" si="85"/>
        <v>4.1966666666666666E-2</v>
      </c>
      <c r="N216" s="9">
        <f t="shared" si="85"/>
        <v>8.1096666666666664E-2</v>
      </c>
      <c r="O216" s="9">
        <f t="shared" si="85"/>
        <v>8.6977666666666675E-2</v>
      </c>
      <c r="P216" s="9">
        <f t="shared" si="85"/>
        <v>7.731466666666667E-2</v>
      </c>
      <c r="Q216" s="9">
        <f t="shared" si="85"/>
        <v>6.1082666666666674E-2</v>
      </c>
      <c r="R216" s="9">
        <f t="shared" si="85"/>
        <v>8.4217666666666677E-2</v>
      </c>
      <c r="S216" s="9">
        <f t="shared" si="85"/>
        <v>6.2389666666666677E-2</v>
      </c>
      <c r="T216" s="9">
        <f t="shared" si="85"/>
        <v>2.0580666666666667E-2</v>
      </c>
      <c r="U216" s="9">
        <f t="shared" si="85"/>
        <v>3.6679666666666666E-2</v>
      </c>
      <c r="V216" s="9">
        <f t="shared" si="85"/>
        <v>6.1680666666666675E-2</v>
      </c>
      <c r="W216" s="9"/>
      <c r="X216" s="9"/>
      <c r="Y216" s="9"/>
      <c r="Z216" s="9"/>
      <c r="AA216" s="9"/>
      <c r="AB216" s="9"/>
      <c r="AE216" s="49"/>
    </row>
    <row r="217" spans="1:31" x14ac:dyDescent="0.25">
      <c r="A217" s="17">
        <f t="shared" si="66"/>
        <v>38716</v>
      </c>
      <c r="B217" s="9">
        <f t="shared" ref="B217:V217" si="86">B94-$AC94</f>
        <v>4.4275999999999996E-2</v>
      </c>
      <c r="C217" s="9">
        <f t="shared" si="86"/>
        <v>-7.8440999999999997E-2</v>
      </c>
      <c r="D217" s="9">
        <f t="shared" si="86"/>
        <v>0.18973400000000001</v>
      </c>
      <c r="E217" s="9">
        <f t="shared" si="86"/>
        <v>0.12951699999999999</v>
      </c>
      <c r="F217" s="9">
        <f t="shared" si="86"/>
        <v>1.0779E-2</v>
      </c>
      <c r="G217" s="9">
        <f t="shared" si="86"/>
        <v>-0.118891</v>
      </c>
      <c r="H217" s="9">
        <f t="shared" si="86"/>
        <v>-5.1749999999999999E-3</v>
      </c>
      <c r="I217" s="9">
        <f t="shared" si="86"/>
        <v>-4.6750000000000003E-3</v>
      </c>
      <c r="J217" s="9">
        <f t="shared" si="86"/>
        <v>-6.5749999999999992E-3</v>
      </c>
      <c r="K217" s="9">
        <f t="shared" si="86"/>
        <v>-9.6749999999999996E-3</v>
      </c>
      <c r="L217" s="9">
        <f t="shared" si="86"/>
        <v>7.3249999999999999E-3</v>
      </c>
      <c r="M217" s="9">
        <f t="shared" si="86"/>
        <v>1.225E-3</v>
      </c>
      <c r="N217" s="9">
        <f t="shared" si="86"/>
        <v>3.0163999999999996E-2</v>
      </c>
      <c r="O217" s="9">
        <f t="shared" si="86"/>
        <v>4.4401999999999997E-2</v>
      </c>
      <c r="P217" s="9">
        <f t="shared" si="86"/>
        <v>4.6557000000000001E-2</v>
      </c>
      <c r="Q217" s="9">
        <f t="shared" si="86"/>
        <v>6.6620000000000013E-3</v>
      </c>
      <c r="R217" s="9">
        <f t="shared" si="86"/>
        <v>4.2762000000000001E-2</v>
      </c>
      <c r="S217" s="9">
        <f t="shared" si="86"/>
        <v>4.0296999999999999E-2</v>
      </c>
      <c r="T217" s="9">
        <f t="shared" si="86"/>
        <v>-4.8960000000000002E-3</v>
      </c>
      <c r="U217" s="9">
        <f t="shared" si="86"/>
        <v>4.0200000000000001E-4</v>
      </c>
      <c r="V217" s="9">
        <f t="shared" si="86"/>
        <v>2.0777999999999998E-2</v>
      </c>
      <c r="W217" s="9"/>
      <c r="X217" s="9"/>
      <c r="Y217" s="9"/>
      <c r="Z217" s="9"/>
      <c r="AA217" s="9"/>
      <c r="AB217" s="9"/>
      <c r="AE217" s="49"/>
    </row>
    <row r="218" spans="1:31" x14ac:dyDescent="0.25">
      <c r="A218" s="17">
        <f t="shared" si="66"/>
        <v>38686</v>
      </c>
      <c r="B218" s="9">
        <f t="shared" ref="B218:V218" si="87">B95-$AC95</f>
        <v>5.4959666666666664E-2</v>
      </c>
      <c r="C218" s="9">
        <f t="shared" si="87"/>
        <v>8.4919666666666671E-2</v>
      </c>
      <c r="D218" s="9">
        <f t="shared" si="87"/>
        <v>2.7972666666666667E-2</v>
      </c>
      <c r="E218" s="9">
        <f t="shared" si="87"/>
        <v>1.2194666666666666E-2</v>
      </c>
      <c r="F218" s="9">
        <f t="shared" si="87"/>
        <v>8.292466666666666E-2</v>
      </c>
      <c r="G218" s="9">
        <f t="shared" si="87"/>
        <v>-1.0573333333333334E-2</v>
      </c>
      <c r="H218" s="9">
        <f t="shared" si="87"/>
        <v>4.8141666666666659E-2</v>
      </c>
      <c r="I218" s="9">
        <f t="shared" si="87"/>
        <v>4.4441666666666657E-2</v>
      </c>
      <c r="J218" s="9">
        <f t="shared" si="87"/>
        <v>3.1141666666666665E-2</v>
      </c>
      <c r="K218" s="9">
        <f t="shared" si="87"/>
        <v>3.944166666666666E-2</v>
      </c>
      <c r="L218" s="9">
        <f t="shared" si="87"/>
        <v>3.4941666666666663E-2</v>
      </c>
      <c r="M218" s="9">
        <f t="shared" si="87"/>
        <v>1.9341666666666667E-2</v>
      </c>
      <c r="N218" s="9">
        <f t="shared" si="87"/>
        <v>1.5109666666666665E-2</v>
      </c>
      <c r="O218" s="9">
        <f t="shared" si="87"/>
        <v>4.9241666666666663E-2</v>
      </c>
      <c r="P218" s="9">
        <f t="shared" si="87"/>
        <v>2.6371666666666668E-2</v>
      </c>
      <c r="Q218" s="9">
        <f t="shared" si="87"/>
        <v>-2.1389333333333337E-2</v>
      </c>
      <c r="R218" s="9">
        <f t="shared" si="87"/>
        <v>7.5631666666666666E-2</v>
      </c>
      <c r="S218" s="9">
        <f t="shared" si="87"/>
        <v>2.1545666666666664E-2</v>
      </c>
      <c r="T218" s="9">
        <f t="shared" si="87"/>
        <v>4.0693666666666663E-2</v>
      </c>
      <c r="U218" s="9">
        <f t="shared" si="87"/>
        <v>3.7148666666666663E-2</v>
      </c>
      <c r="V218" s="9">
        <f t="shared" si="87"/>
        <v>-2.6493333333333334E-3</v>
      </c>
      <c r="W218" s="9"/>
      <c r="X218" s="9"/>
      <c r="Y218" s="9"/>
      <c r="Z218" s="9"/>
      <c r="AA218" s="9"/>
      <c r="AB218" s="9"/>
      <c r="AE218" s="49"/>
    </row>
    <row r="219" spans="1:31" x14ac:dyDescent="0.25">
      <c r="A219" s="17">
        <f t="shared" si="66"/>
        <v>38656</v>
      </c>
      <c r="B219" s="9">
        <f t="shared" ref="B219:V219" si="88">B96-$AC96</f>
        <v>-0.13373400000000002</v>
      </c>
      <c r="C219" s="9">
        <f t="shared" si="88"/>
        <v>1.7767999999999999E-2</v>
      </c>
      <c r="D219" s="9">
        <f t="shared" si="88"/>
        <v>-8.0847000000000002E-2</v>
      </c>
      <c r="E219" s="9">
        <f t="shared" si="88"/>
        <v>-4.0555999999999995E-2</v>
      </c>
      <c r="F219" s="9">
        <f t="shared" si="88"/>
        <v>1.6458999999999998E-2</v>
      </c>
      <c r="G219" s="9">
        <f t="shared" si="88"/>
        <v>-0.118937</v>
      </c>
      <c r="H219" s="9">
        <f t="shared" si="88"/>
        <v>-3.9224999999999996E-2</v>
      </c>
      <c r="I219" s="9">
        <f t="shared" si="88"/>
        <v>-3.0924999999999998E-2</v>
      </c>
      <c r="J219" s="9">
        <f t="shared" si="88"/>
        <v>-2.7525000000000001E-2</v>
      </c>
      <c r="K219" s="9">
        <f t="shared" si="88"/>
        <v>-5.6249999999999998E-3</v>
      </c>
      <c r="L219" s="9">
        <f t="shared" si="88"/>
        <v>-2.9825000000000001E-2</v>
      </c>
      <c r="M219" s="9">
        <f t="shared" si="88"/>
        <v>-3.1324999999999999E-2</v>
      </c>
      <c r="N219" s="9">
        <f t="shared" si="88"/>
        <v>-5.9018999999999995E-2</v>
      </c>
      <c r="O219" s="9">
        <f t="shared" si="88"/>
        <v>-7.5711000000000001E-2</v>
      </c>
      <c r="P219" s="9">
        <f t="shared" si="88"/>
        <v>-3.0703000000000001E-2</v>
      </c>
      <c r="Q219" s="9">
        <f t="shared" si="88"/>
        <v>-2.3417E-2</v>
      </c>
      <c r="R219" s="9">
        <f t="shared" si="88"/>
        <v>-2.3987000000000001E-2</v>
      </c>
      <c r="S219" s="9">
        <f t="shared" si="88"/>
        <v>-4.3024999999999994E-2</v>
      </c>
      <c r="T219" s="9">
        <f t="shared" si="88"/>
        <v>-2.6575999999999999E-2</v>
      </c>
      <c r="U219" s="9">
        <f t="shared" si="88"/>
        <v>-2.3710999999999999E-2</v>
      </c>
      <c r="V219" s="9">
        <f t="shared" si="88"/>
        <v>-2.5544000000000001E-2</v>
      </c>
      <c r="W219" s="9"/>
      <c r="X219" s="9"/>
      <c r="Y219" s="9"/>
      <c r="Z219" s="9"/>
      <c r="AA219" s="9"/>
      <c r="AB219" s="9"/>
      <c r="AE219" s="49"/>
    </row>
    <row r="220" spans="1:31" x14ac:dyDescent="0.25">
      <c r="A220" s="17">
        <f t="shared" si="66"/>
        <v>38625</v>
      </c>
      <c r="B220" s="9">
        <f t="shared" ref="B220:V220" si="89">B97-$AC97</f>
        <v>0.10524133333333334</v>
      </c>
      <c r="C220" s="9">
        <f t="shared" si="89"/>
        <v>-7.6536666666666671E-3</v>
      </c>
      <c r="D220" s="9">
        <f t="shared" si="89"/>
        <v>0.10073533333333334</v>
      </c>
      <c r="E220" s="9">
        <f t="shared" si="89"/>
        <v>8.1583333333333334E-3</v>
      </c>
      <c r="F220" s="9">
        <f t="shared" si="89"/>
        <v>0.13918733333333333</v>
      </c>
      <c r="G220" s="9">
        <f t="shared" si="89"/>
        <v>8.6229333333333338E-2</v>
      </c>
      <c r="H220" s="9">
        <f t="shared" si="89"/>
        <v>2.4083333333333335E-3</v>
      </c>
      <c r="I220" s="9">
        <f t="shared" si="89"/>
        <v>3.1083333333333327E-3</v>
      </c>
      <c r="J220" s="9">
        <f t="shared" si="89"/>
        <v>1.9083333333333331E-3</v>
      </c>
      <c r="K220" s="9">
        <f t="shared" si="89"/>
        <v>-5.0916666666666662E-3</v>
      </c>
      <c r="L220" s="9">
        <f t="shared" si="89"/>
        <v>1.4508333333333333E-2</v>
      </c>
      <c r="M220" s="9">
        <f t="shared" si="89"/>
        <v>1.8508333333333335E-2</v>
      </c>
      <c r="N220" s="9">
        <f t="shared" si="89"/>
        <v>5.7881333333333333E-2</v>
      </c>
      <c r="O220" s="9">
        <f t="shared" si="89"/>
        <v>5.4661333333333333E-2</v>
      </c>
      <c r="P220" s="9">
        <f t="shared" si="89"/>
        <v>4.5623333333333332E-3</v>
      </c>
      <c r="Q220" s="9">
        <f t="shared" si="89"/>
        <v>5.5723333333333337E-3</v>
      </c>
      <c r="R220" s="9">
        <f t="shared" si="89"/>
        <v>0.11769133333333334</v>
      </c>
      <c r="S220" s="9">
        <f t="shared" si="89"/>
        <v>1.6465333333333332E-2</v>
      </c>
      <c r="T220" s="9">
        <f t="shared" si="89"/>
        <v>5.3173333333333336E-3</v>
      </c>
      <c r="U220" s="9">
        <f t="shared" si="89"/>
        <v>7.8893333333333333E-3</v>
      </c>
      <c r="V220" s="9">
        <f t="shared" si="89"/>
        <v>2.357533333333333E-2</v>
      </c>
      <c r="W220" s="9"/>
      <c r="X220" s="9"/>
      <c r="Y220" s="9"/>
      <c r="Z220" s="9"/>
      <c r="AA220" s="9"/>
      <c r="AB220" s="9"/>
      <c r="AE220" s="49"/>
    </row>
    <row r="221" spans="1:31" x14ac:dyDescent="0.25">
      <c r="A221" s="17">
        <f t="shared" si="66"/>
        <v>38595</v>
      </c>
      <c r="B221" s="9">
        <f t="shared" ref="B221:V221" si="90">B98-$AC98</f>
        <v>6.742066666666667E-2</v>
      </c>
      <c r="C221" s="9">
        <f t="shared" si="90"/>
        <v>-3.4415333333333332E-2</v>
      </c>
      <c r="D221" s="9">
        <f t="shared" si="90"/>
        <v>-8.4065333333333325E-2</v>
      </c>
      <c r="E221" s="9">
        <f t="shared" si="90"/>
        <v>-8.8893333333333342E-3</v>
      </c>
      <c r="F221" s="9">
        <f t="shared" si="90"/>
        <v>-5.083533333333333E-2</v>
      </c>
      <c r="G221" s="9">
        <f t="shared" si="90"/>
        <v>0.11782066666666667</v>
      </c>
      <c r="H221" s="9">
        <f t="shared" si="90"/>
        <v>-2.3583333333333331E-2</v>
      </c>
      <c r="I221" s="9">
        <f t="shared" si="90"/>
        <v>-1.6783333333333331E-2</v>
      </c>
      <c r="J221" s="9">
        <f t="shared" si="90"/>
        <v>-1.1483333333333333E-2</v>
      </c>
      <c r="K221" s="9">
        <f t="shared" si="90"/>
        <v>-1.918333333333333E-2</v>
      </c>
      <c r="L221" s="9">
        <f t="shared" si="90"/>
        <v>-3.3833333333333332E-3</v>
      </c>
      <c r="M221" s="9">
        <f t="shared" si="90"/>
        <v>-2.9833333333333335E-3</v>
      </c>
      <c r="N221" s="9">
        <f t="shared" si="90"/>
        <v>2.3868666666666667E-2</v>
      </c>
      <c r="O221" s="9">
        <f t="shared" si="90"/>
        <v>5.916366666666667E-2</v>
      </c>
      <c r="P221" s="9">
        <f t="shared" si="90"/>
        <v>1.6223666666666667E-2</v>
      </c>
      <c r="Q221" s="9">
        <f t="shared" si="90"/>
        <v>-2.6977333333333332E-2</v>
      </c>
      <c r="R221" s="9">
        <f t="shared" si="90"/>
        <v>-9.2393333333333338E-3</v>
      </c>
      <c r="S221" s="9">
        <f t="shared" si="90"/>
        <v>-3.7308333333333332E-2</v>
      </c>
      <c r="T221" s="9">
        <f t="shared" si="90"/>
        <v>-1.2157333333333334E-2</v>
      </c>
      <c r="U221" s="9">
        <f t="shared" si="90"/>
        <v>-8.7253333333333332E-3</v>
      </c>
      <c r="V221" s="9">
        <f t="shared" si="90"/>
        <v>-5.081533333333333E-2</v>
      </c>
      <c r="W221" s="9"/>
      <c r="X221" s="9"/>
      <c r="Y221" s="9"/>
      <c r="Z221" s="9"/>
      <c r="AA221" s="9"/>
      <c r="AB221" s="9"/>
      <c r="AE221" s="49"/>
    </row>
    <row r="222" spans="1:31" x14ac:dyDescent="0.25">
      <c r="A222" s="17">
        <f t="shared" si="66"/>
        <v>38562</v>
      </c>
      <c r="B222" s="9">
        <f t="shared" ref="B222:V222" si="91">B99-$AC99</f>
        <v>-2.3758333333333333E-2</v>
      </c>
      <c r="C222" s="9">
        <f t="shared" si="91"/>
        <v>0.12221466666666667</v>
      </c>
      <c r="D222" s="9">
        <f t="shared" si="91"/>
        <v>0.11228566666666667</v>
      </c>
      <c r="E222" s="9">
        <f t="shared" si="91"/>
        <v>5.6879666666666669E-2</v>
      </c>
      <c r="F222" s="9">
        <f t="shared" si="91"/>
        <v>5.9906666666666664E-2</v>
      </c>
      <c r="G222" s="9">
        <f t="shared" si="91"/>
        <v>8.188666666666667E-3</v>
      </c>
      <c r="H222" s="9">
        <f t="shared" si="91"/>
        <v>6.3616666666666655E-2</v>
      </c>
      <c r="I222" s="9">
        <f t="shared" si="91"/>
        <v>6.6816666666666663E-2</v>
      </c>
      <c r="J222" s="9">
        <f t="shared" si="91"/>
        <v>5.8716666666666667E-2</v>
      </c>
      <c r="K222" s="9">
        <f t="shared" si="91"/>
        <v>4.3716666666666668E-2</v>
      </c>
      <c r="L222" s="9">
        <f t="shared" si="91"/>
        <v>2.2916666666666665E-2</v>
      </c>
      <c r="M222" s="9">
        <f t="shared" si="91"/>
        <v>3.9616666666666661E-2</v>
      </c>
      <c r="N222" s="9">
        <f t="shared" si="91"/>
        <v>1.6081666666666668E-2</v>
      </c>
      <c r="O222" s="9">
        <f t="shared" si="91"/>
        <v>5.5818666666666669E-2</v>
      </c>
      <c r="P222" s="9">
        <f t="shared" si="91"/>
        <v>6.5060666666666656E-2</v>
      </c>
      <c r="Q222" s="9">
        <f t="shared" si="91"/>
        <v>7.2561666666666663E-2</v>
      </c>
      <c r="R222" s="9">
        <f t="shared" si="91"/>
        <v>8.419666666666667E-2</v>
      </c>
      <c r="S222" s="9">
        <f t="shared" si="91"/>
        <v>6.8750666666666654E-2</v>
      </c>
      <c r="T222" s="9">
        <f t="shared" si="91"/>
        <v>3.567766666666667E-2</v>
      </c>
      <c r="U222" s="9">
        <f t="shared" si="91"/>
        <v>4.0748666666666669E-2</v>
      </c>
      <c r="V222" s="9">
        <f t="shared" si="91"/>
        <v>7.070866666666667E-2</v>
      </c>
      <c r="W222" s="9"/>
      <c r="X222" s="9"/>
      <c r="Y222" s="9"/>
      <c r="Z222" s="9"/>
      <c r="AA222" s="9"/>
      <c r="AB222" s="9"/>
      <c r="AE222" s="49"/>
    </row>
    <row r="223" spans="1:31" x14ac:dyDescent="0.25">
      <c r="A223" s="17">
        <f t="shared" si="66"/>
        <v>38533</v>
      </c>
      <c r="B223" s="9">
        <f t="shared" ref="B223:V223" si="92">B100-$AC100</f>
        <v>8.6375666666666656E-2</v>
      </c>
      <c r="C223" s="9">
        <f t="shared" si="92"/>
        <v>-2.0227333333333333E-2</v>
      </c>
      <c r="D223" s="9">
        <f t="shared" si="92"/>
        <v>5.002566666666667E-2</v>
      </c>
      <c r="E223" s="9">
        <f t="shared" si="92"/>
        <v>-1.0143333333333334E-2</v>
      </c>
      <c r="F223" s="9">
        <f t="shared" si="92"/>
        <v>3.2474666666666673E-2</v>
      </c>
      <c r="G223" s="9">
        <f t="shared" si="92"/>
        <v>8.3293666666666669E-2</v>
      </c>
      <c r="H223" s="9">
        <f t="shared" si="92"/>
        <v>2.3741666666666664E-2</v>
      </c>
      <c r="I223" s="9">
        <f t="shared" si="92"/>
        <v>3.9741666666666668E-2</v>
      </c>
      <c r="J223" s="9">
        <f t="shared" si="92"/>
        <v>4.2841666666666667E-2</v>
      </c>
      <c r="K223" s="9">
        <f t="shared" si="92"/>
        <v>-1.2058333333333334E-2</v>
      </c>
      <c r="L223" s="9">
        <f t="shared" si="92"/>
        <v>1.7241666666666666E-2</v>
      </c>
      <c r="M223" s="9">
        <f t="shared" si="92"/>
        <v>2.4341666666666664E-2</v>
      </c>
      <c r="N223" s="9">
        <f t="shared" si="92"/>
        <v>5.3163666666666672E-2</v>
      </c>
      <c r="O223" s="9">
        <f t="shared" si="92"/>
        <v>5.1648666666666669E-2</v>
      </c>
      <c r="P223" s="9">
        <f t="shared" si="92"/>
        <v>1.6026666666666667E-3</v>
      </c>
      <c r="Q223" s="9">
        <f t="shared" si="92"/>
        <v>2.2826666666666665E-2</v>
      </c>
      <c r="R223" s="9">
        <f t="shared" si="92"/>
        <v>4.4413666666666671E-2</v>
      </c>
      <c r="S223" s="9">
        <f t="shared" si="92"/>
        <v>2.6174666666666666E-2</v>
      </c>
      <c r="T223" s="9">
        <f t="shared" si="92"/>
        <v>-7.8833333333333338E-4</v>
      </c>
      <c r="U223" s="9">
        <f t="shared" si="92"/>
        <v>9.1736666666666668E-3</v>
      </c>
      <c r="V223" s="9">
        <f t="shared" si="92"/>
        <v>3.0548666666666665E-2</v>
      </c>
      <c r="W223" s="9"/>
      <c r="X223" s="9"/>
      <c r="Y223" s="9"/>
      <c r="Z223" s="9"/>
      <c r="AA223" s="9"/>
      <c r="AB223" s="9"/>
      <c r="AE223" s="49"/>
    </row>
    <row r="224" spans="1:31" x14ac:dyDescent="0.25">
      <c r="A224" s="17">
        <f t="shared" si="66"/>
        <v>38503</v>
      </c>
      <c r="B224" s="9">
        <f t="shared" ref="B224:V224" si="93">B101-$AC101</f>
        <v>3.2737666666666665E-2</v>
      </c>
      <c r="C224" s="9">
        <f t="shared" si="93"/>
        <v>-1.0456333333333333E-2</v>
      </c>
      <c r="D224" s="9">
        <f t="shared" si="93"/>
        <v>3.8726666666666662E-3</v>
      </c>
      <c r="E224" s="9">
        <f t="shared" si="93"/>
        <v>-6.2883333333333333E-3</v>
      </c>
      <c r="F224" s="9">
        <f t="shared" si="93"/>
        <v>0.10976566666666666</v>
      </c>
      <c r="G224" s="9">
        <f t="shared" si="93"/>
        <v>-8.6843333333333338E-3</v>
      </c>
      <c r="H224" s="9">
        <f t="shared" si="93"/>
        <v>7.1491666666666662E-2</v>
      </c>
      <c r="I224" s="9">
        <f t="shared" si="93"/>
        <v>6.0191666666666671E-2</v>
      </c>
      <c r="J224" s="9">
        <f t="shared" si="93"/>
        <v>5.3191666666666665E-2</v>
      </c>
      <c r="K224" s="9">
        <f t="shared" si="93"/>
        <v>3.7091666666666669E-2</v>
      </c>
      <c r="L224" s="9">
        <f t="shared" si="93"/>
        <v>2.709166666666667E-2</v>
      </c>
      <c r="M224" s="9">
        <f t="shared" si="93"/>
        <v>3.0891666666666664E-2</v>
      </c>
      <c r="N224" s="9">
        <f t="shared" si="93"/>
        <v>-7.5523333333333328E-3</v>
      </c>
      <c r="O224" s="9">
        <f t="shared" si="93"/>
        <v>2.5237666666666669E-2</v>
      </c>
      <c r="P224" s="9">
        <f t="shared" si="93"/>
        <v>1.9178666666666667E-2</v>
      </c>
      <c r="Q224" s="9">
        <f t="shared" si="93"/>
        <v>-2.1103333333333332E-2</v>
      </c>
      <c r="R224" s="9">
        <f t="shared" si="93"/>
        <v>9.6305666666666664E-2</v>
      </c>
      <c r="S224" s="9">
        <f t="shared" si="93"/>
        <v>8.7806666666666675E-3</v>
      </c>
      <c r="T224" s="9">
        <f t="shared" si="93"/>
        <v>3.0016666666666664E-2</v>
      </c>
      <c r="U224" s="9">
        <f t="shared" si="93"/>
        <v>3.5707666666666665E-2</v>
      </c>
      <c r="V224" s="9">
        <f t="shared" si="93"/>
        <v>0.12775566666666666</v>
      </c>
      <c r="W224" s="9"/>
      <c r="X224" s="9"/>
      <c r="Y224" s="9"/>
      <c r="Z224" s="9"/>
      <c r="AA224" s="9"/>
      <c r="AB224" s="9"/>
      <c r="AE224" s="49"/>
    </row>
    <row r="225" spans="1:31" x14ac:dyDescent="0.25">
      <c r="A225" s="17">
        <f t="shared" si="66"/>
        <v>38471</v>
      </c>
      <c r="B225" s="9">
        <f t="shared" ref="B225:V225" si="94">B102-$AC102</f>
        <v>-7.0646999999999988E-2</v>
      </c>
      <c r="C225" s="9">
        <f t="shared" si="94"/>
        <v>-0.16635</v>
      </c>
      <c r="D225" s="9">
        <f t="shared" si="94"/>
        <v>9.899100000000001E-2</v>
      </c>
      <c r="E225" s="9">
        <f t="shared" si="94"/>
        <v>-7.227299999999999E-2</v>
      </c>
      <c r="F225" s="9">
        <f t="shared" si="94"/>
        <v>-4.6758000000000001E-2</v>
      </c>
      <c r="G225" s="9">
        <f t="shared" si="94"/>
        <v>3.2128999999999998E-2</v>
      </c>
      <c r="H225" s="9">
        <f t="shared" si="94"/>
        <v>-6.6299999999999998E-2</v>
      </c>
      <c r="I225" s="9">
        <f t="shared" si="94"/>
        <v>-6.0100000000000001E-2</v>
      </c>
      <c r="J225" s="9">
        <f t="shared" si="94"/>
        <v>-6.5799999999999997E-2</v>
      </c>
      <c r="K225" s="9">
        <f t="shared" si="94"/>
        <v>-1.5600000000000001E-2</v>
      </c>
      <c r="L225" s="9">
        <f t="shared" si="94"/>
        <v>-3.1300000000000001E-2</v>
      </c>
      <c r="M225" s="9">
        <f t="shared" si="94"/>
        <v>-2.53E-2</v>
      </c>
      <c r="N225" s="9">
        <f t="shared" si="94"/>
        <v>-9.2750000000000003E-3</v>
      </c>
      <c r="O225" s="9">
        <f t="shared" si="94"/>
        <v>-6.3264000000000001E-2</v>
      </c>
      <c r="P225" s="9">
        <f t="shared" si="94"/>
        <v>-4.5342E-2</v>
      </c>
      <c r="Q225" s="9">
        <f t="shared" si="94"/>
        <v>1.1054999999999999E-2</v>
      </c>
      <c r="R225" s="9">
        <f t="shared" si="94"/>
        <v>-2.6235999999999999E-2</v>
      </c>
      <c r="S225" s="9">
        <f t="shared" si="94"/>
        <v>3.3250000000000003E-3</v>
      </c>
      <c r="T225" s="9">
        <f t="shared" si="94"/>
        <v>-2.0935000000000002E-2</v>
      </c>
      <c r="U225" s="9">
        <f t="shared" si="94"/>
        <v>-2.7382E-2</v>
      </c>
      <c r="V225" s="9">
        <f t="shared" si="94"/>
        <v>-2.6848E-2</v>
      </c>
      <c r="W225" s="9"/>
      <c r="X225" s="9"/>
      <c r="Y225" s="9"/>
      <c r="Z225" s="9"/>
      <c r="AA225" s="9"/>
      <c r="AB225" s="9"/>
      <c r="AE225" s="49"/>
    </row>
    <row r="226" spans="1:31" x14ac:dyDescent="0.25">
      <c r="A226" s="17">
        <f t="shared" si="66"/>
        <v>38442</v>
      </c>
      <c r="B226" s="9">
        <f t="shared" ref="B226:V226" si="95">B103-$AC103</f>
        <v>-3.9959333333333333E-2</v>
      </c>
      <c r="C226" s="9">
        <f t="shared" si="95"/>
        <v>-1.5170333333333333E-2</v>
      </c>
      <c r="D226" s="9">
        <f t="shared" si="95"/>
        <v>-4.2208333333333334E-2</v>
      </c>
      <c r="E226" s="9">
        <f t="shared" si="95"/>
        <v>1.0861666666666667E-2</v>
      </c>
      <c r="F226" s="9">
        <f t="shared" si="95"/>
        <v>-8.9873333333333347E-2</v>
      </c>
      <c r="G226" s="9">
        <f t="shared" si="95"/>
        <v>-0.14941933333333335</v>
      </c>
      <c r="H226" s="9">
        <f t="shared" si="95"/>
        <v>-4.2708333333333334E-2</v>
      </c>
      <c r="I226" s="9">
        <f t="shared" si="95"/>
        <v>-2.5808333333333332E-2</v>
      </c>
      <c r="J226" s="9">
        <f t="shared" si="95"/>
        <v>-2.0008333333333333E-2</v>
      </c>
      <c r="K226" s="9">
        <f t="shared" si="95"/>
        <v>-1.4508333333333333E-2</v>
      </c>
      <c r="L226" s="9">
        <f t="shared" si="95"/>
        <v>-3.0308333333333333E-2</v>
      </c>
      <c r="M226" s="9">
        <f t="shared" si="95"/>
        <v>-2.2083333333333334E-3</v>
      </c>
      <c r="N226" s="9">
        <f t="shared" si="95"/>
        <v>-4.6176333333333333E-2</v>
      </c>
      <c r="O226" s="9">
        <f t="shared" si="95"/>
        <v>1.1996666666666668E-2</v>
      </c>
      <c r="P226" s="9">
        <f t="shared" si="95"/>
        <v>-2.3853333333333334E-2</v>
      </c>
      <c r="Q226" s="9">
        <f t="shared" si="95"/>
        <v>-5.520733333333333E-2</v>
      </c>
      <c r="R226" s="9">
        <f t="shared" si="95"/>
        <v>-0.10384633333333335</v>
      </c>
      <c r="S226" s="9">
        <f t="shared" si="95"/>
        <v>-1.4486333333333334E-2</v>
      </c>
      <c r="T226" s="9">
        <f t="shared" si="95"/>
        <v>-2.0470333333333333E-2</v>
      </c>
      <c r="U226" s="9">
        <f t="shared" si="95"/>
        <v>-1.9148333333333333E-2</v>
      </c>
      <c r="V226" s="9">
        <f t="shared" si="95"/>
        <v>-8.6611333333333346E-2</v>
      </c>
      <c r="W226" s="9"/>
      <c r="X226" s="9"/>
      <c r="Y226" s="9"/>
      <c r="Z226" s="9"/>
      <c r="AA226" s="9"/>
      <c r="AB226" s="9"/>
      <c r="AE226" s="49"/>
    </row>
    <row r="227" spans="1:31" x14ac:dyDescent="0.25">
      <c r="A227" s="17">
        <f t="shared" si="66"/>
        <v>38411</v>
      </c>
      <c r="B227" s="9">
        <f t="shared" ref="B227:V227" si="96">B104-$AC104</f>
        <v>0.13710033333333332</v>
      </c>
      <c r="C227" s="9">
        <f t="shared" si="96"/>
        <v>-9.031666666666667E-3</v>
      </c>
      <c r="D227" s="9">
        <f t="shared" si="96"/>
        <v>1.1791333333333332E-2</v>
      </c>
      <c r="E227" s="9">
        <f t="shared" si="96"/>
        <v>-1.9218666666666665E-2</v>
      </c>
      <c r="F227" s="9">
        <f t="shared" si="96"/>
        <v>9.3562333333333331E-2</v>
      </c>
      <c r="G227" s="9">
        <f t="shared" si="96"/>
        <v>0.31598233333333331</v>
      </c>
      <c r="H227" s="9">
        <f t="shared" si="96"/>
        <v>2.3333333333333335E-3</v>
      </c>
      <c r="I227" s="9">
        <f t="shared" si="96"/>
        <v>1.8733333333333334E-2</v>
      </c>
      <c r="J227" s="9">
        <f t="shared" si="96"/>
        <v>3.503333333333334E-2</v>
      </c>
      <c r="K227" s="9">
        <f t="shared" si="96"/>
        <v>6.1333333333333344E-3</v>
      </c>
      <c r="L227" s="9">
        <f t="shared" si="96"/>
        <v>4.1433333333333336E-2</v>
      </c>
      <c r="M227" s="9">
        <f t="shared" si="96"/>
        <v>3.0133333333333331E-2</v>
      </c>
      <c r="N227" s="9">
        <f t="shared" si="96"/>
        <v>5.2103333333333335E-2</v>
      </c>
      <c r="O227" s="9">
        <f t="shared" si="96"/>
        <v>6.4700333333333332E-2</v>
      </c>
      <c r="P227" s="9">
        <f t="shared" si="96"/>
        <v>3.9160333333333332E-2</v>
      </c>
      <c r="Q227" s="9">
        <f t="shared" si="96"/>
        <v>-1.0265666666666668E-2</v>
      </c>
      <c r="R227" s="9">
        <f t="shared" si="96"/>
        <v>6.8579333333333325E-2</v>
      </c>
      <c r="S227" s="9">
        <f t="shared" si="96"/>
        <v>-6.0066666666666645E-4</v>
      </c>
      <c r="T227" s="9">
        <f t="shared" si="96"/>
        <v>1.8937333333333334E-2</v>
      </c>
      <c r="U227" s="9">
        <f t="shared" si="96"/>
        <v>2.0728333333333335E-2</v>
      </c>
      <c r="V227" s="9">
        <f t="shared" si="96"/>
        <v>3.1943333333333333E-3</v>
      </c>
      <c r="W227" s="9"/>
      <c r="X227" s="9"/>
      <c r="Y227" s="9"/>
      <c r="Z227" s="9"/>
      <c r="AA227" s="9"/>
      <c r="AB227" s="9"/>
      <c r="AE227" s="49"/>
    </row>
    <row r="228" spans="1:31" x14ac:dyDescent="0.25">
      <c r="A228" s="17">
        <f t="shared" si="66"/>
        <v>38383</v>
      </c>
      <c r="B228" s="9">
        <f t="shared" ref="B228:V228" si="97">B105-$AC105</f>
        <v>-9.9148333333333338E-2</v>
      </c>
      <c r="C228" s="9">
        <f t="shared" si="97"/>
        <v>-5.4051333333333333E-2</v>
      </c>
      <c r="D228" s="9">
        <f t="shared" si="97"/>
        <v>4.1342666666666666E-2</v>
      </c>
      <c r="E228" s="9">
        <f t="shared" si="97"/>
        <v>-4.4632333333333329E-2</v>
      </c>
      <c r="F228" s="9">
        <f t="shared" si="97"/>
        <v>-2.9311333333333332E-2</v>
      </c>
      <c r="G228" s="9">
        <f t="shared" si="97"/>
        <v>6.1927666666666666E-2</v>
      </c>
      <c r="H228" s="9">
        <f t="shared" si="97"/>
        <v>-5.9108333333333332E-2</v>
      </c>
      <c r="I228" s="9">
        <f t="shared" si="97"/>
        <v>-3.3308333333333336E-2</v>
      </c>
      <c r="J228" s="9">
        <f t="shared" si="97"/>
        <v>-2.2608333333333331E-2</v>
      </c>
      <c r="K228" s="9">
        <f t="shared" si="97"/>
        <v>-3.1208333333333334E-2</v>
      </c>
      <c r="L228" s="9">
        <f t="shared" si="97"/>
        <v>-1.9608333333333332E-2</v>
      </c>
      <c r="M228" s="9">
        <f t="shared" si="97"/>
        <v>-1.4608333333333333E-2</v>
      </c>
      <c r="N228" s="9">
        <f t="shared" si="97"/>
        <v>6.0756666666666667E-3</v>
      </c>
      <c r="O228" s="9">
        <f t="shared" si="97"/>
        <v>-4.7399333333333335E-2</v>
      </c>
      <c r="P228" s="9">
        <f t="shared" si="97"/>
        <v>-4.8944333333333333E-2</v>
      </c>
      <c r="Q228" s="9">
        <f t="shared" si="97"/>
        <v>9.4806666666666668E-3</v>
      </c>
      <c r="R228" s="9">
        <f t="shared" si="97"/>
        <v>-4.4903333333333332E-3</v>
      </c>
      <c r="S228" s="9">
        <f t="shared" si="97"/>
        <v>1.9212666666666666E-2</v>
      </c>
      <c r="T228" s="9">
        <f t="shared" si="97"/>
        <v>-2.4129333333333332E-2</v>
      </c>
      <c r="U228" s="9">
        <f t="shared" si="97"/>
        <v>-2.8265333333333333E-2</v>
      </c>
      <c r="V228" s="9">
        <f t="shared" si="97"/>
        <v>0.19059966666666667</v>
      </c>
      <c r="W228" s="9"/>
      <c r="X228" s="9"/>
      <c r="Y228" s="9"/>
      <c r="Z228" s="9"/>
      <c r="AA228" s="9"/>
      <c r="AB228" s="9"/>
      <c r="AE228" s="49"/>
    </row>
    <row r="229" spans="1:31" x14ac:dyDescent="0.25">
      <c r="A229" s="17">
        <f t="shared" si="66"/>
        <v>38352</v>
      </c>
      <c r="B229" s="9">
        <f t="shared" ref="B229:V229" si="98">B106-$AC106</f>
        <v>-1.6680333333333332E-2</v>
      </c>
      <c r="C229" s="9">
        <f t="shared" si="98"/>
        <v>4.4419666666666663E-2</v>
      </c>
      <c r="D229" s="9">
        <f t="shared" si="98"/>
        <v>1.7636666666666665E-2</v>
      </c>
      <c r="E229" s="9">
        <f t="shared" si="98"/>
        <v>5.9128666666666663E-2</v>
      </c>
      <c r="F229" s="9">
        <f t="shared" si="98"/>
        <v>-3.0058333333333333E-2</v>
      </c>
      <c r="G229" s="9">
        <f t="shared" si="98"/>
        <v>2.6644666666666667E-2</v>
      </c>
      <c r="H229" s="9">
        <f t="shared" si="98"/>
        <v>4.1266666666666667E-2</v>
      </c>
      <c r="I229" s="9">
        <f t="shared" si="98"/>
        <v>2.4066666666666663E-2</v>
      </c>
      <c r="J229" s="9">
        <f t="shared" si="98"/>
        <v>3.7866666666666667E-2</v>
      </c>
      <c r="K229" s="9">
        <f t="shared" si="98"/>
        <v>3.8666666666666669E-2</v>
      </c>
      <c r="L229" s="9">
        <f t="shared" si="98"/>
        <v>2.3966666666666667E-2</v>
      </c>
      <c r="M229" s="9">
        <f t="shared" si="98"/>
        <v>3.4966666666666667E-2</v>
      </c>
      <c r="N229" s="9">
        <f t="shared" si="98"/>
        <v>3.7173666666666667E-2</v>
      </c>
      <c r="O229" s="9">
        <f t="shared" si="98"/>
        <v>1.1017666666666667E-2</v>
      </c>
      <c r="P229" s="9">
        <f t="shared" si="98"/>
        <v>5.7694666666666665E-2</v>
      </c>
      <c r="Q229" s="9">
        <f t="shared" si="98"/>
        <v>-6.0533333333333333E-3</v>
      </c>
      <c r="R229" s="9">
        <f t="shared" si="98"/>
        <v>8.9138666666666672E-2</v>
      </c>
      <c r="S229" s="9">
        <f t="shared" si="98"/>
        <v>4.2663666666666669E-2</v>
      </c>
      <c r="T229" s="9">
        <f t="shared" si="98"/>
        <v>2.8461666666666666E-2</v>
      </c>
      <c r="U229" s="9">
        <f t="shared" si="98"/>
        <v>3.3545666666666668E-2</v>
      </c>
      <c r="V229" s="9">
        <f t="shared" si="98"/>
        <v>7.2466666666666677E-3</v>
      </c>
      <c r="W229" s="9"/>
      <c r="X229" s="9"/>
      <c r="Y229" s="9"/>
      <c r="Z229" s="9"/>
      <c r="AA229" s="9"/>
      <c r="AB229" s="9"/>
      <c r="AE229" s="49"/>
    </row>
    <row r="230" spans="1:31" x14ac:dyDescent="0.25">
      <c r="A230" s="17">
        <f t="shared" si="66"/>
        <v>38321</v>
      </c>
      <c r="B230" s="9">
        <f t="shared" ref="B230:V230" si="99">B107-$AC107</f>
        <v>9.5689999999999997E-2</v>
      </c>
      <c r="C230" s="9">
        <f t="shared" si="99"/>
        <v>5.0433000000000006E-2</v>
      </c>
      <c r="D230" s="9">
        <f t="shared" si="99"/>
        <v>0.17261600000000002</v>
      </c>
      <c r="E230" s="9">
        <f t="shared" si="99"/>
        <v>6.6368999999999997E-2</v>
      </c>
      <c r="F230" s="9">
        <f t="shared" si="99"/>
        <v>0.130582</v>
      </c>
      <c r="G230" s="9">
        <f t="shared" si="99"/>
        <v>6.6115999999999994E-2</v>
      </c>
      <c r="H230" s="9">
        <f t="shared" si="99"/>
        <v>7.9899999999999999E-2</v>
      </c>
      <c r="I230" s="9">
        <f t="shared" si="99"/>
        <v>8.4699999999999998E-2</v>
      </c>
      <c r="J230" s="9">
        <f t="shared" si="99"/>
        <v>9.7799999999999984E-2</v>
      </c>
      <c r="K230" s="9">
        <f t="shared" si="99"/>
        <v>3.2900000000000006E-2</v>
      </c>
      <c r="L230" s="9">
        <f t="shared" si="99"/>
        <v>5.0800000000000005E-2</v>
      </c>
      <c r="M230" s="9">
        <f t="shared" si="99"/>
        <v>5.3600000000000002E-2</v>
      </c>
      <c r="N230" s="9">
        <f t="shared" si="99"/>
        <v>7.3383999999999991E-2</v>
      </c>
      <c r="O230" s="9">
        <f t="shared" si="99"/>
        <v>4.8248000000000006E-2</v>
      </c>
      <c r="P230" s="9">
        <f t="shared" si="99"/>
        <v>7.6676999999999995E-2</v>
      </c>
      <c r="Q230" s="9">
        <f t="shared" si="99"/>
        <v>6.9932999999999995E-2</v>
      </c>
      <c r="R230" s="9">
        <f t="shared" si="99"/>
        <v>8.5072999999999996E-2</v>
      </c>
      <c r="S230" s="9">
        <f t="shared" si="99"/>
        <v>3.1733000000000004E-2</v>
      </c>
      <c r="T230" s="9">
        <f t="shared" si="99"/>
        <v>4.2932000000000005E-2</v>
      </c>
      <c r="U230" s="9">
        <f t="shared" si="99"/>
        <v>4.6641000000000002E-2</v>
      </c>
      <c r="V230" s="9">
        <f t="shared" si="99"/>
        <v>0.13836500000000002</v>
      </c>
      <c r="W230" s="9"/>
      <c r="X230" s="9"/>
      <c r="Y230" s="9"/>
      <c r="Z230" s="9"/>
      <c r="AA230" s="9"/>
      <c r="AB230" s="9"/>
      <c r="AE230" s="49"/>
    </row>
    <row r="231" spans="1:31" x14ac:dyDescent="0.25">
      <c r="A231" s="17">
        <f t="shared" si="66"/>
        <v>38289</v>
      </c>
      <c r="B231" s="9">
        <f t="shared" ref="B231:V231" si="100">B108-$AC108</f>
        <v>6.8508666666666662E-2</v>
      </c>
      <c r="C231" s="9">
        <f t="shared" si="100"/>
        <v>4.5410666666666662E-2</v>
      </c>
      <c r="D231" s="9">
        <f t="shared" si="100"/>
        <v>8.6793666666666658E-2</v>
      </c>
      <c r="E231" s="9">
        <f t="shared" si="100"/>
        <v>1.2752666666666667E-2</v>
      </c>
      <c r="F231" s="9">
        <f t="shared" si="100"/>
        <v>4.1691666666666662E-2</v>
      </c>
      <c r="G231" s="9">
        <f t="shared" si="100"/>
        <v>-1.3583333333333331E-3</v>
      </c>
      <c r="H231" s="9">
        <f t="shared" si="100"/>
        <v>3.0741666666666664E-2</v>
      </c>
      <c r="I231" s="9">
        <f t="shared" si="100"/>
        <v>9.9416666666666664E-3</v>
      </c>
      <c r="J231" s="9">
        <f t="shared" si="100"/>
        <v>1.3441666666666668E-2</v>
      </c>
      <c r="K231" s="9">
        <f t="shared" si="100"/>
        <v>1.6241666666666668E-2</v>
      </c>
      <c r="L231" s="9">
        <f t="shared" si="100"/>
        <v>8.3416666666666674E-3</v>
      </c>
      <c r="M231" s="9">
        <f t="shared" si="100"/>
        <v>1.6641666666666669E-2</v>
      </c>
      <c r="N231" s="9">
        <f t="shared" si="100"/>
        <v>6.4068666666666663E-2</v>
      </c>
      <c r="O231" s="9">
        <f t="shared" si="100"/>
        <v>6.2677666666666659E-2</v>
      </c>
      <c r="P231" s="9">
        <f t="shared" si="100"/>
        <v>4.3663666666666663E-2</v>
      </c>
      <c r="Q231" s="9">
        <f t="shared" si="100"/>
        <v>1.7986666666666668E-2</v>
      </c>
      <c r="R231" s="9">
        <f t="shared" si="100"/>
        <v>4.8030666666666666E-2</v>
      </c>
      <c r="S231" s="9">
        <f t="shared" si="100"/>
        <v>1.3347666666666667E-2</v>
      </c>
      <c r="T231" s="9">
        <f t="shared" si="100"/>
        <v>1.1526666666666668E-2</v>
      </c>
      <c r="U231" s="9">
        <f t="shared" si="100"/>
        <v>1.6452666666666668E-2</v>
      </c>
      <c r="V231" s="9">
        <f t="shared" si="100"/>
        <v>-7.482333333333333E-3</v>
      </c>
      <c r="W231" s="9"/>
      <c r="X231" s="9"/>
      <c r="Y231" s="9"/>
      <c r="Z231" s="9"/>
      <c r="AA231" s="9"/>
      <c r="AB231" s="9"/>
      <c r="AE231" s="49"/>
    </row>
    <row r="232" spans="1:31" x14ac:dyDescent="0.25">
      <c r="A232" s="17">
        <f t="shared" si="66"/>
        <v>38260</v>
      </c>
      <c r="B232" s="9">
        <f t="shared" ref="B232:V232" si="101">B109-$AC109</f>
        <v>5.0708333333333327E-2</v>
      </c>
      <c r="C232" s="9">
        <f t="shared" si="101"/>
        <v>1.1106333333333333E-2</v>
      </c>
      <c r="D232" s="9">
        <f t="shared" si="101"/>
        <v>4.9505333333333332E-2</v>
      </c>
      <c r="E232" s="9">
        <f t="shared" si="101"/>
        <v>6.6050333333333336E-2</v>
      </c>
      <c r="F232" s="9">
        <f t="shared" si="101"/>
        <v>9.4282333333333343E-2</v>
      </c>
      <c r="G232" s="9">
        <f t="shared" si="101"/>
        <v>5.6033333333333338E-2</v>
      </c>
      <c r="H232" s="9">
        <f t="shared" si="101"/>
        <v>5.4008333333333339E-2</v>
      </c>
      <c r="I232" s="9">
        <f t="shared" si="101"/>
        <v>4.7608333333333336E-2</v>
      </c>
      <c r="J232" s="9">
        <f t="shared" si="101"/>
        <v>3.770833333333333E-2</v>
      </c>
      <c r="K232" s="9">
        <f t="shared" si="101"/>
        <v>4.1083333333333336E-3</v>
      </c>
      <c r="L232" s="9">
        <f t="shared" si="101"/>
        <v>2.1108333333333337E-2</v>
      </c>
      <c r="M232" s="9">
        <f t="shared" si="101"/>
        <v>2.7608333333333335E-2</v>
      </c>
      <c r="N232" s="9">
        <f t="shared" si="101"/>
        <v>7.1086333333333335E-2</v>
      </c>
      <c r="O232" s="9">
        <f t="shared" si="101"/>
        <v>8.1341333333333335E-2</v>
      </c>
      <c r="P232" s="9">
        <f t="shared" si="101"/>
        <v>5.0041333333333327E-2</v>
      </c>
      <c r="Q232" s="9">
        <f t="shared" si="101"/>
        <v>3.7348333333333331E-2</v>
      </c>
      <c r="R232" s="9">
        <f t="shared" si="101"/>
        <v>5.1746333333333339E-2</v>
      </c>
      <c r="S232" s="9">
        <f t="shared" si="101"/>
        <v>3.687633333333333E-2</v>
      </c>
      <c r="T232" s="9">
        <f t="shared" si="101"/>
        <v>8.7773333333333332E-3</v>
      </c>
      <c r="U232" s="9">
        <f t="shared" si="101"/>
        <v>1.9262333333333333E-2</v>
      </c>
      <c r="V232" s="9">
        <f t="shared" si="101"/>
        <v>5.9132333333333328E-2</v>
      </c>
      <c r="W232" s="9"/>
      <c r="X232" s="9"/>
      <c r="Y232" s="9"/>
      <c r="Z232" s="9"/>
      <c r="AA232" s="9"/>
      <c r="AB232" s="9"/>
      <c r="AE232" s="49"/>
    </row>
    <row r="233" spans="1:31" x14ac:dyDescent="0.25">
      <c r="A233" s="17">
        <f t="shared" si="66"/>
        <v>38230</v>
      </c>
      <c r="B233" s="9">
        <f t="shared" ref="B233:V233" si="102">B110-$AC110</f>
        <v>4.4883333333333338E-2</v>
      </c>
      <c r="C233" s="9">
        <f t="shared" si="102"/>
        <v>-2.6408666666666667E-2</v>
      </c>
      <c r="D233" s="9">
        <f t="shared" si="102"/>
        <v>8.1922333333333333E-2</v>
      </c>
      <c r="E233" s="9">
        <f t="shared" si="102"/>
        <v>-1.8083666666666665E-2</v>
      </c>
      <c r="F233" s="9">
        <f t="shared" si="102"/>
        <v>2.2901333333333333E-2</v>
      </c>
      <c r="G233" s="9">
        <f t="shared" si="102"/>
        <v>-2.9366666666666666E-2</v>
      </c>
      <c r="H233" s="9">
        <f t="shared" si="102"/>
        <v>-2.2341666666666666E-2</v>
      </c>
      <c r="I233" s="9">
        <f t="shared" si="102"/>
        <v>-3.8416666666666668E-3</v>
      </c>
      <c r="J233" s="9">
        <f t="shared" si="102"/>
        <v>-9.3416666666666648E-3</v>
      </c>
      <c r="K233" s="9">
        <f t="shared" si="102"/>
        <v>-2.9416666666666666E-3</v>
      </c>
      <c r="L233" s="9">
        <f t="shared" si="102"/>
        <v>8.3583333333333322E-3</v>
      </c>
      <c r="M233" s="9">
        <f t="shared" si="102"/>
        <v>6.6583333333333338E-3</v>
      </c>
      <c r="N233" s="9">
        <f t="shared" si="102"/>
        <v>2.1517333333333333E-2</v>
      </c>
      <c r="O233" s="9">
        <f t="shared" si="102"/>
        <v>-6.7126666666666671E-3</v>
      </c>
      <c r="P233" s="9">
        <f t="shared" si="102"/>
        <v>-1.0388666666666668E-2</v>
      </c>
      <c r="Q233" s="9">
        <f t="shared" si="102"/>
        <v>-1.7858666666666665E-2</v>
      </c>
      <c r="R233" s="9">
        <f t="shared" si="102"/>
        <v>1.8816333333333334E-2</v>
      </c>
      <c r="S233" s="9">
        <f t="shared" si="102"/>
        <v>3.8541333333333337E-2</v>
      </c>
      <c r="T233" s="9">
        <f t="shared" si="102"/>
        <v>1.2943333333333331E-3</v>
      </c>
      <c r="U233" s="9">
        <f t="shared" si="102"/>
        <v>1.5743333333333334E-3</v>
      </c>
      <c r="V233" s="9">
        <f t="shared" si="102"/>
        <v>0.10837733333333334</v>
      </c>
      <c r="W233" s="9"/>
      <c r="X233" s="9"/>
      <c r="Y233" s="9"/>
      <c r="Z233" s="9"/>
      <c r="AA233" s="9"/>
      <c r="AB233" s="9"/>
      <c r="AE233" s="49"/>
    </row>
    <row r="234" spans="1:31" x14ac:dyDescent="0.25">
      <c r="A234" s="17">
        <f t="shared" si="66"/>
        <v>38198</v>
      </c>
      <c r="B234" s="9">
        <f t="shared" ref="B234:V234" si="103">B111-$AC111</f>
        <v>-3.2890666666666665E-2</v>
      </c>
      <c r="C234" s="9">
        <f t="shared" si="103"/>
        <v>-1.3243666666666667E-2</v>
      </c>
      <c r="D234" s="9">
        <f t="shared" si="103"/>
        <v>1.1017333333333334E-2</v>
      </c>
      <c r="E234" s="9">
        <f t="shared" si="103"/>
        <v>-3.2431666666666671E-2</v>
      </c>
      <c r="F234" s="9">
        <f t="shared" si="103"/>
        <v>3.722333333333333E-2</v>
      </c>
      <c r="G234" s="9">
        <f t="shared" si="103"/>
        <v>3.4384333333333329E-2</v>
      </c>
      <c r="H234" s="9">
        <f t="shared" si="103"/>
        <v>-0.10009166666666668</v>
      </c>
      <c r="I234" s="9">
        <f t="shared" si="103"/>
        <v>-5.3691666666666665E-2</v>
      </c>
      <c r="J234" s="9">
        <f t="shared" si="103"/>
        <v>-4.4491666666666665E-2</v>
      </c>
      <c r="K234" s="9">
        <f t="shared" si="103"/>
        <v>-4.999166666666667E-2</v>
      </c>
      <c r="L234" s="9">
        <f t="shared" si="103"/>
        <v>-1.7691666666666665E-2</v>
      </c>
      <c r="M234" s="9">
        <f t="shared" si="103"/>
        <v>-1.6091666666666667E-2</v>
      </c>
      <c r="N234" s="9">
        <f t="shared" si="103"/>
        <v>-1.4404666666666666E-2</v>
      </c>
      <c r="O234" s="9">
        <f t="shared" si="103"/>
        <v>-1.6876666666666665E-3</v>
      </c>
      <c r="P234" s="9">
        <f t="shared" si="103"/>
        <v>-6.3530666666666666E-2</v>
      </c>
      <c r="Q234" s="9">
        <f t="shared" si="103"/>
        <v>1.9163333333333334E-2</v>
      </c>
      <c r="R234" s="9">
        <f t="shared" si="103"/>
        <v>-2.4080666666666663E-2</v>
      </c>
      <c r="S234" s="9">
        <f t="shared" si="103"/>
        <v>5.3983333333333331E-3</v>
      </c>
      <c r="T234" s="9">
        <f t="shared" si="103"/>
        <v>-3.3210666666666666E-2</v>
      </c>
      <c r="U234" s="9">
        <f t="shared" si="103"/>
        <v>-3.8672666666666668E-2</v>
      </c>
      <c r="V234" s="9">
        <f t="shared" si="103"/>
        <v>-5.5202666666666671E-2</v>
      </c>
      <c r="W234" s="9"/>
      <c r="X234" s="9"/>
      <c r="Y234" s="9"/>
      <c r="Z234" s="9"/>
      <c r="AA234" s="9"/>
      <c r="AB234" s="9"/>
      <c r="AE234" s="49"/>
    </row>
    <row r="235" spans="1:31" x14ac:dyDescent="0.25">
      <c r="A235" s="17">
        <f t="shared" si="66"/>
        <v>38168</v>
      </c>
      <c r="B235" s="9">
        <f t="shared" ref="B235:V235" si="104">B112-$AC112</f>
        <v>-4.5384000000000001E-2</v>
      </c>
      <c r="C235" s="9">
        <f t="shared" si="104"/>
        <v>-5.842E-3</v>
      </c>
      <c r="D235" s="9">
        <f t="shared" si="104"/>
        <v>2.2588999999999998E-2</v>
      </c>
      <c r="E235" s="9">
        <f t="shared" si="104"/>
        <v>2.3418999999999999E-2</v>
      </c>
      <c r="F235" s="9">
        <f t="shared" si="104"/>
        <v>7.0350999999999997E-2</v>
      </c>
      <c r="G235" s="9">
        <f t="shared" si="104"/>
        <v>2.4690000000000003E-3</v>
      </c>
      <c r="H235" s="9">
        <f t="shared" si="104"/>
        <v>3.3625000000000002E-2</v>
      </c>
      <c r="I235" s="9">
        <f t="shared" si="104"/>
        <v>4.2724999999999999E-2</v>
      </c>
      <c r="J235" s="9">
        <f t="shared" si="104"/>
        <v>5.1725E-2</v>
      </c>
      <c r="K235" s="9">
        <f t="shared" si="104"/>
        <v>1.1324999999999998E-2</v>
      </c>
      <c r="L235" s="9">
        <f t="shared" si="104"/>
        <v>2.0924999999999999E-2</v>
      </c>
      <c r="M235" s="9">
        <f t="shared" si="104"/>
        <v>2.6224999999999998E-2</v>
      </c>
      <c r="N235" s="9">
        <f t="shared" si="104"/>
        <v>1.5792E-2</v>
      </c>
      <c r="O235" s="9">
        <f t="shared" si="104"/>
        <v>5.6520000000000001E-2</v>
      </c>
      <c r="P235" s="9">
        <f t="shared" si="104"/>
        <v>3.7043E-2</v>
      </c>
      <c r="Q235" s="9">
        <f t="shared" si="104"/>
        <v>2.2934E-2</v>
      </c>
      <c r="R235" s="9">
        <f t="shared" si="104"/>
        <v>6.3600000000000002E-3</v>
      </c>
      <c r="S235" s="9">
        <f t="shared" si="104"/>
        <v>2.8729999999999999E-2</v>
      </c>
      <c r="T235" s="9">
        <f t="shared" si="104"/>
        <v>1.7587999999999999E-2</v>
      </c>
      <c r="U235" s="9">
        <f t="shared" si="104"/>
        <v>2.0687999999999998E-2</v>
      </c>
      <c r="V235" s="9">
        <f t="shared" si="104"/>
        <v>-4.2811000000000002E-2</v>
      </c>
      <c r="W235" s="9"/>
      <c r="X235" s="9"/>
      <c r="Y235" s="9"/>
      <c r="Z235" s="9"/>
      <c r="AA235" s="9"/>
      <c r="AB235" s="9"/>
      <c r="AE235" s="49"/>
    </row>
    <row r="236" spans="1:31" x14ac:dyDescent="0.25">
      <c r="A236" s="17">
        <f t="shared" si="66"/>
        <v>38135</v>
      </c>
      <c r="B236" s="9">
        <f t="shared" ref="B236:V236" si="105">B113-$AC113</f>
        <v>7.9844666666666661E-2</v>
      </c>
      <c r="C236" s="9">
        <f t="shared" si="105"/>
        <v>6.0466666666666672E-3</v>
      </c>
      <c r="D236" s="9">
        <f t="shared" si="105"/>
        <v>-4.761633333333333E-2</v>
      </c>
      <c r="E236" s="9">
        <f t="shared" si="105"/>
        <v>-8.8833333333333334E-3</v>
      </c>
      <c r="F236" s="9">
        <f t="shared" si="105"/>
        <v>5.4382666666666669E-2</v>
      </c>
      <c r="G236" s="9">
        <f t="shared" si="105"/>
        <v>-1.6454333333333335E-2</v>
      </c>
      <c r="H236" s="9">
        <f t="shared" si="105"/>
        <v>9.841666666666667E-3</v>
      </c>
      <c r="I236" s="9">
        <f t="shared" si="105"/>
        <v>9.4416666666666677E-3</v>
      </c>
      <c r="J236" s="9">
        <f t="shared" si="105"/>
        <v>6.7416666666666666E-3</v>
      </c>
      <c r="K236" s="9">
        <f t="shared" si="105"/>
        <v>1.3141666666666666E-2</v>
      </c>
      <c r="L236" s="9">
        <f t="shared" si="105"/>
        <v>7.2416666666666671E-3</v>
      </c>
      <c r="M236" s="9">
        <f t="shared" si="105"/>
        <v>1.0441666666666669E-2</v>
      </c>
      <c r="N236" s="9">
        <f t="shared" si="105"/>
        <v>1.3845666666666668E-2</v>
      </c>
      <c r="O236" s="9">
        <f t="shared" si="105"/>
        <v>1.6457666666666666E-2</v>
      </c>
      <c r="P236" s="9">
        <f t="shared" si="105"/>
        <v>8.9756666666666665E-3</v>
      </c>
      <c r="Q236" s="9">
        <f t="shared" si="105"/>
        <v>-4.1854333333333334E-2</v>
      </c>
      <c r="R236" s="9">
        <f t="shared" si="105"/>
        <v>2.7949666666666668E-2</v>
      </c>
      <c r="S236" s="9">
        <f t="shared" si="105"/>
        <v>-4.0373333333333329E-3</v>
      </c>
      <c r="T236" s="9">
        <f t="shared" si="105"/>
        <v>1.6364666666666666E-2</v>
      </c>
      <c r="U236" s="9">
        <f t="shared" si="105"/>
        <v>1.3369666666666667E-2</v>
      </c>
      <c r="V236" s="9">
        <f t="shared" si="105"/>
        <v>-1.4394333333333334E-2</v>
      </c>
      <c r="W236" s="9"/>
      <c r="X236" s="9"/>
      <c r="Y236" s="9"/>
      <c r="Z236" s="9"/>
      <c r="AA236" s="9"/>
      <c r="AB236" s="9"/>
      <c r="AE236" s="49"/>
    </row>
    <row r="237" spans="1:31" x14ac:dyDescent="0.25">
      <c r="A237" s="17">
        <f t="shared" si="66"/>
        <v>38107</v>
      </c>
      <c r="B237" s="9">
        <f t="shared" ref="B237:V237" si="106">B114-$AC114</f>
        <v>-0.19209533333333334</v>
      </c>
      <c r="C237" s="9">
        <f t="shared" si="106"/>
        <v>-4.0719333333333337E-2</v>
      </c>
      <c r="D237" s="9">
        <f t="shared" si="106"/>
        <v>-9.0874333333333335E-2</v>
      </c>
      <c r="E237" s="9">
        <f t="shared" si="106"/>
        <v>-3.6815333333333332E-2</v>
      </c>
      <c r="F237" s="9">
        <f t="shared" si="106"/>
        <v>-7.997233333333334E-2</v>
      </c>
      <c r="G237" s="9">
        <f t="shared" si="106"/>
        <v>7.1737666666666672E-2</v>
      </c>
      <c r="H237" s="9">
        <f t="shared" si="106"/>
        <v>-3.6958333333333336E-2</v>
      </c>
      <c r="I237" s="9">
        <f t="shared" si="106"/>
        <v>-3.5058333333333337E-2</v>
      </c>
      <c r="J237" s="9">
        <f t="shared" si="106"/>
        <v>-6.1358333333333327E-2</v>
      </c>
      <c r="K237" s="9">
        <f t="shared" si="106"/>
        <v>-7.5583333333333336E-3</v>
      </c>
      <c r="L237" s="9">
        <f t="shared" si="106"/>
        <v>-3.2558333333333335E-2</v>
      </c>
      <c r="M237" s="9">
        <f t="shared" si="106"/>
        <v>-1.6958333333333336E-2</v>
      </c>
      <c r="N237" s="9">
        <f t="shared" si="106"/>
        <v>-7.6096333333333335E-2</v>
      </c>
      <c r="O237" s="9">
        <f t="shared" si="106"/>
        <v>-8.5062333333333337E-2</v>
      </c>
      <c r="P237" s="9">
        <f t="shared" si="106"/>
        <v>-1.0398333333333332E-2</v>
      </c>
      <c r="Q237" s="9">
        <f t="shared" si="106"/>
        <v>-9.9523333333333339E-2</v>
      </c>
      <c r="R237" s="9">
        <f t="shared" si="106"/>
        <v>-9.4689333333333334E-2</v>
      </c>
      <c r="S237" s="9">
        <f t="shared" si="106"/>
        <v>-4.4645333333333335E-2</v>
      </c>
      <c r="T237" s="9">
        <f t="shared" si="106"/>
        <v>-1.9679333333333333E-2</v>
      </c>
      <c r="U237" s="9">
        <f t="shared" si="106"/>
        <v>-2.4988333333333335E-2</v>
      </c>
      <c r="V237" s="9">
        <f t="shared" si="106"/>
        <v>4.7256666666666671E-3</v>
      </c>
      <c r="W237" s="9"/>
      <c r="X237" s="9"/>
      <c r="Y237" s="9"/>
      <c r="Z237" s="9"/>
      <c r="AA237" s="9"/>
      <c r="AB237" s="9"/>
      <c r="AE237" s="49"/>
    </row>
    <row r="238" spans="1:31" x14ac:dyDescent="0.25">
      <c r="A238" s="17">
        <f t="shared" si="66"/>
        <v>38077</v>
      </c>
      <c r="B238" s="9">
        <f t="shared" ref="B238:V238" si="107">B115-$AC115</f>
        <v>0.16203600000000001</v>
      </c>
      <c r="C238" s="9">
        <f t="shared" si="107"/>
        <v>-4.9090000000000002E-2</v>
      </c>
      <c r="D238" s="9">
        <f t="shared" si="107"/>
        <v>-1.768E-3</v>
      </c>
      <c r="E238" s="9">
        <f t="shared" si="107"/>
        <v>-4.9001000000000003E-2</v>
      </c>
      <c r="F238" s="9">
        <f t="shared" si="107"/>
        <v>7.0968000000000003E-2</v>
      </c>
      <c r="G238" s="9">
        <f t="shared" si="107"/>
        <v>4.3556999999999998E-2</v>
      </c>
      <c r="H238" s="9">
        <f t="shared" si="107"/>
        <v>9.4999999999999998E-3</v>
      </c>
      <c r="I238" s="9">
        <f t="shared" si="107"/>
        <v>5.1000000000000004E-3</v>
      </c>
      <c r="J238" s="9">
        <f t="shared" si="107"/>
        <v>3.2999999999999995E-3</v>
      </c>
      <c r="K238" s="9">
        <f t="shared" si="107"/>
        <v>-1.9099999999999999E-2</v>
      </c>
      <c r="L238" s="9">
        <f t="shared" si="107"/>
        <v>-6.4000000000000012E-3</v>
      </c>
      <c r="M238" s="9">
        <f t="shared" si="107"/>
        <v>-1.1900000000000001E-2</v>
      </c>
      <c r="N238" s="9">
        <f t="shared" si="107"/>
        <v>7.8019999999999999E-3</v>
      </c>
      <c r="O238" s="9">
        <f t="shared" si="107"/>
        <v>-7.6069999999999992E-3</v>
      </c>
      <c r="P238" s="9">
        <f t="shared" si="107"/>
        <v>-4.1489999999999999E-2</v>
      </c>
      <c r="Q238" s="9">
        <f t="shared" si="107"/>
        <v>1.3108E-2</v>
      </c>
      <c r="R238" s="9">
        <f t="shared" si="107"/>
        <v>5.3541999999999999E-2</v>
      </c>
      <c r="S238" s="9">
        <f t="shared" si="107"/>
        <v>-1.6232E-2</v>
      </c>
      <c r="T238" s="9">
        <f t="shared" si="107"/>
        <v>-1.4061000000000001E-2</v>
      </c>
      <c r="U238" s="9">
        <f t="shared" si="107"/>
        <v>-1.1485E-2</v>
      </c>
      <c r="V238" s="9">
        <f t="shared" si="107"/>
        <v>5.6499999999999996E-4</v>
      </c>
      <c r="W238" s="9"/>
      <c r="X238" s="9"/>
      <c r="Y238" s="9"/>
      <c r="Z238" s="9"/>
      <c r="AA238" s="9"/>
      <c r="AB238" s="9"/>
      <c r="AE238" s="49"/>
    </row>
    <row r="239" spans="1:31" x14ac:dyDescent="0.25">
      <c r="A239" s="17">
        <f t="shared" si="66"/>
        <v>38044</v>
      </c>
      <c r="B239" s="9">
        <f t="shared" ref="B239:V239" si="108">B116-$AC116</f>
        <v>3.7304333333333335E-2</v>
      </c>
      <c r="C239" s="9">
        <f t="shared" si="108"/>
        <v>-2.6665666666666664E-2</v>
      </c>
      <c r="D239" s="9">
        <f t="shared" si="108"/>
        <v>2.8117333333333334E-2</v>
      </c>
      <c r="E239" s="9">
        <f t="shared" si="108"/>
        <v>-4.4757666666666668E-2</v>
      </c>
      <c r="F239" s="9">
        <f t="shared" si="108"/>
        <v>8.9850333333333338E-2</v>
      </c>
      <c r="G239" s="9">
        <f t="shared" si="108"/>
        <v>1.7949333333333335E-2</v>
      </c>
      <c r="H239" s="9">
        <f t="shared" si="108"/>
        <v>3.4333333333333329E-3</v>
      </c>
      <c r="I239" s="9">
        <f t="shared" si="108"/>
        <v>6.1333333333333335E-3</v>
      </c>
      <c r="J239" s="9">
        <f t="shared" si="108"/>
        <v>6.7333333333333334E-3</v>
      </c>
      <c r="K239" s="9">
        <f t="shared" si="108"/>
        <v>1.1233333333333333E-2</v>
      </c>
      <c r="L239" s="9">
        <f t="shared" si="108"/>
        <v>2.3433333333333334E-2</v>
      </c>
      <c r="M239" s="9">
        <f t="shared" si="108"/>
        <v>1.6233333333333336E-2</v>
      </c>
      <c r="N239" s="9">
        <f t="shared" si="108"/>
        <v>5.1269333333333333E-2</v>
      </c>
      <c r="O239" s="9">
        <f t="shared" si="108"/>
        <v>2.5788333333333333E-2</v>
      </c>
      <c r="P239" s="9">
        <f t="shared" si="108"/>
        <v>-1.4148666666666667E-2</v>
      </c>
      <c r="Q239" s="9">
        <f t="shared" si="108"/>
        <v>8.2064333333333336E-2</v>
      </c>
      <c r="R239" s="9">
        <f t="shared" si="108"/>
        <v>7.1089333333333338E-2</v>
      </c>
      <c r="S239" s="9">
        <f t="shared" si="108"/>
        <v>2.2930333333333334E-2</v>
      </c>
      <c r="T239" s="9">
        <f t="shared" si="108"/>
        <v>1.2804333333333332E-2</v>
      </c>
      <c r="U239" s="9">
        <f t="shared" si="108"/>
        <v>1.4700333333333333E-2</v>
      </c>
      <c r="V239" s="9">
        <f t="shared" si="108"/>
        <v>-5.7418666666666666E-2</v>
      </c>
      <c r="W239" s="9"/>
      <c r="X239" s="9"/>
      <c r="Y239" s="9"/>
      <c r="Z239" s="9"/>
      <c r="AA239" s="9"/>
      <c r="AB239" s="9"/>
      <c r="AE239" s="49"/>
    </row>
    <row r="240" spans="1:31" x14ac:dyDescent="0.25">
      <c r="A240" s="17">
        <f t="shared" si="66"/>
        <v>38016</v>
      </c>
      <c r="B240" s="9">
        <f t="shared" ref="B240:V240" si="109">B117-$AC117</f>
        <v>-0.13324933333333333</v>
      </c>
      <c r="C240" s="9">
        <f t="shared" si="109"/>
        <v>6.9964666666666661E-2</v>
      </c>
      <c r="D240" s="9">
        <f t="shared" si="109"/>
        <v>-3.4394333333333332E-2</v>
      </c>
      <c r="E240" s="9">
        <f t="shared" si="109"/>
        <v>3.4605666666666667E-2</v>
      </c>
      <c r="F240" s="9">
        <f t="shared" si="109"/>
        <v>1.5347666666666667E-2</v>
      </c>
      <c r="G240" s="9">
        <f t="shared" si="109"/>
        <v>9.5566666666666664E-3</v>
      </c>
      <c r="H240" s="9">
        <f t="shared" si="109"/>
        <v>3.8791666666666669E-2</v>
      </c>
      <c r="I240" s="9">
        <f t="shared" si="109"/>
        <v>4.2791666666666665E-2</v>
      </c>
      <c r="J240" s="9">
        <f t="shared" si="109"/>
        <v>5.9891666666666662E-2</v>
      </c>
      <c r="K240" s="9">
        <f t="shared" si="109"/>
        <v>1.5191666666666668E-2</v>
      </c>
      <c r="L240" s="9">
        <f t="shared" si="109"/>
        <v>2.0391666666666662E-2</v>
      </c>
      <c r="M240" s="9">
        <f t="shared" si="109"/>
        <v>2.6891666666666668E-2</v>
      </c>
      <c r="N240" s="9">
        <f t="shared" si="109"/>
        <v>-8.1933333333333337E-3</v>
      </c>
      <c r="O240" s="9">
        <f t="shared" si="109"/>
        <v>3.5026666666666669E-3</v>
      </c>
      <c r="P240" s="9">
        <f t="shared" si="109"/>
        <v>1.4733666666666667E-2</v>
      </c>
      <c r="Q240" s="9">
        <f t="shared" si="109"/>
        <v>2.8748666666666665E-2</v>
      </c>
      <c r="R240" s="9">
        <f t="shared" si="109"/>
        <v>7.4818666666666658E-2</v>
      </c>
      <c r="S240" s="9">
        <f t="shared" si="109"/>
        <v>5.4291666666666669E-2</v>
      </c>
      <c r="T240" s="9">
        <f t="shared" si="109"/>
        <v>1.9061666666666664E-2</v>
      </c>
      <c r="U240" s="9">
        <f t="shared" si="109"/>
        <v>2.235566666666667E-2</v>
      </c>
      <c r="V240" s="9">
        <f t="shared" si="109"/>
        <v>-1.5090333333333334E-2</v>
      </c>
      <c r="W240" s="9"/>
      <c r="X240" s="9"/>
      <c r="Y240" s="9"/>
      <c r="Z240" s="9"/>
      <c r="AA240" s="9"/>
      <c r="AB240" s="9"/>
      <c r="AE240" s="49"/>
    </row>
    <row r="241" spans="1:31" x14ac:dyDescent="0.25">
      <c r="A241" s="17">
        <f t="shared" si="66"/>
        <v>37986</v>
      </c>
      <c r="B241" s="9">
        <f t="shared" ref="B241:V241" si="110">B118-$AC118</f>
        <v>1.5820333333333332E-2</v>
      </c>
      <c r="C241" s="9">
        <f t="shared" si="110"/>
        <v>2.2894333333333333E-2</v>
      </c>
      <c r="D241" s="9">
        <f t="shared" si="110"/>
        <v>-5.8175666666666667E-2</v>
      </c>
      <c r="E241" s="9">
        <f t="shared" si="110"/>
        <v>9.3427333333333334E-2</v>
      </c>
      <c r="F241" s="9">
        <f t="shared" si="110"/>
        <v>-2.4976666666666668E-2</v>
      </c>
      <c r="G241" s="9">
        <f t="shared" si="110"/>
        <v>0.10235733333333333</v>
      </c>
      <c r="H241" s="9">
        <f t="shared" si="110"/>
        <v>7.058333333333334E-3</v>
      </c>
      <c r="I241" s="9">
        <f t="shared" si="110"/>
        <v>2.2758333333333332E-2</v>
      </c>
      <c r="J241" s="9">
        <f t="shared" si="110"/>
        <v>3.9958333333333332E-2</v>
      </c>
      <c r="K241" s="9">
        <f t="shared" si="110"/>
        <v>4.2158333333333332E-2</v>
      </c>
      <c r="L241" s="9">
        <f t="shared" si="110"/>
        <v>4.8258333333333334E-2</v>
      </c>
      <c r="M241" s="9">
        <f t="shared" si="110"/>
        <v>6.2858333333333336E-2</v>
      </c>
      <c r="N241" s="9">
        <f t="shared" si="110"/>
        <v>8.5930333333333331E-2</v>
      </c>
      <c r="O241" s="9">
        <f t="shared" si="110"/>
        <v>4.8755333333333331E-2</v>
      </c>
      <c r="P241" s="9">
        <f t="shared" si="110"/>
        <v>0.10672133333333333</v>
      </c>
      <c r="Q241" s="9">
        <f t="shared" si="110"/>
        <v>2.9782333333333331E-2</v>
      </c>
      <c r="R241" s="9">
        <f t="shared" si="110"/>
        <v>5.9193333333333334E-2</v>
      </c>
      <c r="S241" s="9">
        <f t="shared" si="110"/>
        <v>2.4176333333333331E-2</v>
      </c>
      <c r="T241" s="9">
        <f t="shared" si="110"/>
        <v>4.9475333333333329E-2</v>
      </c>
      <c r="U241" s="9">
        <f t="shared" si="110"/>
        <v>4.4791333333333329E-2</v>
      </c>
      <c r="V241" s="9">
        <f t="shared" si="110"/>
        <v>5.5558333333333335E-2</v>
      </c>
      <c r="W241" s="9"/>
      <c r="X241" s="9"/>
      <c r="Y241" s="9"/>
      <c r="Z241" s="9"/>
      <c r="AA241" s="9"/>
      <c r="AB241" s="9"/>
      <c r="AE241" s="49"/>
    </row>
    <row r="242" spans="1:31" x14ac:dyDescent="0.25">
      <c r="A242" s="17">
        <f t="shared" si="66"/>
        <v>37953</v>
      </c>
      <c r="B242" s="9">
        <f t="shared" ref="B242:V242" si="111">B119-$AC119</f>
        <v>0.15227266666666667</v>
      </c>
      <c r="C242" s="9">
        <f t="shared" si="111"/>
        <v>1.2850666666666666E-2</v>
      </c>
      <c r="D242" s="9">
        <f t="shared" si="111"/>
        <v>4.8064666666666672E-2</v>
      </c>
      <c r="E242" s="9">
        <f t="shared" si="111"/>
        <v>8.4642666666666672E-2</v>
      </c>
      <c r="F242" s="9">
        <f t="shared" si="111"/>
        <v>5.3410666666666669E-2</v>
      </c>
      <c r="G242" s="9">
        <f t="shared" si="111"/>
        <v>1.5878666666666666E-2</v>
      </c>
      <c r="H242" s="9">
        <f t="shared" si="111"/>
        <v>2.7816666666666667E-2</v>
      </c>
      <c r="I242" s="9">
        <f t="shared" si="111"/>
        <v>3.8616666666666667E-2</v>
      </c>
      <c r="J242" s="9">
        <f t="shared" si="111"/>
        <v>4.4316666666666671E-2</v>
      </c>
      <c r="K242" s="9">
        <f t="shared" si="111"/>
        <v>7.6166666666666666E-3</v>
      </c>
      <c r="L242" s="9">
        <f t="shared" si="111"/>
        <v>1.6316666666666667E-2</v>
      </c>
      <c r="M242" s="9">
        <f t="shared" si="111"/>
        <v>2.0416666666666666E-2</v>
      </c>
      <c r="N242" s="9">
        <f t="shared" si="111"/>
        <v>-1.5703333333333333E-3</v>
      </c>
      <c r="O242" s="9">
        <f t="shared" si="111"/>
        <v>4.0820666666666672E-2</v>
      </c>
      <c r="P242" s="9">
        <f t="shared" si="111"/>
        <v>6.4731666666666673E-2</v>
      </c>
      <c r="Q242" s="9">
        <f t="shared" si="111"/>
        <v>-5.8561333333333333E-2</v>
      </c>
      <c r="R242" s="9">
        <f t="shared" si="111"/>
        <v>2.0506666666666666E-2</v>
      </c>
      <c r="S242" s="9">
        <f t="shared" si="111"/>
        <v>-7.8333333333333326E-4</v>
      </c>
      <c r="T242" s="9">
        <f t="shared" si="111"/>
        <v>1.0137666666666666E-2</v>
      </c>
      <c r="U242" s="9">
        <f t="shared" si="111"/>
        <v>1.5822666666666665E-2</v>
      </c>
      <c r="V242" s="9">
        <f t="shared" si="111"/>
        <v>7.9350666666666667E-2</v>
      </c>
      <c r="W242" s="9"/>
      <c r="X242" s="9"/>
      <c r="Y242" s="9"/>
      <c r="Z242" s="9"/>
      <c r="AA242" s="9"/>
      <c r="AB242" s="9"/>
      <c r="AE242" s="49"/>
    </row>
    <row r="243" spans="1:31" x14ac:dyDescent="0.25">
      <c r="A243" s="17">
        <f t="shared" si="66"/>
        <v>37925</v>
      </c>
      <c r="B243" s="9">
        <f t="shared" ref="B243:V243" si="112">B120-$AC120</f>
        <v>3.3229666666666664E-2</v>
      </c>
      <c r="C243" s="9">
        <f t="shared" si="112"/>
        <v>1.2260666666666666E-2</v>
      </c>
      <c r="D243" s="9">
        <f t="shared" si="112"/>
        <v>3.0610666666666668E-2</v>
      </c>
      <c r="E243" s="9">
        <f t="shared" si="112"/>
        <v>0.13221566666666668</v>
      </c>
      <c r="F243" s="9">
        <f t="shared" si="112"/>
        <v>5.8274666666666669E-2</v>
      </c>
      <c r="G243" s="9">
        <f t="shared" si="112"/>
        <v>0.23095766666666667</v>
      </c>
      <c r="H243" s="9">
        <f t="shared" si="112"/>
        <v>8.1741666666666671E-2</v>
      </c>
      <c r="I243" s="9">
        <f t="shared" si="112"/>
        <v>8.1941666666666663E-2</v>
      </c>
      <c r="J243" s="9">
        <f t="shared" si="112"/>
        <v>0.10754166666666667</v>
      </c>
      <c r="K243" s="9">
        <f t="shared" si="112"/>
        <v>5.0341666666666673E-2</v>
      </c>
      <c r="L243" s="9">
        <f t="shared" si="112"/>
        <v>7.3641666666666675E-2</v>
      </c>
      <c r="M243" s="9">
        <f t="shared" si="112"/>
        <v>6.0541666666666667E-2</v>
      </c>
      <c r="N243" s="9">
        <f t="shared" si="112"/>
        <v>7.917366666666667E-2</v>
      </c>
      <c r="O243" s="9">
        <f t="shared" si="112"/>
        <v>6.4511666666666662E-2</v>
      </c>
      <c r="P243" s="9">
        <f t="shared" si="112"/>
        <v>0.11400866666666666</v>
      </c>
      <c r="Q243" s="9">
        <f t="shared" si="112"/>
        <v>0.14525166666666667</v>
      </c>
      <c r="R243" s="9">
        <f t="shared" si="112"/>
        <v>3.4909666666666665E-2</v>
      </c>
      <c r="S243" s="9">
        <f t="shared" si="112"/>
        <v>6.7219666666666664E-2</v>
      </c>
      <c r="T243" s="9">
        <f t="shared" si="112"/>
        <v>5.2768666666666665E-2</v>
      </c>
      <c r="U243" s="9">
        <f t="shared" si="112"/>
        <v>5.957266666666667E-2</v>
      </c>
      <c r="V243" s="9">
        <f t="shared" si="112"/>
        <v>3.399866666666667E-2</v>
      </c>
      <c r="W243" s="9"/>
      <c r="X243" s="9"/>
      <c r="Y243" s="9"/>
      <c r="Z243" s="9"/>
      <c r="AA243" s="9"/>
      <c r="AB243" s="9"/>
      <c r="AE243" s="49"/>
    </row>
    <row r="244" spans="1:31" x14ac:dyDescent="0.25">
      <c r="A244" s="17">
        <f t="shared" si="66"/>
        <v>37894</v>
      </c>
      <c r="B244" s="9">
        <f t="shared" ref="B244:V244" si="113">B121-$AC121</f>
        <v>-6.904133333333333E-2</v>
      </c>
      <c r="C244" s="9">
        <f t="shared" si="113"/>
        <v>7.6305666666666661E-2</v>
      </c>
      <c r="D244" s="9">
        <f t="shared" si="113"/>
        <v>0.13900366666666666</v>
      </c>
      <c r="E244" s="9">
        <f t="shared" si="113"/>
        <v>-4.6840333333333331E-2</v>
      </c>
      <c r="F244" s="9">
        <f t="shared" si="113"/>
        <v>-2.5025333333333333E-2</v>
      </c>
      <c r="G244" s="9">
        <f t="shared" si="113"/>
        <v>8.8672666666666664E-2</v>
      </c>
      <c r="H244" s="9">
        <f t="shared" si="113"/>
        <v>-1.8958333333333334E-2</v>
      </c>
      <c r="I244" s="9">
        <f t="shared" si="113"/>
        <v>-1.7558333333333332E-2</v>
      </c>
      <c r="J244" s="9">
        <f t="shared" si="113"/>
        <v>8.241666666666668E-3</v>
      </c>
      <c r="K244" s="9">
        <f t="shared" si="113"/>
        <v>-8.7583333333333332E-3</v>
      </c>
      <c r="L244" s="9">
        <f t="shared" si="113"/>
        <v>-2.0058333333333331E-2</v>
      </c>
      <c r="M244" s="9">
        <f t="shared" si="113"/>
        <v>-1.5958333333333335E-2</v>
      </c>
      <c r="N244" s="9">
        <f t="shared" si="113"/>
        <v>3.5364666666666669E-2</v>
      </c>
      <c r="O244" s="9">
        <f t="shared" si="113"/>
        <v>6.5466666666666668E-3</v>
      </c>
      <c r="P244" s="9">
        <f t="shared" si="113"/>
        <v>-7.9293333333333334E-3</v>
      </c>
      <c r="Q244" s="9">
        <f t="shared" si="113"/>
        <v>-3.5184333333333331E-2</v>
      </c>
      <c r="R244" s="9">
        <f t="shared" si="113"/>
        <v>2.9990666666666665E-2</v>
      </c>
      <c r="S244" s="9">
        <f t="shared" si="113"/>
        <v>3.0606666666666664E-2</v>
      </c>
      <c r="T244" s="9">
        <f t="shared" si="113"/>
        <v>-1.1503333333333332E-2</v>
      </c>
      <c r="U244" s="9">
        <f t="shared" si="113"/>
        <v>-9.8593333333333328E-3</v>
      </c>
      <c r="V244" s="9">
        <f t="shared" si="113"/>
        <v>3.6605666666666668E-2</v>
      </c>
      <c r="W244" s="9"/>
      <c r="X244" s="9"/>
      <c r="Y244" s="9"/>
      <c r="Z244" s="9"/>
      <c r="AA244" s="9"/>
      <c r="AB244" s="9"/>
      <c r="AE244" s="49"/>
    </row>
    <row r="245" spans="1:31" x14ac:dyDescent="0.25">
      <c r="A245" s="17">
        <f t="shared" si="66"/>
        <v>37862</v>
      </c>
      <c r="B245" s="9">
        <f t="shared" ref="B245:V245" si="114">B122-$AC122</f>
        <v>0.17969933333333335</v>
      </c>
      <c r="C245" s="9">
        <f t="shared" si="114"/>
        <v>1.0531333333333334E-2</v>
      </c>
      <c r="D245" s="9">
        <f t="shared" si="114"/>
        <v>1.6849333333333334E-2</v>
      </c>
      <c r="E245" s="9">
        <f t="shared" si="114"/>
        <v>0.10917133333333334</v>
      </c>
      <c r="F245" s="9">
        <f t="shared" si="114"/>
        <v>-7.9166666666666665E-4</v>
      </c>
      <c r="G245" s="9">
        <f t="shared" si="114"/>
        <v>-4.9515666666666673E-2</v>
      </c>
      <c r="H245" s="9">
        <f t="shared" si="114"/>
        <v>4.5508333333333331E-2</v>
      </c>
      <c r="I245" s="9">
        <f t="shared" si="114"/>
        <v>4.8908333333333324E-2</v>
      </c>
      <c r="J245" s="9">
        <f t="shared" si="114"/>
        <v>6.0708333333333336E-2</v>
      </c>
      <c r="K245" s="9">
        <f t="shared" si="114"/>
        <v>1.7108333333333333E-2</v>
      </c>
      <c r="L245" s="9">
        <f t="shared" si="114"/>
        <v>2.1608333333333337E-2</v>
      </c>
      <c r="M245" s="9">
        <f t="shared" si="114"/>
        <v>3.6308333333333331E-2</v>
      </c>
      <c r="N245" s="9">
        <f t="shared" si="114"/>
        <v>3.4792333333333328E-2</v>
      </c>
      <c r="O245" s="9">
        <f t="shared" si="114"/>
        <v>5.5812333333333332E-2</v>
      </c>
      <c r="P245" s="9">
        <f t="shared" si="114"/>
        <v>-1.2602666666666667E-2</v>
      </c>
      <c r="Q245" s="9">
        <f t="shared" si="114"/>
        <v>3.3106333333333328E-2</v>
      </c>
      <c r="R245" s="9">
        <f t="shared" si="114"/>
        <v>-1.1373666666666666E-2</v>
      </c>
      <c r="S245" s="9">
        <f t="shared" si="114"/>
        <v>2.7671333333333333E-2</v>
      </c>
      <c r="T245" s="9">
        <f t="shared" si="114"/>
        <v>1.9834333333333332E-2</v>
      </c>
      <c r="U245" s="9">
        <f t="shared" si="114"/>
        <v>2.4117333333333334E-2</v>
      </c>
      <c r="V245" s="9">
        <f t="shared" si="114"/>
        <v>4.3660333333333329E-2</v>
      </c>
      <c r="W245" s="9"/>
      <c r="X245" s="9"/>
      <c r="Y245" s="9"/>
      <c r="Z245" s="9"/>
      <c r="AA245" s="9"/>
      <c r="AB245" s="9"/>
      <c r="AE245" s="49"/>
    </row>
    <row r="246" spans="1:31" x14ac:dyDescent="0.25">
      <c r="A246" s="17">
        <f t="shared" si="66"/>
        <v>37833</v>
      </c>
      <c r="B246" s="9">
        <f t="shared" ref="B246:V246" si="115">B123-$AC123</f>
        <v>-4.4325000000000003E-2</v>
      </c>
      <c r="C246" s="9">
        <f t="shared" si="115"/>
        <v>-1.5901999999999999E-2</v>
      </c>
      <c r="D246" s="9">
        <f t="shared" si="115"/>
        <v>1.7207E-2</v>
      </c>
      <c r="E246" s="9">
        <f t="shared" si="115"/>
        <v>0.147868</v>
      </c>
      <c r="F246" s="9">
        <f t="shared" si="115"/>
        <v>8.6207000000000006E-2</v>
      </c>
      <c r="G246" s="9">
        <f t="shared" si="115"/>
        <v>6.7160000000000006E-3</v>
      </c>
      <c r="H246" s="9">
        <f t="shared" si="115"/>
        <v>8.3050000000000013E-2</v>
      </c>
      <c r="I246" s="9">
        <f t="shared" si="115"/>
        <v>6.1550000000000001E-2</v>
      </c>
      <c r="J246" s="9">
        <f t="shared" si="115"/>
        <v>6.2450000000000006E-2</v>
      </c>
      <c r="K246" s="9">
        <f t="shared" si="115"/>
        <v>2.2449999999999998E-2</v>
      </c>
      <c r="L246" s="9">
        <f t="shared" si="115"/>
        <v>1.6549999999999999E-2</v>
      </c>
      <c r="M246" s="9">
        <f t="shared" si="115"/>
        <v>8.4999999999999995E-4</v>
      </c>
      <c r="N246" s="9">
        <f t="shared" si="115"/>
        <v>-1.3363E-2</v>
      </c>
      <c r="O246" s="9">
        <f t="shared" si="115"/>
        <v>-1.2614E-2</v>
      </c>
      <c r="P246" s="9">
        <f t="shared" si="115"/>
        <v>4.0233999999999999E-2</v>
      </c>
      <c r="Q246" s="9">
        <f t="shared" si="115"/>
        <v>6.2312999999999993E-2</v>
      </c>
      <c r="R246" s="9">
        <f t="shared" si="115"/>
        <v>4.4893000000000002E-2</v>
      </c>
      <c r="S246" s="9">
        <f t="shared" si="115"/>
        <v>9.0346999999999997E-2</v>
      </c>
      <c r="T246" s="9">
        <f t="shared" si="115"/>
        <v>1.7277000000000001E-2</v>
      </c>
      <c r="U246" s="9">
        <f t="shared" si="115"/>
        <v>2.2380000000000001E-2</v>
      </c>
      <c r="V246" s="9">
        <f t="shared" si="115"/>
        <v>-3.0840000000000004E-3</v>
      </c>
      <c r="W246" s="9"/>
      <c r="X246" s="9"/>
      <c r="Y246" s="9"/>
      <c r="Z246" s="9"/>
      <c r="AA246" s="9"/>
      <c r="AB246" s="9"/>
      <c r="AE246" s="49"/>
    </row>
    <row r="247" spans="1:31" x14ac:dyDescent="0.25">
      <c r="A247" s="17">
        <f t="shared" si="66"/>
        <v>37802</v>
      </c>
      <c r="B247" s="9">
        <f t="shared" ref="B247:V247" si="116">B124-$AC124</f>
        <v>2.3218666666666665E-2</v>
      </c>
      <c r="C247" s="9">
        <f t="shared" si="116"/>
        <v>-6.3734333333333323E-2</v>
      </c>
      <c r="D247" s="9">
        <f t="shared" si="116"/>
        <v>-4.2744333333333336E-2</v>
      </c>
      <c r="E247" s="9">
        <f t="shared" si="116"/>
        <v>2.5883666666666666E-2</v>
      </c>
      <c r="F247" s="9">
        <f t="shared" si="116"/>
        <v>0.12926466666666667</v>
      </c>
      <c r="G247" s="9">
        <f t="shared" si="116"/>
        <v>7.829966666666667E-2</v>
      </c>
      <c r="H247" s="9">
        <f t="shared" si="116"/>
        <v>2.3291666666666665E-2</v>
      </c>
      <c r="I247" s="9">
        <f t="shared" si="116"/>
        <v>2.3991666666666665E-2</v>
      </c>
      <c r="J247" s="9">
        <f t="shared" si="116"/>
        <v>3.5091666666666667E-2</v>
      </c>
      <c r="K247" s="9">
        <f t="shared" si="116"/>
        <v>1.1291666666666667E-2</v>
      </c>
      <c r="L247" s="9">
        <f t="shared" si="116"/>
        <v>1.2591666666666668E-2</v>
      </c>
      <c r="M247" s="9">
        <f t="shared" si="116"/>
        <v>1.3191666666666666E-2</v>
      </c>
      <c r="N247" s="9">
        <f t="shared" si="116"/>
        <v>2.4122666666666664E-2</v>
      </c>
      <c r="O247" s="9">
        <f t="shared" si="116"/>
        <v>2.5278666666666665E-2</v>
      </c>
      <c r="P247" s="9">
        <f t="shared" si="116"/>
        <v>6.2835666666666679E-2</v>
      </c>
      <c r="Q247" s="9">
        <f t="shared" si="116"/>
        <v>3.4639666666666666E-2</v>
      </c>
      <c r="R247" s="9">
        <f t="shared" si="116"/>
        <v>2.6180666666666665E-2</v>
      </c>
      <c r="S247" s="9">
        <f t="shared" si="116"/>
        <v>3.1242666666666669E-2</v>
      </c>
      <c r="T247" s="9">
        <f t="shared" si="116"/>
        <v>9.9216666666666672E-3</v>
      </c>
      <c r="U247" s="9">
        <f t="shared" si="116"/>
        <v>1.5525666666666669E-2</v>
      </c>
      <c r="V247" s="9">
        <f t="shared" si="116"/>
        <v>9.2918666666666677E-2</v>
      </c>
      <c r="W247" s="9"/>
      <c r="X247" s="9"/>
      <c r="Y247" s="9"/>
      <c r="Z247" s="9"/>
      <c r="AA247" s="9"/>
      <c r="AB247" s="9"/>
      <c r="AE247" s="49"/>
    </row>
    <row r="248" spans="1:31" x14ac:dyDescent="0.25">
      <c r="A248" s="17">
        <f t="shared" si="66"/>
        <v>37771</v>
      </c>
      <c r="B248" s="9">
        <f t="shared" ref="B248:V248" si="117">B125-$AC125</f>
        <v>0.17568899999999998</v>
      </c>
      <c r="C248" s="9">
        <f t="shared" si="117"/>
        <v>3.7969000000000003E-2</v>
      </c>
      <c r="D248" s="9">
        <f t="shared" si="117"/>
        <v>-1.3639E-2</v>
      </c>
      <c r="E248" s="9">
        <f t="shared" si="117"/>
        <v>-4.7392999999999998E-2</v>
      </c>
      <c r="F248" s="9">
        <f t="shared" si="117"/>
        <v>1.5909999999999997E-2</v>
      </c>
      <c r="G248" s="9">
        <f t="shared" si="117"/>
        <v>0.25611200000000001</v>
      </c>
      <c r="H248" s="9">
        <f t="shared" si="117"/>
        <v>0.1305</v>
      </c>
      <c r="I248" s="9">
        <f t="shared" si="117"/>
        <v>0.1065</v>
      </c>
      <c r="J248" s="9">
        <f t="shared" si="117"/>
        <v>0.10290000000000001</v>
      </c>
      <c r="K248" s="9">
        <f t="shared" si="117"/>
        <v>4.9000000000000002E-2</v>
      </c>
      <c r="L248" s="9">
        <f t="shared" si="117"/>
        <v>6.8100000000000008E-2</v>
      </c>
      <c r="M248" s="9">
        <f t="shared" si="117"/>
        <v>7.9499999999999987E-2</v>
      </c>
      <c r="N248" s="9">
        <f t="shared" si="117"/>
        <v>5.7751000000000004E-2</v>
      </c>
      <c r="O248" s="9">
        <f t="shared" si="117"/>
        <v>9.4338000000000005E-2</v>
      </c>
      <c r="P248" s="9">
        <f t="shared" si="117"/>
        <v>5.7218000000000005E-2</v>
      </c>
      <c r="Q248" s="9">
        <f t="shared" si="117"/>
        <v>8.6321000000000009E-2</v>
      </c>
      <c r="R248" s="9">
        <f t="shared" si="117"/>
        <v>4.052E-2</v>
      </c>
      <c r="S248" s="9">
        <f t="shared" si="117"/>
        <v>0.1241</v>
      </c>
      <c r="T248" s="9">
        <f t="shared" si="117"/>
        <v>5.3936000000000005E-2</v>
      </c>
      <c r="U248" s="9">
        <f t="shared" si="117"/>
        <v>6.2607999999999997E-2</v>
      </c>
      <c r="V248" s="9">
        <f t="shared" si="117"/>
        <v>-1.1008E-2</v>
      </c>
      <c r="W248" s="9"/>
      <c r="X248" s="9"/>
      <c r="Y248" s="9"/>
      <c r="Z248" s="9"/>
      <c r="AA248" s="9"/>
      <c r="AB248" s="9"/>
      <c r="AE248" s="49"/>
    </row>
    <row r="249" spans="1:31" x14ac:dyDescent="0.25">
      <c r="A249" s="17">
        <f t="shared" si="66"/>
        <v>37741</v>
      </c>
      <c r="B249" s="9">
        <f t="shared" ref="B249:V249" si="118">B126-$AC126</f>
        <v>-4.0169666666666666E-2</v>
      </c>
      <c r="C249" s="9">
        <f t="shared" si="118"/>
        <v>8.1527333333333327E-2</v>
      </c>
      <c r="D249" s="9">
        <f t="shared" si="118"/>
        <v>0.17948433333333333</v>
      </c>
      <c r="E249" s="9">
        <f t="shared" si="118"/>
        <v>0.21196533333333334</v>
      </c>
      <c r="F249" s="9">
        <f t="shared" si="118"/>
        <v>0.20539533333333332</v>
      </c>
      <c r="G249" s="9">
        <f t="shared" si="118"/>
        <v>0.13535433333333333</v>
      </c>
      <c r="H249" s="9">
        <f t="shared" si="118"/>
        <v>0.11143333333333333</v>
      </c>
      <c r="I249" s="9">
        <f t="shared" si="118"/>
        <v>9.3633333333333332E-2</v>
      </c>
      <c r="J249" s="9">
        <f t="shared" si="118"/>
        <v>9.0133333333333329E-2</v>
      </c>
      <c r="K249" s="9">
        <f t="shared" si="118"/>
        <v>7.5433333333333324E-2</v>
      </c>
      <c r="L249" s="9">
        <f t="shared" si="118"/>
        <v>8.9833333333333334E-2</v>
      </c>
      <c r="M249" s="9">
        <f t="shared" si="118"/>
        <v>9.5633333333333334E-2</v>
      </c>
      <c r="N249" s="9">
        <f t="shared" si="118"/>
        <v>6.5769333333333332E-2</v>
      </c>
      <c r="O249" s="9">
        <f t="shared" si="118"/>
        <v>7.4853333333333327E-2</v>
      </c>
      <c r="P249" s="9">
        <f t="shared" si="118"/>
        <v>0.24644433333333332</v>
      </c>
      <c r="Q249" s="9">
        <f t="shared" si="118"/>
        <v>-1.2990666666666666E-2</v>
      </c>
      <c r="R249" s="9">
        <f t="shared" si="118"/>
        <v>0.16054533333333332</v>
      </c>
      <c r="S249" s="9">
        <f t="shared" si="118"/>
        <v>3.6439333333333337E-2</v>
      </c>
      <c r="T249" s="9">
        <f t="shared" si="118"/>
        <v>8.3645333333333335E-2</v>
      </c>
      <c r="U249" s="9">
        <f t="shared" si="118"/>
        <v>8.1828333333333322E-2</v>
      </c>
      <c r="V249" s="9">
        <f t="shared" si="118"/>
        <v>-6.3526666666666671E-3</v>
      </c>
      <c r="W249" s="9"/>
      <c r="X249" s="9"/>
      <c r="Y249" s="9"/>
      <c r="Z249" s="9"/>
      <c r="AA249" s="9"/>
      <c r="AB249" s="9"/>
      <c r="AE249" s="49"/>
    </row>
    <row r="250" spans="1:31" x14ac:dyDescent="0.25">
      <c r="A250" s="17">
        <f t="shared" si="66"/>
        <v>37711</v>
      </c>
      <c r="B250" s="9">
        <f t="shared" ref="B250:V250" si="119">B127-$AC127</f>
        <v>-3.5722333333333335E-2</v>
      </c>
      <c r="C250" s="9">
        <f t="shared" si="119"/>
        <v>5.1746666666666668E-3</v>
      </c>
      <c r="D250" s="9">
        <f t="shared" si="119"/>
        <v>-3.3710333333333335E-2</v>
      </c>
      <c r="E250" s="9">
        <f t="shared" si="119"/>
        <v>3.4506666666666665E-2</v>
      </c>
      <c r="F250" s="9">
        <f t="shared" si="119"/>
        <v>3.9132666666666663E-2</v>
      </c>
      <c r="G250" s="9">
        <f t="shared" si="119"/>
        <v>0.19139766666666666</v>
      </c>
      <c r="H250" s="9">
        <f t="shared" si="119"/>
        <v>1.9316666666666666E-2</v>
      </c>
      <c r="I250" s="9">
        <f t="shared" si="119"/>
        <v>4.8166666666666661E-3</v>
      </c>
      <c r="J250" s="9">
        <f t="shared" si="119"/>
        <v>8.416666666666666E-3</v>
      </c>
      <c r="K250" s="9">
        <f t="shared" si="119"/>
        <v>1.6016666666666669E-2</v>
      </c>
      <c r="L250" s="9">
        <f t="shared" si="119"/>
        <v>1.6666666666666783E-5</v>
      </c>
      <c r="M250" s="9">
        <f t="shared" si="119"/>
        <v>-6.483333333333334E-3</v>
      </c>
      <c r="N250" s="9">
        <f t="shared" si="119"/>
        <v>3.1309666666666666E-2</v>
      </c>
      <c r="O250" s="9">
        <f t="shared" si="119"/>
        <v>-2.4983333333333333E-2</v>
      </c>
      <c r="P250" s="9">
        <f t="shared" si="119"/>
        <v>-4.7086333333333334E-2</v>
      </c>
      <c r="Q250" s="9">
        <f t="shared" si="119"/>
        <v>-2.0629333333333333E-2</v>
      </c>
      <c r="R250" s="9">
        <f t="shared" si="119"/>
        <v>1.1190666666666668E-2</v>
      </c>
      <c r="S250" s="9">
        <f t="shared" si="119"/>
        <v>-2.2934333333333331E-2</v>
      </c>
      <c r="T250" s="9">
        <f t="shared" si="119"/>
        <v>1.3056666666666666E-3</v>
      </c>
      <c r="U250" s="9">
        <f t="shared" si="119"/>
        <v>9.3486666666666666E-3</v>
      </c>
      <c r="V250" s="9">
        <f t="shared" si="119"/>
        <v>4.4044666666666663E-2</v>
      </c>
      <c r="W250" s="9"/>
      <c r="X250" s="9"/>
      <c r="Y250" s="9"/>
      <c r="Z250" s="9"/>
      <c r="AA250" s="9"/>
      <c r="AB250" s="9"/>
      <c r="AE250" s="49"/>
    </row>
    <row r="251" spans="1:31" x14ac:dyDescent="0.25">
      <c r="A251" s="17">
        <f t="shared" si="66"/>
        <v>37680</v>
      </c>
      <c r="B251" s="9">
        <f t="shared" ref="B251:V251" si="120">B128-$AC128</f>
        <v>-2.1061E-2</v>
      </c>
      <c r="C251" s="9">
        <f t="shared" si="120"/>
        <v>-2.2789999999999998E-3</v>
      </c>
      <c r="D251" s="9">
        <f t="shared" si="120"/>
        <v>-8.2199999999999999E-3</v>
      </c>
      <c r="E251" s="9">
        <f t="shared" si="120"/>
        <v>-3.1975999999999997E-2</v>
      </c>
      <c r="F251" s="9">
        <f t="shared" si="120"/>
        <v>-5.5361E-2</v>
      </c>
      <c r="G251" s="9">
        <f t="shared" si="120"/>
        <v>0.14113200000000001</v>
      </c>
      <c r="H251" s="9">
        <f t="shared" si="120"/>
        <v>-3.6699999999999997E-2</v>
      </c>
      <c r="I251" s="9">
        <f t="shared" si="120"/>
        <v>-2.4799999999999999E-2</v>
      </c>
      <c r="J251" s="9">
        <f t="shared" si="120"/>
        <v>-3.39E-2</v>
      </c>
      <c r="K251" s="9">
        <f t="shared" si="120"/>
        <v>-1.1099999999999999E-2</v>
      </c>
      <c r="L251" s="9">
        <f t="shared" si="120"/>
        <v>-3.3599999999999998E-2</v>
      </c>
      <c r="M251" s="9">
        <f t="shared" si="120"/>
        <v>-4.3099999999999999E-2</v>
      </c>
      <c r="N251" s="9">
        <f t="shared" si="120"/>
        <v>-1.6890000000000002E-2</v>
      </c>
      <c r="O251" s="9">
        <f t="shared" si="120"/>
        <v>1.5259999999999999E-2</v>
      </c>
      <c r="P251" s="9">
        <f t="shared" si="120"/>
        <v>-7.3301000000000005E-2</v>
      </c>
      <c r="Q251" s="9">
        <f t="shared" si="120"/>
        <v>-4.0622999999999999E-2</v>
      </c>
      <c r="R251" s="9">
        <f t="shared" si="120"/>
        <v>-3.3800999999999998E-2</v>
      </c>
      <c r="S251" s="9">
        <f t="shared" si="120"/>
        <v>-1.0662000000000001E-2</v>
      </c>
      <c r="T251" s="9">
        <f t="shared" si="120"/>
        <v>-1.4478999999999999E-2</v>
      </c>
      <c r="U251" s="9">
        <f t="shared" si="120"/>
        <v>-1.6407999999999999E-2</v>
      </c>
      <c r="V251" s="9">
        <f t="shared" si="120"/>
        <v>4.3278999999999998E-2</v>
      </c>
      <c r="W251" s="9"/>
      <c r="X251" s="9"/>
      <c r="Y251" s="9"/>
      <c r="Z251" s="9"/>
      <c r="AA251" s="9"/>
      <c r="AB251" s="9"/>
    </row>
    <row r="252" spans="1:31" x14ac:dyDescent="0.25">
      <c r="A252" s="17">
        <f t="shared" si="66"/>
        <v>37652</v>
      </c>
      <c r="B252" s="9">
        <f t="shared" ref="B252:V252" si="121">B129-$AC129</f>
        <v>6.651399999999999E-2</v>
      </c>
      <c r="C252" s="9">
        <f t="shared" si="121"/>
        <v>8.0569999999999999E-3</v>
      </c>
      <c r="D252" s="9">
        <f t="shared" si="121"/>
        <v>-2.3328000000000002E-2</v>
      </c>
      <c r="E252" s="9">
        <f t="shared" si="121"/>
        <v>-2.2949999999999997E-3</v>
      </c>
      <c r="F252" s="9">
        <f t="shared" si="121"/>
        <v>-8.5472000000000006E-2</v>
      </c>
      <c r="G252" s="9">
        <f t="shared" si="121"/>
        <v>0.13213900000000001</v>
      </c>
      <c r="H252" s="9">
        <f t="shared" si="121"/>
        <v>-2.4275000000000001E-2</v>
      </c>
      <c r="I252" s="9">
        <f t="shared" si="121"/>
        <v>-2.5075E-2</v>
      </c>
      <c r="J252" s="9">
        <f t="shared" si="121"/>
        <v>-1.4675000000000001E-2</v>
      </c>
      <c r="K252" s="9">
        <f t="shared" si="121"/>
        <v>-2.7674999999999998E-2</v>
      </c>
      <c r="L252" s="9">
        <f t="shared" si="121"/>
        <v>-2.3574999999999999E-2</v>
      </c>
      <c r="M252" s="9">
        <f t="shared" si="121"/>
        <v>-5.4774999999999997E-2</v>
      </c>
      <c r="N252" s="9">
        <f t="shared" si="121"/>
        <v>3.8673000000000006E-2</v>
      </c>
      <c r="O252" s="9">
        <f t="shared" si="121"/>
        <v>4.1398000000000004E-2</v>
      </c>
      <c r="P252" s="9">
        <f t="shared" si="121"/>
        <v>-3.0079999999999998E-3</v>
      </c>
      <c r="Q252" s="9">
        <f t="shared" si="121"/>
        <v>5.4802000000000003E-2</v>
      </c>
      <c r="R252" s="9">
        <f t="shared" si="121"/>
        <v>-4.5954999999999996E-2</v>
      </c>
      <c r="S252" s="9">
        <f t="shared" si="121"/>
        <v>-3.1419999999999997E-2</v>
      </c>
      <c r="T252" s="9">
        <f t="shared" si="121"/>
        <v>-2.5569999999999999E-2</v>
      </c>
      <c r="U252" s="9">
        <f t="shared" si="121"/>
        <v>-2.4405E-2</v>
      </c>
      <c r="V252" s="9">
        <f t="shared" si="121"/>
        <v>-2.8414000000000002E-2</v>
      </c>
      <c r="W252" s="9"/>
      <c r="X252" s="9"/>
      <c r="Y252" s="9"/>
      <c r="Z252" s="9"/>
      <c r="AA252" s="9"/>
      <c r="AB252" s="9"/>
    </row>
    <row r="253" spans="1:31" x14ac:dyDescent="0.25">
      <c r="A253" s="18"/>
    </row>
    <row r="254" spans="1:31" x14ac:dyDescent="0.25">
      <c r="A254" s="18"/>
    </row>
    <row r="255" spans="1:31" ht="13" x14ac:dyDescent="0.3">
      <c r="A255" s="25" t="s">
        <v>23</v>
      </c>
    </row>
    <row r="256" spans="1:31" ht="13" x14ac:dyDescent="0.3">
      <c r="A256" s="25"/>
    </row>
    <row r="257" spans="1:21" x14ac:dyDescent="0.25">
      <c r="A257" s="15" t="s">
        <v>36</v>
      </c>
    </row>
    <row r="258" spans="1:21" x14ac:dyDescent="0.25">
      <c r="A258" s="23" t="s">
        <v>21</v>
      </c>
      <c r="B258" s="21" t="str">
        <f>B8</f>
        <v>Barrick Gold (ABX)</v>
      </c>
      <c r="C258" s="41" t="str">
        <f t="shared" ref="C258:S258" si="122">C8</f>
        <v>IBM (IBM)</v>
      </c>
      <c r="D258" s="41" t="str">
        <f t="shared" si="122"/>
        <v>Korea Electric (KEP)</v>
      </c>
      <c r="E258" s="41" t="str">
        <f t="shared" si="122"/>
        <v>Siemens (SI)</v>
      </c>
      <c r="F258" s="41" t="str">
        <f t="shared" si="122"/>
        <v>Grupo Televisa (TV)</v>
      </c>
      <c r="G258" s="41" t="str">
        <f t="shared" si="122"/>
        <v>YPF (YPF)</v>
      </c>
      <c r="H258" s="41" t="str">
        <f t="shared" si="122"/>
        <v>Small-Growth</v>
      </c>
      <c r="I258" s="41" t="str">
        <f t="shared" si="122"/>
        <v>Small-Neutral</v>
      </c>
      <c r="J258" s="41" t="str">
        <f t="shared" si="122"/>
        <v>Small-Value</v>
      </c>
      <c r="K258" s="41" t="str">
        <f t="shared" si="122"/>
        <v>Big-Growth</v>
      </c>
      <c r="L258" s="41" t="str">
        <f t="shared" si="122"/>
        <v>Big-Neutral</v>
      </c>
      <c r="M258" s="41" t="str">
        <f t="shared" si="122"/>
        <v>Big-Value</v>
      </c>
      <c r="N258" s="41" t="str">
        <f t="shared" si="122"/>
        <v>Australia (EWA)</v>
      </c>
      <c r="O258" s="41" t="str">
        <f t="shared" si="122"/>
        <v>Canada (EWC)</v>
      </c>
      <c r="P258" s="41" t="str">
        <f t="shared" si="122"/>
        <v>Germany (EWG)</v>
      </c>
      <c r="Q258" s="41" t="str">
        <f t="shared" si="122"/>
        <v>Malaysia (EWM)</v>
      </c>
      <c r="R258" s="41" t="str">
        <f t="shared" si="122"/>
        <v>Mexico (EWW)</v>
      </c>
      <c r="S258" s="41" t="str">
        <f t="shared" si="122"/>
        <v>Singapore (EWS)</v>
      </c>
    </row>
    <row r="259" spans="1:21" x14ac:dyDescent="0.25">
      <c r="A259" s="28" t="str">
        <f>TEXT(A193,"mmm yyyy")&amp;" - "&amp;TEXT(A134,"mmm yyyy")</f>
        <v>Dec 2007 - Nov 2012</v>
      </c>
      <c r="B259" s="24" cm="1">
        <f t="array" aca="1" ref="B259" ca="1">INDEX(LINEST(B134:B193,  OFFSET($T134,0,($E$4-1)):OFFSET($T193,0,$E$4-1)),1)</f>
        <v>0.3975099419967873</v>
      </c>
      <c r="C259" s="24" cm="1">
        <f t="array" aca="1" ref="C259" ca="1">INDEX(LINEST(C134:C193,  OFFSET($T134,0,($E$4-1)):OFFSET($T193,0,$E$4-1)),1)</f>
        <v>0.65825844479007467</v>
      </c>
      <c r="D259" s="24" cm="1">
        <f t="array" aca="1" ref="D259" ca="1">INDEX(LINEST(D134:D193,  OFFSET($T134,0,($E$4-1)):OFFSET($T193,0,$E$4-1)),1)</f>
        <v>1.4581393282782544</v>
      </c>
      <c r="E259" s="24" cm="1">
        <f t="array" aca="1" ref="E259" ca="1">INDEX(LINEST(E134:E193,  OFFSET($T134,0,($E$4-1)):OFFSET($T193,0,$E$4-1)),1)</f>
        <v>1.6144227434173239</v>
      </c>
      <c r="F259" s="24" cm="1">
        <f t="array" aca="1" ref="F259" ca="1">INDEX(LINEST(F134:F193,  OFFSET($T134,0,($E$4-1)):OFFSET($T193,0,$E$4-1)),1)</f>
        <v>1.1984145517335034</v>
      </c>
      <c r="G259" s="24" cm="1">
        <f t="array" aca="1" ref="G259" ca="1">INDEX(LINEST(G134:G193,  OFFSET($T134,0,($E$4-1)):OFFSET($T193,0,$E$4-1)),1)</f>
        <v>0.79638621710143442</v>
      </c>
      <c r="H259" s="24" cm="1">
        <f t="array" aca="1" ref="H259" ca="1">INDEX(LINEST(H134:H193,  OFFSET($T134,0,($E$4-1)):OFFSET($T193,0,$E$4-1)),1)</f>
        <v>1.2132261512827411</v>
      </c>
      <c r="I259" s="24" cm="1">
        <f t="array" aca="1" ref="I259" ca="1">INDEX(LINEST(I134:I193,  OFFSET($T134,0,($E$4-1)):OFFSET($T193,0,$E$4-1)),1)</f>
        <v>1.1975105083971138</v>
      </c>
      <c r="J259" s="24" cm="1">
        <f t="array" aca="1" ref="J259" ca="1">INDEX(LINEST(J134:J193,  OFFSET($T134,0,($E$4-1)):OFFSET($T193,0,$E$4-1)),1)</f>
        <v>1.3433351087637482</v>
      </c>
      <c r="K259" s="24" cm="1">
        <f t="array" aca="1" ref="K259" ca="1">INDEX(LINEST(K134:K193,  OFFSET($T134,0,($E$4-1)):OFFSET($T193,0,$E$4-1)),1)</f>
        <v>0.89953124072783042</v>
      </c>
      <c r="L259" s="24" cm="1">
        <f t="array" aca="1" ref="L259" ca="1">INDEX(LINEST(L134:L193,  OFFSET($T134,0,($E$4-1)):OFFSET($T193,0,$E$4-1)),1)</f>
        <v>1.0734790674735841</v>
      </c>
      <c r="M259" s="24" cm="1">
        <f t="array" aca="1" ref="M259" ca="1">INDEX(LINEST(M134:M193,  OFFSET($T134,0,($E$4-1)):OFFSET($T193,0,$E$4-1)),1)</f>
        <v>1.225402055384899</v>
      </c>
      <c r="N259" s="24" cm="1">
        <f t="array" aca="1" ref="N259" ca="1">INDEX(LINEST(N134:N193,  OFFSET($T134,0,($E$4-1)):OFFSET($T193,0,$E$4-1)),1)</f>
        <v>1.4641227936432455</v>
      </c>
      <c r="O259" s="24" cm="1">
        <f t="array" aca="1" ref="O259" ca="1">INDEX(LINEST(O134:O193,  OFFSET($T134,0,($E$4-1)):OFFSET($T193,0,$E$4-1)),1)</f>
        <v>1.2372254198207382</v>
      </c>
      <c r="P259" s="24" cm="1">
        <f t="array" aca="1" ref="P259" ca="1">INDEX(LINEST(P134:P193,  OFFSET($T134,0,($E$4-1)):OFFSET($T193,0,$E$4-1)),1)</f>
        <v>1.4927782362372004</v>
      </c>
      <c r="Q259" s="24" cm="1">
        <f t="array" aca="1" ref="Q259" ca="1">INDEX(LINEST(Q134:Q193,  OFFSET($T134,0,($E$4-1)):OFFSET($T193,0,$E$4-1)),1)</f>
        <v>0.77066604925500082</v>
      </c>
      <c r="R259" s="24" cm="1">
        <f t="array" aca="1" ref="R259" ca="1">INDEX(LINEST(R134:R193,  OFFSET($T134,0,($E$4-1)):OFFSET($T193,0,$E$4-1)),1)</f>
        <v>1.3876739016951019</v>
      </c>
      <c r="S259" s="24" cm="1">
        <f t="array" aca="1" ref="S259" ca="1">INDEX(LINEST(S134:S193,  OFFSET($T134,0,($E$4-1)):OFFSET($T193,0,$E$4-1)),1)</f>
        <v>1.3119470899086731</v>
      </c>
      <c r="U259" s="24"/>
    </row>
    <row r="260" spans="1:21" x14ac:dyDescent="0.25">
      <c r="A260" s="28" t="str">
        <f t="shared" ref="A260:A318" si="123">TEXT(A194,"mmm yyyy")&amp;" - "&amp;TEXT(A135,"mmm yyyy")</f>
        <v>Nov 2007 - Oct 2012</v>
      </c>
      <c r="B260" s="24" cm="1">
        <f t="array" aca="1" ref="B260" ca="1">INDEX(LINEST(B135:B194,  OFFSET($T135,0,($E$4-1)):OFFSET($T194,0,$E$4-1)),1)</f>
        <v>0.41780170394256139</v>
      </c>
      <c r="C260" s="24" cm="1">
        <f t="array" aca="1" ref="C260" ca="1">INDEX(LINEST(C135:C194,  OFFSET($T135,0,($E$4-1)):OFFSET($T194,0,$E$4-1)),1)</f>
        <v>0.67765674082614702</v>
      </c>
      <c r="D260" s="24" cm="1">
        <f t="array" aca="1" ref="D260" ca="1">INDEX(LINEST(D135:D194,  OFFSET($T135,0,($E$4-1)):OFFSET($T194,0,$E$4-1)),1)</f>
        <v>1.4567081851920947</v>
      </c>
      <c r="E260" s="24" cm="1">
        <f t="array" aca="1" ref="E260" ca="1">INDEX(LINEST(E135:E194,  OFFSET($T135,0,($E$4-1)):OFFSET($T194,0,$E$4-1)),1)</f>
        <v>1.5710554075587948</v>
      </c>
      <c r="F260" s="24" cm="1">
        <f t="array" aca="1" ref="F260" ca="1">INDEX(LINEST(F135:F194,  OFFSET($T135,0,($E$4-1)):OFFSET($T194,0,$E$4-1)),1)</f>
        <v>1.1932220916035576</v>
      </c>
      <c r="G260" s="24" cm="1">
        <f t="array" aca="1" ref="G260" ca="1">INDEX(LINEST(G135:G194,  OFFSET($T135,0,($E$4-1)):OFFSET($T194,0,$E$4-1)),1)</f>
        <v>0.81430650163093332</v>
      </c>
      <c r="H260" s="24" cm="1">
        <f t="array" aca="1" ref="H260" ca="1">INDEX(LINEST(H135:H194,  OFFSET($T135,0,($E$4-1)):OFFSET($T194,0,$E$4-1)),1)</f>
        <v>1.2184751419195925</v>
      </c>
      <c r="I260" s="24" cm="1">
        <f t="array" aca="1" ref="I260" ca="1">INDEX(LINEST(I135:I194,  OFFSET($T135,0,($E$4-1)):OFFSET($T194,0,$E$4-1)),1)</f>
        <v>1.2037792766349342</v>
      </c>
      <c r="J260" s="24" cm="1">
        <f t="array" aca="1" ref="J260" ca="1">INDEX(LINEST(J135:J194,  OFFSET($T135,0,($E$4-1)):OFFSET($T194,0,$E$4-1)),1)</f>
        <v>1.3500846815834282</v>
      </c>
      <c r="K260" s="24" cm="1">
        <f t="array" aca="1" ref="K260" ca="1">INDEX(LINEST(K135:K194,  OFFSET($T135,0,($E$4-1)):OFFSET($T194,0,$E$4-1)),1)</f>
        <v>0.89985371261850189</v>
      </c>
      <c r="L260" s="24" cm="1">
        <f t="array" aca="1" ref="L260" ca="1">INDEX(LINEST(L135:L194,  OFFSET($T135,0,($E$4-1)):OFFSET($T194,0,$E$4-1)),1)</f>
        <v>1.0753685334954519</v>
      </c>
      <c r="M260" s="24" cm="1">
        <f t="array" aca="1" ref="M260" ca="1">INDEX(LINEST(M135:M194,  OFFSET($T135,0,($E$4-1)):OFFSET($T194,0,$E$4-1)),1)</f>
        <v>1.2248844144759403</v>
      </c>
      <c r="N260" s="24" cm="1">
        <f t="array" aca="1" ref="N260" ca="1">INDEX(LINEST(N135:N194,  OFFSET($T135,0,($E$4-1)):OFFSET($T194,0,$E$4-1)),1)</f>
        <v>1.4713600635589983</v>
      </c>
      <c r="O260" s="24" cm="1">
        <f t="array" aca="1" ref="O260" ca="1">INDEX(LINEST(O135:O194,  OFFSET($T135,0,($E$4-1)):OFFSET($T194,0,$E$4-1)),1)</f>
        <v>1.2536403271142831</v>
      </c>
      <c r="P260" s="24" cm="1">
        <f t="array" aca="1" ref="P260" ca="1">INDEX(LINEST(P135:P194,  OFFSET($T135,0,($E$4-1)):OFFSET($T194,0,$E$4-1)),1)</f>
        <v>1.4815987544377807</v>
      </c>
      <c r="Q260" s="24" cm="1">
        <f t="array" aca="1" ref="Q260" ca="1">INDEX(LINEST(Q135:Q194,  OFFSET($T135,0,($E$4-1)):OFFSET($T194,0,$E$4-1)),1)</f>
        <v>0.77676532925530739</v>
      </c>
      <c r="R260" s="24" cm="1">
        <f t="array" aca="1" ref="R260" ca="1">INDEX(LINEST(R135:R194,  OFFSET($T135,0,($E$4-1)):OFFSET($T194,0,$E$4-1)),1)</f>
        <v>1.3901850066976016</v>
      </c>
      <c r="S260" s="24" cm="1">
        <f t="array" aca="1" ref="S260" ca="1">INDEX(LINEST(S135:S194,  OFFSET($T135,0,($E$4-1)):OFFSET($T194,0,$E$4-1)),1)</f>
        <v>1.3208841023286813</v>
      </c>
      <c r="U260" s="24"/>
    </row>
    <row r="261" spans="1:21" x14ac:dyDescent="0.25">
      <c r="A261" s="28" t="str">
        <f t="shared" si="123"/>
        <v>Oct 2007 - Sep 2012</v>
      </c>
      <c r="B261" s="24" cm="1">
        <f t="array" aca="1" ref="B261" ca="1">INDEX(LINEST(B136:B195,  OFFSET($T136,0,($E$4-1)):OFFSET($T195,0,$E$4-1)),1)</f>
        <v>0.41839346593191235</v>
      </c>
      <c r="C261" s="24" cm="1">
        <f t="array" aca="1" ref="C261" ca="1">INDEX(LINEST(C136:C195,  OFFSET($T136,0,($E$4-1)):OFFSET($T195,0,$E$4-1)),1)</f>
        <v>0.66921282493088019</v>
      </c>
      <c r="D261" s="24" cm="1">
        <f t="array" aca="1" ref="D261" ca="1">INDEX(LINEST(D136:D195,  OFFSET($T136,0,($E$4-1)):OFFSET($T195,0,$E$4-1)),1)</f>
        <v>1.4619765356741201</v>
      </c>
      <c r="E261" s="24" cm="1">
        <f t="array" aca="1" ref="E261" ca="1">INDEX(LINEST(E136:E195,  OFFSET($T136,0,($E$4-1)):OFFSET($T195,0,$E$4-1)),1)</f>
        <v>1.5737082295967417</v>
      </c>
      <c r="F261" s="24" cm="1">
        <f t="array" aca="1" ref="F261" ca="1">INDEX(LINEST(F136:F195,  OFFSET($T136,0,($E$4-1)):OFFSET($T195,0,$E$4-1)),1)</f>
        <v>1.1916771509303312</v>
      </c>
      <c r="G261" s="24" cm="1">
        <f t="array" aca="1" ref="G261" ca="1">INDEX(LINEST(G136:G195,  OFFSET($T136,0,($E$4-1)):OFFSET($T195,0,$E$4-1)),1)</f>
        <v>0.80759882023580831</v>
      </c>
      <c r="H261" s="24" cm="1">
        <f t="array" aca="1" ref="H261" ca="1">INDEX(LINEST(H136:H195,  OFFSET($T136,0,($E$4-1)):OFFSET($T195,0,$E$4-1)),1)</f>
        <v>1.2173494590210998</v>
      </c>
      <c r="I261" s="24" cm="1">
        <f t="array" aca="1" ref="I261" ca="1">INDEX(LINEST(I136:I195,  OFFSET($T136,0,($E$4-1)):OFFSET($T195,0,$E$4-1)),1)</f>
        <v>1.204440774219401</v>
      </c>
      <c r="J261" s="24" cm="1">
        <f t="array" aca="1" ref="J261" ca="1">INDEX(LINEST(J136:J195,  OFFSET($T136,0,($E$4-1)):OFFSET($T195,0,$E$4-1)),1)</f>
        <v>1.3514568512808096</v>
      </c>
      <c r="K261" s="24" cm="1">
        <f t="array" aca="1" ref="K261" ca="1">INDEX(LINEST(K136:K195,  OFFSET($T136,0,($E$4-1)):OFFSET($T195,0,$E$4-1)),1)</f>
        <v>0.89894522506355234</v>
      </c>
      <c r="L261" s="24" cm="1">
        <f t="array" aca="1" ref="L261" ca="1">INDEX(LINEST(L136:L195,  OFFSET($T136,0,($E$4-1)):OFFSET($T195,0,$E$4-1)),1)</f>
        <v>1.0758489873660033</v>
      </c>
      <c r="M261" s="24" cm="1">
        <f t="array" aca="1" ref="M261" ca="1">INDEX(LINEST(M136:M195,  OFFSET($T136,0,($E$4-1)):OFFSET($T195,0,$E$4-1)),1)</f>
        <v>1.2299899593997352</v>
      </c>
      <c r="N261" s="24" cm="1">
        <f t="array" aca="1" ref="N261" ca="1">INDEX(LINEST(N136:N195,  OFFSET($T136,0,($E$4-1)):OFFSET($T195,0,$E$4-1)),1)</f>
        <v>1.481599015077584</v>
      </c>
      <c r="O261" s="24" cm="1">
        <f t="array" aca="1" ref="O261" ca="1">INDEX(LINEST(O136:O195,  OFFSET($T136,0,($E$4-1)):OFFSET($T195,0,$E$4-1)),1)</f>
        <v>1.2604729548950611</v>
      </c>
      <c r="P261" s="24" cm="1">
        <f t="array" aca="1" ref="P261" ca="1">INDEX(LINEST(P136:P195,  OFFSET($T136,0,($E$4-1)):OFFSET($T195,0,$E$4-1)),1)</f>
        <v>1.4884466211426057</v>
      </c>
      <c r="Q261" s="24" cm="1">
        <f t="array" aca="1" ref="Q261" ca="1">INDEX(LINEST(Q136:Q195,  OFFSET($T136,0,($E$4-1)):OFFSET($T195,0,$E$4-1)),1)</f>
        <v>0.78484649655573757</v>
      </c>
      <c r="R261" s="24" cm="1">
        <f t="array" aca="1" ref="R261" ca="1">INDEX(LINEST(R136:R195,  OFFSET($T136,0,($E$4-1)):OFFSET($T195,0,$E$4-1)),1)</f>
        <v>1.3942692421121015</v>
      </c>
      <c r="S261" s="24" cm="1">
        <f t="array" aca="1" ref="S261" ca="1">INDEX(LINEST(S136:S195,  OFFSET($T136,0,($E$4-1)):OFFSET($T195,0,$E$4-1)),1)</f>
        <v>1.3247741249615024</v>
      </c>
      <c r="U261" s="24"/>
    </row>
    <row r="262" spans="1:21" x14ac:dyDescent="0.25">
      <c r="A262" s="28" t="str">
        <f t="shared" si="123"/>
        <v>Sep 2007 - Aug 2012</v>
      </c>
      <c r="B262" s="24" cm="1">
        <f t="array" aca="1" ref="B262" ca="1">INDEX(LINEST(B137:B196,  OFFSET($T137,0,($E$4-1)):OFFSET($T196,0,$E$4-1)),1)</f>
        <v>0.44936234520670548</v>
      </c>
      <c r="C262" s="24" cm="1">
        <f t="array" aca="1" ref="C262" ca="1">INDEX(LINEST(C137:C196,  OFFSET($T137,0,($E$4-1)):OFFSET($T196,0,$E$4-1)),1)</f>
        <v>0.65922397686594603</v>
      </c>
      <c r="D262" s="24" cm="1">
        <f t="array" aca="1" ref="D262" ca="1">INDEX(LINEST(D137:D196,  OFFSET($T137,0,($E$4-1)):OFFSET($T196,0,$E$4-1)),1)</f>
        <v>1.4414242650950373</v>
      </c>
      <c r="E262" s="24" cm="1">
        <f t="array" aca="1" ref="E262" ca="1">INDEX(LINEST(E137:E196,  OFFSET($T137,0,($E$4-1)):OFFSET($T196,0,$E$4-1)),1)</f>
        <v>1.577552436802615</v>
      </c>
      <c r="F262" s="24" cm="1">
        <f t="array" aca="1" ref="F262" ca="1">INDEX(LINEST(F137:F196,  OFFSET($T137,0,($E$4-1)):OFFSET($T196,0,$E$4-1)),1)</f>
        <v>1.1706188459386868</v>
      </c>
      <c r="G262" s="24" cm="1">
        <f t="array" aca="1" ref="G262" ca="1">INDEX(LINEST(G137:G196,  OFFSET($T137,0,($E$4-1)):OFFSET($T196,0,$E$4-1)),1)</f>
        <v>0.79441535206401614</v>
      </c>
      <c r="H262" s="24" cm="1">
        <f t="array" aca="1" ref="H262" ca="1">INDEX(LINEST(H137:H196,  OFFSET($T137,0,($E$4-1)):OFFSET($T196,0,$E$4-1)),1)</f>
        <v>1.2133683932966193</v>
      </c>
      <c r="I262" s="24" cm="1">
        <f t="array" aca="1" ref="I262" ca="1">INDEX(LINEST(I137:I196,  OFFSET($T137,0,($E$4-1)):OFFSET($T196,0,$E$4-1)),1)</f>
        <v>1.1966629395757218</v>
      </c>
      <c r="J262" s="24" cm="1">
        <f t="array" aca="1" ref="J262" ca="1">INDEX(LINEST(J137:J196,  OFFSET($T137,0,($E$4-1)):OFFSET($T196,0,$E$4-1)),1)</f>
        <v>1.3407257571150533</v>
      </c>
      <c r="K262" s="24" cm="1">
        <f t="array" aca="1" ref="K262" ca="1">INDEX(LINEST(K137:K196,  OFFSET($T137,0,($E$4-1)):OFFSET($T196,0,$E$4-1)),1)</f>
        <v>0.90146593863293756</v>
      </c>
      <c r="L262" s="24" cm="1">
        <f t="array" aca="1" ref="L262" ca="1">INDEX(LINEST(L137:L196,  OFFSET($T137,0,($E$4-1)):OFFSET($T196,0,$E$4-1)),1)</f>
        <v>1.0728042085287832</v>
      </c>
      <c r="M262" s="24" cm="1">
        <f t="array" aca="1" ref="M262" ca="1">INDEX(LINEST(M137:M196,  OFFSET($T137,0,($E$4-1)):OFFSET($T196,0,$E$4-1)),1)</f>
        <v>1.2259960536229906</v>
      </c>
      <c r="N262" s="24" cm="1">
        <f t="array" aca="1" ref="N262" ca="1">INDEX(LINEST(N137:N196,  OFFSET($T137,0,($E$4-1)):OFFSET($T196,0,$E$4-1)),1)</f>
        <v>1.4998693876228228</v>
      </c>
      <c r="O262" s="24" cm="1">
        <f t="array" aca="1" ref="O262" ca="1">INDEX(LINEST(O137:O196,  OFFSET($T137,0,($E$4-1)):OFFSET($T196,0,$E$4-1)),1)</f>
        <v>1.2686372592212256</v>
      </c>
      <c r="P262" s="24" cm="1">
        <f t="array" aca="1" ref="P262" ca="1">INDEX(LINEST(P137:P196,  OFFSET($T137,0,($E$4-1)):OFFSET($T196,0,$E$4-1)),1)</f>
        <v>1.4883221377877101</v>
      </c>
      <c r="Q262" s="24" cm="1">
        <f t="array" aca="1" ref="Q262" ca="1">INDEX(LINEST(Q137:Q196,  OFFSET($T137,0,($E$4-1)):OFFSET($T196,0,$E$4-1)),1)</f>
        <v>0.79447486662644962</v>
      </c>
      <c r="R262" s="24" cm="1">
        <f t="array" aca="1" ref="R262" ca="1">INDEX(LINEST(R137:R196,  OFFSET($T137,0,($E$4-1)):OFFSET($T196,0,$E$4-1)),1)</f>
        <v>1.3814831196986022</v>
      </c>
      <c r="S262" s="24" cm="1">
        <f t="array" aca="1" ref="S262" ca="1">INDEX(LINEST(S137:S196,  OFFSET($T137,0,($E$4-1)):OFFSET($T196,0,$E$4-1)),1)</f>
        <v>1.3380948245505329</v>
      </c>
      <c r="U262" s="24"/>
    </row>
    <row r="263" spans="1:21" x14ac:dyDescent="0.25">
      <c r="A263" s="28" t="str">
        <f t="shared" si="123"/>
        <v>Aug 2007 - Jul 2012</v>
      </c>
      <c r="B263" s="24" cm="1">
        <f t="array" aca="1" ref="B263" ca="1">INDEX(LINEST(B138:B197,  OFFSET($T138,0,($E$4-1)):OFFSET($T197,0,$E$4-1)),1)</f>
        <v>0.42807712430291028</v>
      </c>
      <c r="C263" s="24" cm="1">
        <f t="array" aca="1" ref="C263" ca="1">INDEX(LINEST(C138:C197,  OFFSET($T138,0,($E$4-1)):OFFSET($T197,0,$E$4-1)),1)</f>
        <v>0.66441618803303781</v>
      </c>
      <c r="D263" s="24" cm="1">
        <f t="array" aca="1" ref="D263" ca="1">INDEX(LINEST(D138:D197,  OFFSET($T138,0,($E$4-1)):OFFSET($T197,0,$E$4-1)),1)</f>
        <v>1.4464291470671047</v>
      </c>
      <c r="E263" s="24" cm="1">
        <f t="array" aca="1" ref="E263" ca="1">INDEX(LINEST(E138:E197,  OFFSET($T138,0,($E$4-1)):OFFSET($T197,0,$E$4-1)),1)</f>
        <v>1.5669030774253569</v>
      </c>
      <c r="F263" s="24" cm="1">
        <f t="array" aca="1" ref="F263" ca="1">INDEX(LINEST(F138:F197,  OFFSET($T138,0,($E$4-1)):OFFSET($T197,0,$E$4-1)),1)</f>
        <v>1.1740642294028214</v>
      </c>
      <c r="G263" s="24" cm="1">
        <f t="array" aca="1" ref="G263" ca="1">INDEX(LINEST(G138:G197,  OFFSET($T138,0,($E$4-1)):OFFSET($T197,0,$E$4-1)),1)</f>
        <v>0.77999264834028914</v>
      </c>
      <c r="H263" s="24" cm="1">
        <f t="array" aca="1" ref="H263" ca="1">INDEX(LINEST(H138:H197,  OFFSET($T138,0,($E$4-1)):OFFSET($T197,0,$E$4-1)),1)</f>
        <v>1.213312822073038</v>
      </c>
      <c r="I263" s="24" cm="1">
        <f t="array" aca="1" ref="I263" ca="1">INDEX(LINEST(I138:I197,  OFFSET($T138,0,($E$4-1)):OFFSET($T197,0,$E$4-1)),1)</f>
        <v>1.1966264737498935</v>
      </c>
      <c r="J263" s="24" cm="1">
        <f t="array" aca="1" ref="J263" ca="1">INDEX(LINEST(J138:J197,  OFFSET($T138,0,($E$4-1)):OFFSET($T197,0,$E$4-1)),1)</f>
        <v>1.3395881273725507</v>
      </c>
      <c r="K263" s="24" cm="1">
        <f t="array" aca="1" ref="K263" ca="1">INDEX(LINEST(K138:K197,  OFFSET($T138,0,($E$4-1)):OFFSET($T197,0,$E$4-1)),1)</f>
        <v>0.901342747195786</v>
      </c>
      <c r="L263" s="24" cm="1">
        <f t="array" aca="1" ref="L263" ca="1">INDEX(LINEST(L138:L197,  OFFSET($T138,0,($E$4-1)):OFFSET($T197,0,$E$4-1)),1)</f>
        <v>1.0741975417159031</v>
      </c>
      <c r="M263" s="24" cm="1">
        <f t="array" aca="1" ref="M263" ca="1">INDEX(LINEST(M138:M197,  OFFSET($T138,0,($E$4-1)):OFFSET($T197,0,$E$4-1)),1)</f>
        <v>1.2242780263564033</v>
      </c>
      <c r="N263" s="24" cm="1">
        <f t="array" aca="1" ref="N263" ca="1">INDEX(LINEST(N138:N197,  OFFSET($T138,0,($E$4-1)):OFFSET($T197,0,$E$4-1)),1)</f>
        <v>1.5023671633354225</v>
      </c>
      <c r="O263" s="24" cm="1">
        <f t="array" aca="1" ref="O263" ca="1">INDEX(LINEST(O138:O197,  OFFSET($T138,0,($E$4-1)):OFFSET($T197,0,$E$4-1)),1)</f>
        <v>1.2662150094038127</v>
      </c>
      <c r="P263" s="24" cm="1">
        <f t="array" aca="1" ref="P263" ca="1">INDEX(LINEST(P138:P197,  OFFSET($T138,0,($E$4-1)):OFFSET($T197,0,$E$4-1)),1)</f>
        <v>1.486110300041966</v>
      </c>
      <c r="Q263" s="24" cm="1">
        <f t="array" aca="1" ref="Q263" ca="1">INDEX(LINEST(Q138:Q197,  OFFSET($T138,0,($E$4-1)):OFFSET($T197,0,$E$4-1)),1)</f>
        <v>0.79390262242493237</v>
      </c>
      <c r="R263" s="24" cm="1">
        <f t="array" aca="1" ref="R263" ca="1">INDEX(LINEST(R138:R197,  OFFSET($T138,0,($E$4-1)):OFFSET($T197,0,$E$4-1)),1)</f>
        <v>1.3868390400399151</v>
      </c>
      <c r="S263" s="24" cm="1">
        <f t="array" aca="1" ref="S263" ca="1">INDEX(LINEST(S138:S197,  OFFSET($T138,0,($E$4-1)):OFFSET($T197,0,$E$4-1)),1)</f>
        <v>1.3414690752795644</v>
      </c>
      <c r="U263" s="24"/>
    </row>
    <row r="264" spans="1:21" x14ac:dyDescent="0.25">
      <c r="A264" s="28" t="str">
        <f t="shared" si="123"/>
        <v>Jul 2007 - Jun 2012</v>
      </c>
      <c r="B264" s="24" cm="1">
        <f t="array" aca="1" ref="B264" ca="1">INDEX(LINEST(B139:B198,  OFFSET($T139,0,($E$4-1)):OFFSET($T198,0,$E$4-1)),1)</f>
        <v>0.40899300224918234</v>
      </c>
      <c r="C264" s="24" cm="1">
        <f t="array" aca="1" ref="C264" ca="1">INDEX(LINEST(C139:C198,  OFFSET($T139,0,($E$4-1)):OFFSET($T198,0,$E$4-1)),1)</f>
        <v>0.65338555999078218</v>
      </c>
      <c r="D264" s="24" cm="1">
        <f t="array" aca="1" ref="D264" ca="1">INDEX(LINEST(D139:D198,  OFFSET($T139,0,($E$4-1)):OFFSET($T198,0,$E$4-1)),1)</f>
        <v>1.4195302839639297</v>
      </c>
      <c r="E264" s="24" cm="1">
        <f t="array" aca="1" ref="E264" ca="1">INDEX(LINEST(E139:E198,  OFFSET($T139,0,($E$4-1)):OFFSET($T198,0,$E$4-1)),1)</f>
        <v>1.5799941314025359</v>
      </c>
      <c r="F264" s="24" cm="1">
        <f t="array" aca="1" ref="F264" ca="1">INDEX(LINEST(F139:F198,  OFFSET($T139,0,($E$4-1)):OFFSET($T198,0,$E$4-1)),1)</f>
        <v>1.1811249001153663</v>
      </c>
      <c r="G264" s="24" cm="1">
        <f t="array" aca="1" ref="G264" ca="1">INDEX(LINEST(G139:G198,  OFFSET($T139,0,($E$4-1)):OFFSET($T198,0,$E$4-1)),1)</f>
        <v>0.7846639979552904</v>
      </c>
      <c r="H264" s="24" cm="1">
        <f t="array" aca="1" ref="H264" ca="1">INDEX(LINEST(H139:H198,  OFFSET($T139,0,($E$4-1)):OFFSET($T198,0,$E$4-1)),1)</f>
        <v>1.218395248752242</v>
      </c>
      <c r="I264" s="24" cm="1">
        <f t="array" aca="1" ref="I264" ca="1">INDEX(LINEST(I139:I198,  OFFSET($T139,0,($E$4-1)):OFFSET($T198,0,$E$4-1)),1)</f>
        <v>1.2025593084045876</v>
      </c>
      <c r="J264" s="24" cm="1">
        <f t="array" aca="1" ref="J264" ca="1">INDEX(LINEST(J139:J198,  OFFSET($T139,0,($E$4-1)):OFFSET($T198,0,$E$4-1)),1)</f>
        <v>1.348762819621238</v>
      </c>
      <c r="K264" s="24" cm="1">
        <f t="array" aca="1" ref="K264" ca="1">INDEX(LINEST(K139:K198,  OFFSET($T139,0,($E$4-1)):OFFSET($T198,0,$E$4-1)),1)</f>
        <v>0.8995674817000433</v>
      </c>
      <c r="L264" s="24" cm="1">
        <f t="array" aca="1" ref="L264" ca="1">INDEX(LINEST(L139:L198,  OFFSET($T139,0,($E$4-1)):OFFSET($T198,0,$E$4-1)),1)</f>
        <v>1.0755560891003377</v>
      </c>
      <c r="M264" s="24" cm="1">
        <f t="array" aca="1" ref="M264" ca="1">INDEX(LINEST(M139:M198,  OFFSET($T139,0,($E$4-1)):OFFSET($T198,0,$E$4-1)),1)</f>
        <v>1.2259211651135684</v>
      </c>
      <c r="N264" s="24" cm="1">
        <f t="array" aca="1" ref="N264" ca="1">INDEX(LINEST(N139:N198,  OFFSET($T139,0,($E$4-1)):OFFSET($T198,0,$E$4-1)),1)</f>
        <v>1.4934783363171082</v>
      </c>
      <c r="O264" s="24" cm="1">
        <f t="array" aca="1" ref="O264" ca="1">INDEX(LINEST(O139:O198,  OFFSET($T139,0,($E$4-1)):OFFSET($T198,0,$E$4-1)),1)</f>
        <v>1.2576756482431048</v>
      </c>
      <c r="P264" s="24" cm="1">
        <f t="array" aca="1" ref="P264" ca="1">INDEX(LINEST(P139:P198,  OFFSET($T139,0,($E$4-1)):OFFSET($T198,0,$E$4-1)),1)</f>
        <v>1.4826628710090344</v>
      </c>
      <c r="Q264" s="24" cm="1">
        <f t="array" aca="1" ref="Q264" ca="1">INDEX(LINEST(Q139:Q198,  OFFSET($T139,0,($E$4-1)):OFFSET($T198,0,$E$4-1)),1)</f>
        <v>0.79277128343664804</v>
      </c>
      <c r="R264" s="24" cm="1">
        <f t="array" aca="1" ref="R264" ca="1">INDEX(LINEST(R139:R198,  OFFSET($T139,0,($E$4-1)):OFFSET($T198,0,$E$4-1)),1)</f>
        <v>1.3882946567249015</v>
      </c>
      <c r="S264" s="24" cm="1">
        <f t="array" aca="1" ref="S264" ca="1">INDEX(LINEST(S139:S198,  OFFSET($T139,0,($E$4-1)):OFFSET($T198,0,$E$4-1)),1)</f>
        <v>1.3324035113834465</v>
      </c>
      <c r="U264" s="24"/>
    </row>
    <row r="265" spans="1:21" x14ac:dyDescent="0.25">
      <c r="A265" s="28" t="str">
        <f t="shared" si="123"/>
        <v>Jun 2007 - May 2012</v>
      </c>
      <c r="B265" s="24" cm="1">
        <f t="array" aca="1" ref="B265" ca="1">INDEX(LINEST(B140:B199,  OFFSET($T140,0,($E$4-1)):OFFSET($T199,0,$E$4-1)),1)</f>
        <v>0.42505711816852243</v>
      </c>
      <c r="C265" s="24" cm="1">
        <f t="array" aca="1" ref="C265" ca="1">INDEX(LINEST(C140:C199,  OFFSET($T140,0,($E$4-1)):OFFSET($T199,0,$E$4-1)),1)</f>
        <v>0.66066076126533657</v>
      </c>
      <c r="D265" s="24" cm="1">
        <f t="array" aca="1" ref="D265" ca="1">INDEX(LINEST(D140:D199,  OFFSET($T140,0,($E$4-1)):OFFSET($T199,0,$E$4-1)),1)</f>
        <v>1.3852863446647878</v>
      </c>
      <c r="E265" s="24" cm="1">
        <f t="array" aca="1" ref="E265" ca="1">INDEX(LINEST(E140:E199,  OFFSET($T140,0,($E$4-1)):OFFSET($T199,0,$E$4-1)),1)</f>
        <v>1.5785019564387361</v>
      </c>
      <c r="F265" s="24" cm="1">
        <f t="array" aca="1" ref="F265" ca="1">INDEX(LINEST(F140:F199,  OFFSET($T140,0,($E$4-1)):OFFSET($T199,0,$E$4-1)),1)</f>
        <v>1.1644773671963835</v>
      </c>
      <c r="G265" s="24" cm="1">
        <f t="array" aca="1" ref="G265" ca="1">INDEX(LINEST(G140:G199,  OFFSET($T140,0,($E$4-1)):OFFSET($T199,0,$E$4-1)),1)</f>
        <v>0.78964480976184204</v>
      </c>
      <c r="H265" s="24" cm="1">
        <f t="array" aca="1" ref="H265" ca="1">INDEX(LINEST(H140:H199,  OFFSET($T140,0,($E$4-1)):OFFSET($T199,0,$E$4-1)),1)</f>
        <v>1.2158429770099943</v>
      </c>
      <c r="I265" s="24" cm="1">
        <f t="array" aca="1" ref="I265" ca="1">INDEX(LINEST(I140:I199,  OFFSET($T140,0,($E$4-1)):OFFSET($T199,0,$E$4-1)),1)</f>
        <v>1.2036449118730768</v>
      </c>
      <c r="J265" s="24" cm="1">
        <f t="array" aca="1" ref="J265" ca="1">INDEX(LINEST(J140:J199,  OFFSET($T140,0,($E$4-1)):OFFSET($T199,0,$E$4-1)),1)</f>
        <v>1.3503185368695934</v>
      </c>
      <c r="K265" s="24" cm="1">
        <f t="array" aca="1" ref="K265" ca="1">INDEX(LINEST(K140:K199,  OFFSET($T140,0,($E$4-1)):OFFSET($T199,0,$E$4-1)),1)</f>
        <v>0.90185616518766287</v>
      </c>
      <c r="L265" s="24" cm="1">
        <f t="array" aca="1" ref="L265" ca="1">INDEX(LINEST(L140:L199,  OFFSET($T140,0,($E$4-1)):OFFSET($T199,0,$E$4-1)),1)</f>
        <v>1.0753829242063961</v>
      </c>
      <c r="M265" s="24" cm="1">
        <f t="array" aca="1" ref="M265" ca="1">INDEX(LINEST(M140:M199,  OFFSET($T140,0,($E$4-1)):OFFSET($T199,0,$E$4-1)),1)</f>
        <v>1.2252487645648988</v>
      </c>
      <c r="N265" s="24" cm="1">
        <f t="array" aca="1" ref="N265" ca="1">INDEX(LINEST(N140:N199,  OFFSET($T140,0,($E$4-1)):OFFSET($T199,0,$E$4-1)),1)</f>
        <v>1.486380769816384</v>
      </c>
      <c r="O265" s="24" cm="1">
        <f t="array" aca="1" ref="O265" ca="1">INDEX(LINEST(O140:O199,  OFFSET($T140,0,($E$4-1)):OFFSET($T199,0,$E$4-1)),1)</f>
        <v>1.2616246946854066</v>
      </c>
      <c r="P265" s="24" cm="1">
        <f t="array" aca="1" ref="P265" ca="1">INDEX(LINEST(P140:P199,  OFFSET($T140,0,($E$4-1)):OFFSET($T199,0,$E$4-1)),1)</f>
        <v>1.4820235324418034</v>
      </c>
      <c r="Q265" s="24" cm="1">
        <f t="array" aca="1" ref="Q265" ca="1">INDEX(LINEST(Q140:Q199,  OFFSET($T140,0,($E$4-1)):OFFSET($T199,0,$E$4-1)),1)</f>
        <v>0.79440395594015878</v>
      </c>
      <c r="R265" s="24" cm="1">
        <f t="array" aca="1" ref="R265" ca="1">INDEX(LINEST(R140:R199,  OFFSET($T140,0,($E$4-1)):OFFSET($T199,0,$E$4-1)),1)</f>
        <v>1.370704218539619</v>
      </c>
      <c r="S265" s="24" cm="1">
        <f t="array" aca="1" ref="S265" ca="1">INDEX(LINEST(S140:S199,  OFFSET($T140,0,($E$4-1)):OFFSET($T199,0,$E$4-1)),1)</f>
        <v>1.3272845659680232</v>
      </c>
      <c r="U265" s="24"/>
    </row>
    <row r="266" spans="1:21" x14ac:dyDescent="0.25">
      <c r="A266" s="28" t="str">
        <f t="shared" si="123"/>
        <v>May 2007 - Apr 2012</v>
      </c>
      <c r="B266" s="24" cm="1">
        <f t="array" aca="1" ref="B266" ca="1">INDEX(LINEST(B141:B200,  OFFSET($T141,0,($E$4-1)):OFFSET($T200,0,$E$4-1)),1)</f>
        <v>0.42122021921228203</v>
      </c>
      <c r="C266" s="24" cm="1">
        <f t="array" aca="1" ref="C266" ca="1">INDEX(LINEST(C141:C200,  OFFSET($T141,0,($E$4-1)):OFFSET($T200,0,$E$4-1)),1)</f>
        <v>0.64945600713924823</v>
      </c>
      <c r="D266" s="24" cm="1">
        <f t="array" aca="1" ref="D266" ca="1">INDEX(LINEST(D141:D200,  OFFSET($T141,0,($E$4-1)):OFFSET($T200,0,$E$4-1)),1)</f>
        <v>1.4164545437561107</v>
      </c>
      <c r="E266" s="24" cm="1">
        <f t="array" aca="1" ref="E266" ca="1">INDEX(LINEST(E141:E200,  OFFSET($T141,0,($E$4-1)):OFFSET($T200,0,$E$4-1)),1)</f>
        <v>1.579172800528412</v>
      </c>
      <c r="F266" s="24" cm="1">
        <f t="array" aca="1" ref="F266" ca="1">INDEX(LINEST(F141:F200,  OFFSET($T141,0,($E$4-1)):OFFSET($T200,0,$E$4-1)),1)</f>
        <v>1.1467176972037034</v>
      </c>
      <c r="G266" s="24" cm="1">
        <f t="array" aca="1" ref="G266" ca="1">INDEX(LINEST(G141:G200,  OFFSET($T141,0,($E$4-1)):OFFSET($T200,0,$E$4-1)),1)</f>
        <v>0.76189176287173421</v>
      </c>
      <c r="H266" s="24" cm="1">
        <f t="array" aca="1" ref="H266" ca="1">INDEX(LINEST(H141:H200,  OFFSET($T141,0,($E$4-1)):OFFSET($T200,0,$E$4-1)),1)</f>
        <v>1.2173441185060061</v>
      </c>
      <c r="I266" s="24" cm="1">
        <f t="array" aca="1" ref="I266" ca="1">INDEX(LINEST(I141:I200,  OFFSET($T141,0,($E$4-1)):OFFSET($T200,0,$E$4-1)),1)</f>
        <v>1.2054879419197675</v>
      </c>
      <c r="J266" s="24" cm="1">
        <f t="array" aca="1" ref="J266" ca="1">INDEX(LINEST(J141:J200,  OFFSET($T141,0,($E$4-1)):OFFSET($T200,0,$E$4-1)),1)</f>
        <v>1.3549505534889115</v>
      </c>
      <c r="K266" s="24" cm="1">
        <f t="array" aca="1" ref="K266" ca="1">INDEX(LINEST(K141:K200,  OFFSET($T141,0,($E$4-1)):OFFSET($T200,0,$E$4-1)),1)</f>
        <v>0.89845248086689122</v>
      </c>
      <c r="L266" s="24" cm="1">
        <f t="array" aca="1" ref="L266" ca="1">INDEX(LINEST(L141:L200,  OFFSET($T141,0,($E$4-1)):OFFSET($T200,0,$E$4-1)),1)</f>
        <v>1.0780643192785133</v>
      </c>
      <c r="M266" s="24" cm="1">
        <f t="array" aca="1" ref="M266" ca="1">INDEX(LINEST(M141:M200,  OFFSET($T141,0,($E$4-1)):OFFSET($T200,0,$E$4-1)),1)</f>
        <v>1.2299243487069771</v>
      </c>
      <c r="N266" s="24" cm="1">
        <f t="array" aca="1" ref="N266" ca="1">INDEX(LINEST(N141:N200,  OFFSET($T141,0,($E$4-1)):OFFSET($T200,0,$E$4-1)),1)</f>
        <v>1.4683811123475559</v>
      </c>
      <c r="O266" s="24" cm="1">
        <f t="array" aca="1" ref="O266" ca="1">INDEX(LINEST(O141:O200,  OFFSET($T141,0,($E$4-1)):OFFSET($T200,0,$E$4-1)),1)</f>
        <v>1.2580866650355256</v>
      </c>
      <c r="P266" s="24" cm="1">
        <f t="array" aca="1" ref="P266" ca="1">INDEX(LINEST(P141:P200,  OFFSET($T141,0,($E$4-1)):OFFSET($T200,0,$E$4-1)),1)</f>
        <v>1.4682932873966485</v>
      </c>
      <c r="Q266" s="24" cm="1">
        <f t="array" aca="1" ref="Q266" ca="1">INDEX(LINEST(Q141:Q200,  OFFSET($T141,0,($E$4-1)):OFFSET($T200,0,$E$4-1)),1)</f>
        <v>0.79588499305035576</v>
      </c>
      <c r="R266" s="24" cm="1">
        <f t="array" aca="1" ref="R266" ca="1">INDEX(LINEST(R141:R200,  OFFSET($T141,0,($E$4-1)):OFFSET($T200,0,$E$4-1)),1)</f>
        <v>1.3714104113083299</v>
      </c>
      <c r="S266" s="24" cm="1">
        <f t="array" aca="1" ref="S266" ca="1">INDEX(LINEST(S141:S200,  OFFSET($T141,0,($E$4-1)):OFFSET($T200,0,$E$4-1)),1)</f>
        <v>1.322229007226952</v>
      </c>
      <c r="U266" s="24"/>
    </row>
    <row r="267" spans="1:21" x14ac:dyDescent="0.25">
      <c r="A267" s="28" t="str">
        <f t="shared" si="123"/>
        <v>Apr 2007 - Mar 2012</v>
      </c>
      <c r="B267" s="24" cm="1">
        <f t="array" aca="1" ref="B267" ca="1">INDEX(LINEST(B142:B201,  OFFSET($T142,0,($E$4-1)):OFFSET($T201,0,$E$4-1)),1)</f>
        <v>0.40651353666187356</v>
      </c>
      <c r="C267" s="24" cm="1">
        <f t="array" aca="1" ref="C267" ca="1">INDEX(LINEST(C142:C201,  OFFSET($T142,0,($E$4-1)):OFFSET($T201,0,$E$4-1)),1)</f>
        <v>0.65729397573255266</v>
      </c>
      <c r="D267" s="24" cm="1">
        <f t="array" aca="1" ref="D267" ca="1">INDEX(LINEST(D142:D201,  OFFSET($T142,0,($E$4-1)):OFFSET($T201,0,$E$4-1)),1)</f>
        <v>1.4124274108265473</v>
      </c>
      <c r="E267" s="24" cm="1">
        <f t="array" aca="1" ref="E267" ca="1">INDEX(LINEST(E142:E201,  OFFSET($T142,0,($E$4-1)):OFFSET($T201,0,$E$4-1)),1)</f>
        <v>1.5882222341495487</v>
      </c>
      <c r="F267" s="24" cm="1">
        <f t="array" aca="1" ref="F267" ca="1">INDEX(LINEST(F142:F201,  OFFSET($T142,0,($E$4-1)):OFFSET($T201,0,$E$4-1)),1)</f>
        <v>1.1265544164893633</v>
      </c>
      <c r="G267" s="24" cm="1">
        <f t="array" aca="1" ref="G267" ca="1">INDEX(LINEST(G142:G201,  OFFSET($T142,0,($E$4-1)):OFFSET($T201,0,$E$4-1)),1)</f>
        <v>0.73189974572028316</v>
      </c>
      <c r="H267" s="24" cm="1">
        <f t="array" aca="1" ref="H267" ca="1">INDEX(LINEST(H142:H201,  OFFSET($T142,0,($E$4-1)):OFFSET($T201,0,$E$4-1)),1)</f>
        <v>1.2102138459718692</v>
      </c>
      <c r="I267" s="24" cm="1">
        <f t="array" aca="1" ref="I267" ca="1">INDEX(LINEST(I142:I201,  OFFSET($T142,0,($E$4-1)):OFFSET($T201,0,$E$4-1)),1)</f>
        <v>1.1972678651165607</v>
      </c>
      <c r="J267" s="24" cm="1">
        <f t="array" aca="1" ref="J267" ca="1">INDEX(LINEST(J142:J201,  OFFSET($T142,0,($E$4-1)):OFFSET($T201,0,$E$4-1)),1)</f>
        <v>1.3459638513969769</v>
      </c>
      <c r="K267" s="24" cm="1">
        <f t="array" aca="1" ref="K267" ca="1">INDEX(LINEST(K142:K201,  OFFSET($T142,0,($E$4-1)):OFFSET($T201,0,$E$4-1)),1)</f>
        <v>0.89944413785807398</v>
      </c>
      <c r="L267" s="24" cm="1">
        <f t="array" aca="1" ref="L267" ca="1">INDEX(LINEST(L142:L201,  OFFSET($T142,0,($E$4-1)):OFFSET($T201,0,$E$4-1)),1)</f>
        <v>1.0767181015848926</v>
      </c>
      <c r="M267" s="24" cm="1">
        <f t="array" aca="1" ref="M267" ca="1">INDEX(LINEST(M142:M201,  OFFSET($T142,0,($E$4-1)):OFFSET($T201,0,$E$4-1)),1)</f>
        <v>1.2266766395556452</v>
      </c>
      <c r="N267" s="24" cm="1">
        <f t="array" aca="1" ref="N267" ca="1">INDEX(LINEST(N142:N201,  OFFSET($T142,0,($E$4-1)):OFFSET($T201,0,$E$4-1)),1)</f>
        <v>1.4648576942112184</v>
      </c>
      <c r="O267" s="24" cm="1">
        <f t="array" aca="1" ref="O267" ca="1">INDEX(LINEST(O142:O201,  OFFSET($T142,0,($E$4-1)):OFFSET($T201,0,$E$4-1)),1)</f>
        <v>1.257809690951041</v>
      </c>
      <c r="P267" s="24" cm="1">
        <f t="array" aca="1" ref="P267" ca="1">INDEX(LINEST(P142:P201,  OFFSET($T142,0,($E$4-1)):OFFSET($T201,0,$E$4-1)),1)</f>
        <v>1.473303195669329</v>
      </c>
      <c r="Q267" s="24" cm="1">
        <f t="array" aca="1" ref="Q267" ca="1">INDEX(LINEST(Q142:Q201,  OFFSET($T142,0,($E$4-1)):OFFSET($T201,0,$E$4-1)),1)</f>
        <v>0.79737406786641873</v>
      </c>
      <c r="R267" s="24" cm="1">
        <f t="array" aca="1" ref="R267" ca="1">INDEX(LINEST(R142:R201,  OFFSET($T142,0,($E$4-1)):OFFSET($T201,0,$E$4-1)),1)</f>
        <v>1.3614959089925354</v>
      </c>
      <c r="S267" s="24" cm="1">
        <f t="array" aca="1" ref="S267" ca="1">INDEX(LINEST(S142:S201,  OFFSET($T142,0,($E$4-1)):OFFSET($T201,0,$E$4-1)),1)</f>
        <v>1.3159378780696409</v>
      </c>
      <c r="U267" s="24"/>
    </row>
    <row r="268" spans="1:21" x14ac:dyDescent="0.25">
      <c r="A268" s="28" t="str">
        <f t="shared" si="123"/>
        <v>Mar 2007 - Feb 2012</v>
      </c>
      <c r="B268" s="24" cm="1">
        <f t="array" aca="1" ref="B268" ca="1">INDEX(LINEST(B143:B202,  OFFSET($T143,0,($E$4-1)):OFFSET($T202,0,$E$4-1)),1)</f>
        <v>0.42432315358647255</v>
      </c>
      <c r="C268" s="24" cm="1">
        <f t="array" aca="1" ref="C268" ca="1">INDEX(LINEST(C143:C202,  OFFSET($T143,0,($E$4-1)):OFFSET($T202,0,$E$4-1)),1)</f>
        <v>0.65272611483515386</v>
      </c>
      <c r="D268" s="24" cm="1">
        <f t="array" aca="1" ref="D268" ca="1">INDEX(LINEST(D143:D202,  OFFSET($T143,0,($E$4-1)):OFFSET($T202,0,$E$4-1)),1)</f>
        <v>1.4385699660857296</v>
      </c>
      <c r="E268" s="24" cm="1">
        <f t="array" aca="1" ref="E268" ca="1">INDEX(LINEST(E143:E202,  OFFSET($T143,0,($E$4-1)):OFFSET($T202,0,$E$4-1)),1)</f>
        <v>1.5954307092026783</v>
      </c>
      <c r="F268" s="24" cm="1">
        <f t="array" aca="1" ref="F268" ca="1">INDEX(LINEST(F143:F202,  OFFSET($T143,0,($E$4-1)):OFFSET($T202,0,$E$4-1)),1)</f>
        <v>1.1364763280501398</v>
      </c>
      <c r="G268" s="24" cm="1">
        <f t="array" aca="1" ref="G268" ca="1">INDEX(LINEST(G143:G202,  OFFSET($T143,0,($E$4-1)):OFFSET($T202,0,$E$4-1)),1)</f>
        <v>0.72226176178723533</v>
      </c>
      <c r="H268" s="24" cm="1">
        <f t="array" aca="1" ref="H268" ca="1">INDEX(LINEST(H143:H202,  OFFSET($T143,0,($E$4-1)):OFFSET($T202,0,$E$4-1)),1)</f>
        <v>1.2126521777153971</v>
      </c>
      <c r="I268" s="24" cm="1">
        <f t="array" aca="1" ref="I268" ca="1">INDEX(LINEST(I143:I202,  OFFSET($T143,0,($E$4-1)):OFFSET($T202,0,$E$4-1)),1)</f>
        <v>1.1991418914209508</v>
      </c>
      <c r="J268" s="24" cm="1">
        <f t="array" aca="1" ref="J268" ca="1">INDEX(LINEST(J143:J202,  OFFSET($T143,0,($E$4-1)):OFFSET($T202,0,$E$4-1)),1)</f>
        <v>1.348302964368715</v>
      </c>
      <c r="K268" s="24" cm="1">
        <f t="array" aca="1" ref="K268" ca="1">INDEX(LINEST(K143:K202,  OFFSET($T143,0,($E$4-1)):OFFSET($T202,0,$E$4-1)),1)</f>
        <v>0.89795922774250381</v>
      </c>
      <c r="L268" s="24" cm="1">
        <f t="array" aca="1" ref="L268" ca="1">INDEX(LINEST(L143:L202,  OFFSET($T143,0,($E$4-1)):OFFSET($T202,0,$E$4-1)),1)</f>
        <v>1.0798901868612227</v>
      </c>
      <c r="M268" s="24" cm="1">
        <f t="array" aca="1" ref="M268" ca="1">INDEX(LINEST(M143:M202,  OFFSET($T143,0,($E$4-1)):OFFSET($T202,0,$E$4-1)),1)</f>
        <v>1.2270201702445114</v>
      </c>
      <c r="N268" s="24" cm="1">
        <f t="array" aca="1" ref="N268" ca="1">INDEX(LINEST(N143:N202,  OFFSET($T143,0,($E$4-1)):OFFSET($T202,0,$E$4-1)),1)</f>
        <v>1.476010712707658</v>
      </c>
      <c r="O268" s="24" cm="1">
        <f t="array" aca="1" ref="O268" ca="1">INDEX(LINEST(O143:O202,  OFFSET($T143,0,($E$4-1)):OFFSET($T202,0,$E$4-1)),1)</f>
        <v>1.2693591727281865</v>
      </c>
      <c r="P268" s="24" cm="1">
        <f t="array" aca="1" ref="P268" ca="1">INDEX(LINEST(P143:P202,  OFFSET($T143,0,($E$4-1)):OFFSET($T202,0,$E$4-1)),1)</f>
        <v>1.4795585764642407</v>
      </c>
      <c r="Q268" s="24" cm="1">
        <f t="array" aca="1" ref="Q268" ca="1">INDEX(LINEST(Q143:Q202,  OFFSET($T143,0,($E$4-1)):OFFSET($T202,0,$E$4-1)),1)</f>
        <v>0.80545097998863435</v>
      </c>
      <c r="R268" s="24" cm="1">
        <f t="array" aca="1" ref="R268" ca="1">INDEX(LINEST(R143:R202,  OFFSET($T143,0,($E$4-1)):OFFSET($T202,0,$E$4-1)),1)</f>
        <v>1.3621718463474508</v>
      </c>
      <c r="S268" s="24" cm="1">
        <f t="array" aca="1" ref="S268" ca="1">INDEX(LINEST(S143:S202,  OFFSET($T143,0,($E$4-1)):OFFSET($T202,0,$E$4-1)),1)</f>
        <v>1.3249640496988482</v>
      </c>
      <c r="U268" s="24"/>
    </row>
    <row r="269" spans="1:21" x14ac:dyDescent="0.25">
      <c r="A269" s="28" t="str">
        <f t="shared" si="123"/>
        <v>Feb 2007 - Jan 2012</v>
      </c>
      <c r="B269" s="24" cm="1">
        <f t="array" aca="1" ref="B269" ca="1">INDEX(LINEST(B144:B203,  OFFSET($T144,0,($E$4-1)):OFFSET($T203,0,$E$4-1)),1)</f>
        <v>0.43919325923078156</v>
      </c>
      <c r="C269" s="24" cm="1">
        <f t="array" aca="1" ref="C269" ca="1">INDEX(LINEST(C144:C203,  OFFSET($T144,0,($E$4-1)):OFFSET($T203,0,$E$4-1)),1)</f>
        <v>0.66540029041841431</v>
      </c>
      <c r="D269" s="24" cm="1">
        <f t="array" aca="1" ref="D269" ca="1">INDEX(LINEST(D144:D203,  OFFSET($T144,0,($E$4-1)):OFFSET($T203,0,$E$4-1)),1)</f>
        <v>1.4807971632709422</v>
      </c>
      <c r="E269" s="24" cm="1">
        <f t="array" aca="1" ref="E269" ca="1">INDEX(LINEST(E144:E203,  OFFSET($T144,0,($E$4-1)):OFFSET($T203,0,$E$4-1)),1)</f>
        <v>1.6015457624023073</v>
      </c>
      <c r="F269" s="24" cm="1">
        <f t="array" aca="1" ref="F269" ca="1">INDEX(LINEST(F144:F203,  OFFSET($T144,0,($E$4-1)):OFFSET($T203,0,$E$4-1)),1)</f>
        <v>1.1350860266181328</v>
      </c>
      <c r="G269" s="24" cm="1">
        <f t="array" aca="1" ref="G269" ca="1">INDEX(LINEST(G144:G203,  OFFSET($T144,0,($E$4-1)):OFFSET($T203,0,$E$4-1)),1)</f>
        <v>0.80236314793781038</v>
      </c>
      <c r="H269" s="24" cm="1">
        <f t="array" aca="1" ref="H269" ca="1">INDEX(LINEST(H144:H203,  OFFSET($T144,0,($E$4-1)):OFFSET($T203,0,$E$4-1)),1)</f>
        <v>1.2144061923319924</v>
      </c>
      <c r="I269" s="24" cm="1">
        <f t="array" aca="1" ref="I269" ca="1">INDEX(LINEST(I144:I203,  OFFSET($T144,0,($E$4-1)):OFFSET($T203,0,$E$4-1)),1)</f>
        <v>1.2037477837360164</v>
      </c>
      <c r="J269" s="24" cm="1">
        <f t="array" aca="1" ref="J269" ca="1">INDEX(LINEST(J144:J203,  OFFSET($T144,0,($E$4-1)):OFFSET($T203,0,$E$4-1)),1)</f>
        <v>1.3521676858320895</v>
      </c>
      <c r="K269" s="24" cm="1">
        <f t="array" aca="1" ref="K269" ca="1">INDEX(LINEST(K144:K203,  OFFSET($T144,0,($E$4-1)):OFFSET($T203,0,$E$4-1)),1)</f>
        <v>0.89798334711060812</v>
      </c>
      <c r="L269" s="24" cm="1">
        <f t="array" aca="1" ref="L269" ca="1">INDEX(LINEST(L144:L203,  OFFSET($T144,0,($E$4-1)):OFFSET($T203,0,$E$4-1)),1)</f>
        <v>1.0804057155778957</v>
      </c>
      <c r="M269" s="24" cm="1">
        <f t="array" aca="1" ref="M269" ca="1">INDEX(LINEST(M144:M203,  OFFSET($T144,0,($E$4-1)):OFFSET($T203,0,$E$4-1)),1)</f>
        <v>1.2243227064433511</v>
      </c>
      <c r="N269" s="24" cm="1">
        <f t="array" aca="1" ref="N269" ca="1">INDEX(LINEST(N144:N203,  OFFSET($T144,0,($E$4-1)):OFFSET($T203,0,$E$4-1)),1)</f>
        <v>1.4810435068052055</v>
      </c>
      <c r="O269" s="24" cm="1">
        <f t="array" aca="1" ref="O269" ca="1">INDEX(LINEST(O144:O203,  OFFSET($T144,0,($E$4-1)):OFFSET($T203,0,$E$4-1)),1)</f>
        <v>1.2717337319570958</v>
      </c>
      <c r="P269" s="24" cm="1">
        <f t="array" aca="1" ref="P269" ca="1">INDEX(LINEST(P144:P203,  OFFSET($T144,0,($E$4-1)):OFFSET($T203,0,$E$4-1)),1)</f>
        <v>1.4719652002735015</v>
      </c>
      <c r="Q269" s="24" cm="1">
        <f t="array" aca="1" ref="Q269" ca="1">INDEX(LINEST(Q144:Q203,  OFFSET($T144,0,($E$4-1)):OFFSET($T203,0,$E$4-1)),1)</f>
        <v>0.80701041264337237</v>
      </c>
      <c r="R269" s="24" cm="1">
        <f t="array" aca="1" ref="R269" ca="1">INDEX(LINEST(R144:R203,  OFFSET($T144,0,($E$4-1)):OFFSET($T203,0,$E$4-1)),1)</f>
        <v>1.3741894560542169</v>
      </c>
      <c r="S269" s="24" cm="1">
        <f t="array" aca="1" ref="S269" ca="1">INDEX(LINEST(S144:S203,  OFFSET($T144,0,($E$4-1)):OFFSET($T203,0,$E$4-1)),1)</f>
        <v>1.3274133929954712</v>
      </c>
      <c r="U269" s="24"/>
    </row>
    <row r="270" spans="1:21" x14ac:dyDescent="0.25">
      <c r="A270" s="28" t="str">
        <f t="shared" si="123"/>
        <v>Jan 2007 - Dec 2011</v>
      </c>
      <c r="B270" s="24" cm="1">
        <f t="array" aca="1" ref="B270" ca="1">INDEX(LINEST(B145:B204,  OFFSET($T145,0,($E$4-1)):OFFSET($T204,0,$E$4-1)),1)</f>
        <v>0.42165646938271656</v>
      </c>
      <c r="C270" s="24" cm="1">
        <f t="array" aca="1" ref="C270" ca="1">INDEX(LINEST(C145:C204,  OFFSET($T145,0,($E$4-1)):OFFSET($T204,0,$E$4-1)),1)</f>
        <v>0.66418193494184807</v>
      </c>
      <c r="D270" s="24" cm="1">
        <f t="array" aca="1" ref="D270" ca="1">INDEX(LINEST(D145:D204,  OFFSET($T145,0,($E$4-1)):OFFSET($T204,0,$E$4-1)),1)</f>
        <v>1.4644301537489477</v>
      </c>
      <c r="E270" s="24" cm="1">
        <f t="array" aca="1" ref="E270" ca="1">INDEX(LINEST(E145:E204,  OFFSET($T145,0,($E$4-1)):OFFSET($T204,0,$E$4-1)),1)</f>
        <v>1.6223345575303436</v>
      </c>
      <c r="F270" s="24" cm="1">
        <f t="array" aca="1" ref="F270" ca="1">INDEX(LINEST(F145:F204,  OFFSET($T145,0,($E$4-1)):OFFSET($T204,0,$E$4-1)),1)</f>
        <v>1.1697313730382652</v>
      </c>
      <c r="G270" s="24" cm="1">
        <f t="array" aca="1" ref="G270" ca="1">INDEX(LINEST(G145:G204,  OFFSET($T145,0,($E$4-1)):OFFSET($T204,0,$E$4-1)),1)</f>
        <v>0.8105178617744444</v>
      </c>
      <c r="H270" s="24" cm="1">
        <f t="array" aca="1" ref="H270" ca="1">INDEX(LINEST(H145:H204,  OFFSET($T145,0,($E$4-1)):OFFSET($T204,0,$E$4-1)),1)</f>
        <v>1.2091078103000259</v>
      </c>
      <c r="I270" s="24" cm="1">
        <f t="array" aca="1" ref="I270" ca="1">INDEX(LINEST(I145:I204,  OFFSET($T145,0,($E$4-1)):OFFSET($T204,0,$E$4-1)),1)</f>
        <v>1.2001261637993512</v>
      </c>
      <c r="J270" s="24" cm="1">
        <f t="array" aca="1" ref="J270" ca="1">INDEX(LINEST(J145:J204,  OFFSET($T145,0,($E$4-1)):OFFSET($T204,0,$E$4-1)),1)</f>
        <v>1.3535447515932535</v>
      </c>
      <c r="K270" s="24" cm="1">
        <f t="array" aca="1" ref="K270" ca="1">INDEX(LINEST(K145:K204,  OFFSET($T145,0,($E$4-1)):OFFSET($T204,0,$E$4-1)),1)</f>
        <v>0.89413466176322232</v>
      </c>
      <c r="L270" s="24" cm="1">
        <f t="array" aca="1" ref="L270" ca="1">INDEX(LINEST(L145:L204,  OFFSET($T145,0,($E$4-1)):OFFSET($T204,0,$E$4-1)),1)</f>
        <v>1.0836703905994769</v>
      </c>
      <c r="M270" s="24" cm="1">
        <f t="array" aca="1" ref="M270" ca="1">INDEX(LINEST(M145:M204,  OFFSET($T145,0,($E$4-1)):OFFSET($T204,0,$E$4-1)),1)</f>
        <v>1.2289754652305342</v>
      </c>
      <c r="N270" s="24" cm="1">
        <f t="array" aca="1" ref="N270" ca="1">INDEX(LINEST(N145:N204,  OFFSET($T145,0,($E$4-1)):OFFSET($T204,0,$E$4-1)),1)</f>
        <v>1.475707321090495</v>
      </c>
      <c r="O270" s="24" cm="1">
        <f t="array" aca="1" ref="O270" ca="1">INDEX(LINEST(O145:O204,  OFFSET($T145,0,($E$4-1)):OFFSET($T204,0,$E$4-1)),1)</f>
        <v>1.272183608832371</v>
      </c>
      <c r="P270" s="24" cm="1">
        <f t="array" aca="1" ref="P270" ca="1">INDEX(LINEST(P145:P204,  OFFSET($T145,0,($E$4-1)):OFFSET($T204,0,$E$4-1)),1)</f>
        <v>1.461214713531189</v>
      </c>
      <c r="Q270" s="24" cm="1">
        <f t="array" aca="1" ref="Q270" ca="1">INDEX(LINEST(Q145:Q204,  OFFSET($T145,0,($E$4-1)):OFFSET($T204,0,$E$4-1)),1)</f>
        <v>0.81112703814822451</v>
      </c>
      <c r="R270" s="24" cm="1">
        <f t="array" aca="1" ref="R270" ca="1">INDEX(LINEST(R145:R204,  OFFSET($T145,0,($E$4-1)):OFFSET($T204,0,$E$4-1)),1)</f>
        <v>1.3704417459451963</v>
      </c>
      <c r="S270" s="24" cm="1">
        <f t="array" aca="1" ref="S270" ca="1">INDEX(LINEST(S145:S204,  OFFSET($T145,0,($E$4-1)):OFFSET($T204,0,$E$4-1)),1)</f>
        <v>1.3087461533438498</v>
      </c>
      <c r="U270" s="24"/>
    </row>
    <row r="271" spans="1:21" x14ac:dyDescent="0.25">
      <c r="A271" s="28" t="str">
        <f t="shared" si="123"/>
        <v>Dec 2006 - Nov 2011</v>
      </c>
      <c r="B271" s="24" cm="1">
        <f t="array" aca="1" ref="B271" ca="1">INDEX(LINEST(B146:B205,  OFFSET($T146,0,($E$4-1)):OFFSET($T205,0,$E$4-1)),1)</f>
        <v>0.42862762693514933</v>
      </c>
      <c r="C271" s="24" cm="1">
        <f t="array" aca="1" ref="C271" ca="1">INDEX(LINEST(C146:C205,  OFFSET($T146,0,($E$4-1)):OFFSET($T205,0,$E$4-1)),1)</f>
        <v>0.66834102072089041</v>
      </c>
      <c r="D271" s="24" cm="1">
        <f t="array" aca="1" ref="D271" ca="1">INDEX(LINEST(D146:D205,  OFFSET($T146,0,($E$4-1)):OFFSET($T205,0,$E$4-1)),1)</f>
        <v>1.4692337789528873</v>
      </c>
      <c r="E271" s="24" cm="1">
        <f t="array" aca="1" ref="E271" ca="1">INDEX(LINEST(E146:E205,  OFFSET($T146,0,($E$4-1)):OFFSET($T205,0,$E$4-1)),1)</f>
        <v>1.6273114742279036</v>
      </c>
      <c r="F271" s="24" cm="1">
        <f t="array" aca="1" ref="F271" ca="1">INDEX(LINEST(F146:F205,  OFFSET($T146,0,($E$4-1)):OFFSET($T205,0,$E$4-1)),1)</f>
        <v>1.1702585488530941</v>
      </c>
      <c r="G271" s="24" cm="1">
        <f t="array" aca="1" ref="G271" ca="1">INDEX(LINEST(G146:G205,  OFFSET($T146,0,($E$4-1)):OFFSET($T205,0,$E$4-1)),1)</f>
        <v>0.81046479317996112</v>
      </c>
      <c r="H271" s="24" cm="1">
        <f t="array" aca="1" ref="H271" ca="1">INDEX(LINEST(H146:H205,  OFFSET($T146,0,($E$4-1)):OFFSET($T205,0,$E$4-1)),1)</f>
        <v>1.2088459961385092</v>
      </c>
      <c r="I271" s="24" cm="1">
        <f t="array" aca="1" ref="I271" ca="1">INDEX(LINEST(I146:I205,  OFFSET($T146,0,($E$4-1)):OFFSET($T205,0,$E$4-1)),1)</f>
        <v>1.200056634967934</v>
      </c>
      <c r="J271" s="24" cm="1">
        <f t="array" aca="1" ref="J271" ca="1">INDEX(LINEST(J146:J205,  OFFSET($T146,0,($E$4-1)):OFFSET($T205,0,$E$4-1)),1)</f>
        <v>1.3539686751844731</v>
      </c>
      <c r="K271" s="24" cm="1">
        <f t="array" aca="1" ref="K271" ca="1">INDEX(LINEST(K146:K205,  OFFSET($T146,0,($E$4-1)):OFFSET($T205,0,$E$4-1)),1)</f>
        <v>0.8944009312881892</v>
      </c>
      <c r="L271" s="24" cm="1">
        <f t="array" aca="1" ref="L271" ca="1">INDEX(LINEST(L146:L205,  OFFSET($T146,0,($E$4-1)):OFFSET($T205,0,$E$4-1)),1)</f>
        <v>1.0833433676400652</v>
      </c>
      <c r="M271" s="24" cm="1">
        <f t="array" aca="1" ref="M271" ca="1">INDEX(LINEST(M146:M205,  OFFSET($T146,0,($E$4-1)):OFFSET($T205,0,$E$4-1)),1)</f>
        <v>1.2294437374533542</v>
      </c>
      <c r="N271" s="24" cm="1">
        <f t="array" aca="1" ref="N271" ca="1">INDEX(LINEST(N146:N205,  OFFSET($T146,0,($E$4-1)):OFFSET($T205,0,$E$4-1)),1)</f>
        <v>1.4798203038185243</v>
      </c>
      <c r="O271" s="24" cm="1">
        <f t="array" aca="1" ref="O271" ca="1">INDEX(LINEST(O146:O205,  OFFSET($T146,0,($E$4-1)):OFFSET($T205,0,$E$4-1)),1)</f>
        <v>1.2728465231724182</v>
      </c>
      <c r="P271" s="24" cm="1">
        <f t="array" aca="1" ref="P271" ca="1">INDEX(LINEST(P146:P205,  OFFSET($T146,0,($E$4-1)):OFFSET($T205,0,$E$4-1)),1)</f>
        <v>1.4681257595938066</v>
      </c>
      <c r="Q271" s="24" cm="1">
        <f t="array" aca="1" ref="Q271" ca="1">INDEX(LINEST(Q146:Q205,  OFFSET($T146,0,($E$4-1)):OFFSET($T205,0,$E$4-1)),1)</f>
        <v>0.81327025374903439</v>
      </c>
      <c r="R271" s="24" cm="1">
        <f t="array" aca="1" ref="R271" ca="1">INDEX(LINEST(R146:R205,  OFFSET($T146,0,($E$4-1)):OFFSET($T205,0,$E$4-1)),1)</f>
        <v>1.3755987019885516</v>
      </c>
      <c r="S271" s="24" cm="1">
        <f t="array" aca="1" ref="S271" ca="1">INDEX(LINEST(S146:S205,  OFFSET($T146,0,($E$4-1)):OFFSET($T205,0,$E$4-1)),1)</f>
        <v>1.3145035251370698</v>
      </c>
      <c r="U271" s="24"/>
    </row>
    <row r="272" spans="1:21" x14ac:dyDescent="0.25">
      <c r="A272" s="28" t="str">
        <f t="shared" si="123"/>
        <v>Nov 2006 - Oct 2011</v>
      </c>
      <c r="B272" s="24" cm="1">
        <f t="array" aca="1" ref="B272" ca="1">INDEX(LINEST(B147:B206,  OFFSET($T147,0,($E$4-1)):OFFSET($T206,0,$E$4-1)),1)</f>
        <v>0.42934529506165442</v>
      </c>
      <c r="C272" s="24" cm="1">
        <f t="array" aca="1" ref="C272" ca="1">INDEX(LINEST(C147:C206,  OFFSET($T147,0,($E$4-1)):OFFSET($T206,0,$E$4-1)),1)</f>
        <v>0.66606977928547229</v>
      </c>
      <c r="D272" s="24" cm="1">
        <f t="array" aca="1" ref="D272" ca="1">INDEX(LINEST(D147:D206,  OFFSET($T147,0,($E$4-1)):OFFSET($T206,0,$E$4-1)),1)</f>
        <v>1.4752711480805072</v>
      </c>
      <c r="E272" s="24" cm="1">
        <f t="array" aca="1" ref="E272" ca="1">INDEX(LINEST(E147:E206,  OFFSET($T147,0,($E$4-1)):OFFSET($T206,0,$E$4-1)),1)</f>
        <v>1.628497752621012</v>
      </c>
      <c r="F272" s="24" cm="1">
        <f t="array" aca="1" ref="F272" ca="1">INDEX(LINEST(F147:F206,  OFFSET($T147,0,($E$4-1)):OFFSET($T206,0,$E$4-1)),1)</f>
        <v>1.173306784433596</v>
      </c>
      <c r="G272" s="24" cm="1">
        <f t="array" aca="1" ref="G272" ca="1">INDEX(LINEST(G147:G206,  OFFSET($T147,0,($E$4-1)):OFFSET($T206,0,$E$4-1)),1)</f>
        <v>0.81379923597196357</v>
      </c>
      <c r="H272" s="24" cm="1">
        <f t="array" aca="1" ref="H272" ca="1">INDEX(LINEST(H147:H206,  OFFSET($T147,0,($E$4-1)):OFFSET($T206,0,$E$4-1)),1)</f>
        <v>1.2086202846272847</v>
      </c>
      <c r="I272" s="24" cm="1">
        <f t="array" aca="1" ref="I272" ca="1">INDEX(LINEST(I147:I206,  OFFSET($T147,0,($E$4-1)):OFFSET($T206,0,$E$4-1)),1)</f>
        <v>1.2001550837680959</v>
      </c>
      <c r="J272" s="24" cm="1">
        <f t="array" aca="1" ref="J272" ca="1">INDEX(LINEST(J147:J206,  OFFSET($T147,0,($E$4-1)):OFFSET($T206,0,$E$4-1)),1)</f>
        <v>1.3544215414981939</v>
      </c>
      <c r="K272" s="24" cm="1">
        <f t="array" aca="1" ref="K272" ca="1">INDEX(LINEST(K147:K206,  OFFSET($T147,0,($E$4-1)):OFFSET($T206,0,$E$4-1)),1)</f>
        <v>0.89381231566823272</v>
      </c>
      <c r="L272" s="24" cm="1">
        <f t="array" aca="1" ref="L272" ca="1">INDEX(LINEST(L147:L206,  OFFSET($T147,0,($E$4-1)):OFFSET($T206,0,$E$4-1)),1)</f>
        <v>1.0844006685615994</v>
      </c>
      <c r="M272" s="24" cm="1">
        <f t="array" aca="1" ref="M272" ca="1">INDEX(LINEST(M147:M206,  OFFSET($T147,0,($E$4-1)):OFFSET($T206,0,$E$4-1)),1)</f>
        <v>1.2289995778071789</v>
      </c>
      <c r="N272" s="24" cm="1">
        <f t="array" aca="1" ref="N272" ca="1">INDEX(LINEST(N147:N206,  OFFSET($T147,0,($E$4-1)):OFFSET($T206,0,$E$4-1)),1)</f>
        <v>1.4801564257214561</v>
      </c>
      <c r="O272" s="24" cm="1">
        <f t="array" aca="1" ref="O272" ca="1">INDEX(LINEST(O147:O206,  OFFSET($T147,0,($E$4-1)):OFFSET($T206,0,$E$4-1)),1)</f>
        <v>1.2718348355577249</v>
      </c>
      <c r="P272" s="24" cm="1">
        <f t="array" aca="1" ref="P272" ca="1">INDEX(LINEST(P147:P206,  OFFSET($T147,0,($E$4-1)):OFFSET($T206,0,$E$4-1)),1)</f>
        <v>1.46926100669224</v>
      </c>
      <c r="Q272" s="24" cm="1">
        <f t="array" aca="1" ref="Q272" ca="1">INDEX(LINEST(Q147:Q206,  OFFSET($T147,0,($E$4-1)):OFFSET($T206,0,$E$4-1)),1)</f>
        <v>0.8211978426099461</v>
      </c>
      <c r="R272" s="24" cm="1">
        <f t="array" aca="1" ref="R272" ca="1">INDEX(LINEST(R147:R206,  OFFSET($T147,0,($E$4-1)):OFFSET($T206,0,$E$4-1)),1)</f>
        <v>1.3760023170776925</v>
      </c>
      <c r="S272" s="24" cm="1">
        <f t="array" aca="1" ref="S272" ca="1">INDEX(LINEST(S147:S206,  OFFSET($T147,0,($E$4-1)):OFFSET($T206,0,$E$4-1)),1)</f>
        <v>1.3178494176502353</v>
      </c>
      <c r="U272" s="24"/>
    </row>
    <row r="273" spans="1:21" x14ac:dyDescent="0.25">
      <c r="A273" s="28" t="str">
        <f t="shared" si="123"/>
        <v>Oct 2006 - Sep 2011</v>
      </c>
      <c r="B273" s="24" cm="1">
        <f t="array" aca="1" ref="B273" ca="1">INDEX(LINEST(B148:B207,  OFFSET($T148,0,($E$4-1)):OFFSET($T207,0,$E$4-1)),1)</f>
        <v>0.42602242276376534</v>
      </c>
      <c r="C273" s="24" cm="1">
        <f t="array" aca="1" ref="C273" ca="1">INDEX(LINEST(C148:C207,  OFFSET($T148,0,($E$4-1)):OFFSET($T207,0,$E$4-1)),1)</f>
        <v>0.70208430173068381</v>
      </c>
      <c r="D273" s="24" cm="1">
        <f t="array" aca="1" ref="D273" ca="1">INDEX(LINEST(D148:D207,  OFFSET($T148,0,($E$4-1)):OFFSET($T207,0,$E$4-1)),1)</f>
        <v>1.3753001119370041</v>
      </c>
      <c r="E273" s="24" cm="1">
        <f t="array" aca="1" ref="E273" ca="1">INDEX(LINEST(E148:E207,  OFFSET($T148,0,($E$4-1)):OFFSET($T207,0,$E$4-1)),1)</f>
        <v>1.636005848443687</v>
      </c>
      <c r="F273" s="24" cm="1">
        <f t="array" aca="1" ref="F273" ca="1">INDEX(LINEST(F148:F207,  OFFSET($T148,0,($E$4-1)):OFFSET($T207,0,$E$4-1)),1)</f>
        <v>1.173973432642033</v>
      </c>
      <c r="G273" s="24" cm="1">
        <f t="array" aca="1" ref="G273" ca="1">INDEX(LINEST(G148:G207,  OFFSET($T148,0,($E$4-1)):OFFSET($T207,0,$E$4-1)),1)</f>
        <v>0.89548339517520525</v>
      </c>
      <c r="H273" s="24" cm="1">
        <f t="array" aca="1" ref="H273" ca="1">INDEX(LINEST(H148:H207,  OFFSET($T148,0,($E$4-1)):OFFSET($T207,0,$E$4-1)),1)</f>
        <v>1.1981277076363832</v>
      </c>
      <c r="I273" s="24" cm="1">
        <f t="array" aca="1" ref="I273" ca="1">INDEX(LINEST(I148:I207,  OFFSET($T148,0,($E$4-1)):OFFSET($T207,0,$E$4-1)),1)</f>
        <v>1.1853505394567019</v>
      </c>
      <c r="J273" s="24" cm="1">
        <f t="array" aca="1" ref="J273" ca="1">INDEX(LINEST(J148:J207,  OFFSET($T148,0,($E$4-1)):OFFSET($T207,0,$E$4-1)),1)</f>
        <v>1.3690426676864571</v>
      </c>
      <c r="K273" s="24" cm="1">
        <f t="array" aca="1" ref="K273" ca="1">INDEX(LINEST(K148:K207,  OFFSET($T148,0,($E$4-1)):OFFSET($T207,0,$E$4-1)),1)</f>
        <v>0.89273367385114777</v>
      </c>
      <c r="L273" s="24" cm="1">
        <f t="array" aca="1" ref="L273" ca="1">INDEX(LINEST(L148:L207,  OFFSET($T148,0,($E$4-1)):OFFSET($T207,0,$E$4-1)),1)</f>
        <v>1.0790331285474795</v>
      </c>
      <c r="M273" s="24" cm="1">
        <f t="array" aca="1" ref="M273" ca="1">INDEX(LINEST(M148:M207,  OFFSET($T148,0,($E$4-1)):OFFSET($T207,0,$E$4-1)),1)</f>
        <v>1.2465713917663144</v>
      </c>
      <c r="N273" s="24" cm="1">
        <f t="array" aca="1" ref="N273" ca="1">INDEX(LINEST(N148:N207,  OFFSET($T148,0,($E$4-1)):OFFSET($T207,0,$E$4-1)),1)</f>
        <v>1.4757930541758537</v>
      </c>
      <c r="O273" s="24" cm="1">
        <f t="array" aca="1" ref="O273" ca="1">INDEX(LINEST(O148:O207,  OFFSET($T148,0,($E$4-1)):OFFSET($T207,0,$E$4-1)),1)</f>
        <v>1.2965446129132727</v>
      </c>
      <c r="P273" s="24" cm="1">
        <f t="array" aca="1" ref="P273" ca="1">INDEX(LINEST(P148:P207,  OFFSET($T148,0,($E$4-1)):OFFSET($T207,0,$E$4-1)),1)</f>
        <v>1.4707141973189857</v>
      </c>
      <c r="Q273" s="24" cm="1">
        <f t="array" aca="1" ref="Q273" ca="1">INDEX(LINEST(Q148:Q207,  OFFSET($T148,0,($E$4-1)):OFFSET($T207,0,$E$4-1)),1)</f>
        <v>0.79908101145779686</v>
      </c>
      <c r="R273" s="24" cm="1">
        <f t="array" aca="1" ref="R273" ca="1">INDEX(LINEST(R148:R207,  OFFSET($T148,0,($E$4-1)):OFFSET($T207,0,$E$4-1)),1)</f>
        <v>1.3995589338398551</v>
      </c>
      <c r="S273" s="24" cm="1">
        <f t="array" aca="1" ref="S273" ca="1">INDEX(LINEST(S148:S207,  OFFSET($T148,0,($E$4-1)):OFFSET($T207,0,$E$4-1)),1)</f>
        <v>1.3501787810859855</v>
      </c>
      <c r="U273" s="24"/>
    </row>
    <row r="274" spans="1:21" x14ac:dyDescent="0.25">
      <c r="A274" s="28" t="str">
        <f t="shared" si="123"/>
        <v>Sep 2006 - Aug 2011</v>
      </c>
      <c r="B274" s="24" cm="1">
        <f t="array" aca="1" ref="B274" ca="1">INDEX(LINEST(B149:B208,  OFFSET($T149,0,($E$4-1)):OFFSET($T208,0,$E$4-1)),1)</f>
        <v>0.38166498653886449</v>
      </c>
      <c r="C274" s="24" cm="1">
        <f t="array" aca="1" ref="C274" ca="1">INDEX(LINEST(C149:C208,  OFFSET($T149,0,($E$4-1)):OFFSET($T208,0,$E$4-1)),1)</f>
        <v>0.7209394255513748</v>
      </c>
      <c r="D274" s="24" cm="1">
        <f t="array" aca="1" ref="D274" ca="1">INDEX(LINEST(D149:D208,  OFFSET($T149,0,($E$4-1)):OFFSET($T208,0,$E$4-1)),1)</f>
        <v>1.3334630698802905</v>
      </c>
      <c r="E274" s="24" cm="1">
        <f t="array" aca="1" ref="E274" ca="1">INDEX(LINEST(E149:E208,  OFFSET($T149,0,($E$4-1)):OFFSET($T208,0,$E$4-1)),1)</f>
        <v>1.620798437283467</v>
      </c>
      <c r="F274" s="24" cm="1">
        <f t="array" aca="1" ref="F274" ca="1">INDEX(LINEST(F149:F208,  OFFSET($T149,0,($E$4-1)):OFFSET($T208,0,$E$4-1)),1)</f>
        <v>1.1473355209605556</v>
      </c>
      <c r="G274" s="24" cm="1">
        <f t="array" aca="1" ref="G274" ca="1">INDEX(LINEST(G149:G208,  OFFSET($T149,0,($E$4-1)):OFFSET($T208,0,$E$4-1)),1)</f>
        <v>0.85134934717469124</v>
      </c>
      <c r="H274" s="24" cm="1">
        <f t="array" aca="1" ref="H274" ca="1">INDEX(LINEST(H149:H208,  OFFSET($T149,0,($E$4-1)):OFFSET($T208,0,$E$4-1)),1)</f>
        <v>1.1817368201466769</v>
      </c>
      <c r="I274" s="24" cm="1">
        <f t="array" aca="1" ref="I274" ca="1">INDEX(LINEST(I149:I208,  OFFSET($T149,0,($E$4-1)):OFFSET($T208,0,$E$4-1)),1)</f>
        <v>1.1673521238222488</v>
      </c>
      <c r="J274" s="24" cm="1">
        <f t="array" aca="1" ref="J274" ca="1">INDEX(LINEST(J149:J208,  OFFSET($T149,0,($E$4-1)):OFFSET($T208,0,$E$4-1)),1)</f>
        <v>1.3569285632022794</v>
      </c>
      <c r="K274" s="24" cm="1">
        <f t="array" aca="1" ref="K274" ca="1">INDEX(LINEST(K149:K208,  OFFSET($T149,0,($E$4-1)):OFFSET($T208,0,$E$4-1)),1)</f>
        <v>0.89040969054220787</v>
      </c>
      <c r="L274" s="24" cm="1">
        <f t="array" aca="1" ref="L274" ca="1">INDEX(LINEST(L149:L208,  OFFSET($T149,0,($E$4-1)):OFFSET($T208,0,$E$4-1)),1)</f>
        <v>1.0783049587373412</v>
      </c>
      <c r="M274" s="24" cm="1">
        <f t="array" aca="1" ref="M274" ca="1">INDEX(LINEST(M149:M208,  OFFSET($T149,0,($E$4-1)):OFFSET($T208,0,$E$4-1)),1)</f>
        <v>1.2464765747264275</v>
      </c>
      <c r="N274" s="24" cm="1">
        <f t="array" aca="1" ref="N274" ca="1">INDEX(LINEST(N149:N208,  OFFSET($T149,0,($E$4-1)):OFFSET($T208,0,$E$4-1)),1)</f>
        <v>1.4319084339783741</v>
      </c>
      <c r="O274" s="24" cm="1">
        <f t="array" aca="1" ref="O274" ca="1">INDEX(LINEST(O149:O208,  OFFSET($T149,0,($E$4-1)):OFFSET($T208,0,$E$4-1)),1)</f>
        <v>1.2591239176323308</v>
      </c>
      <c r="P274" s="24" cm="1">
        <f t="array" aca="1" ref="P274" ca="1">INDEX(LINEST(P149:P208,  OFFSET($T149,0,($E$4-1)):OFFSET($T208,0,$E$4-1)),1)</f>
        <v>1.454853489930706</v>
      </c>
      <c r="Q274" s="24" cm="1">
        <f t="array" aca="1" ref="Q274" ca="1">INDEX(LINEST(Q149:Q208,  OFFSET($T149,0,($E$4-1)):OFFSET($T208,0,$E$4-1)),1)</f>
        <v>0.75019002292400006</v>
      </c>
      <c r="R274" s="24" cm="1">
        <f t="array" aca="1" ref="R274" ca="1">INDEX(LINEST(R149:R208,  OFFSET($T149,0,($E$4-1)):OFFSET($T208,0,$E$4-1)),1)</f>
        <v>1.3657239061296498</v>
      </c>
      <c r="S274" s="24" cm="1">
        <f t="array" aca="1" ref="S274" ca="1">INDEX(LINEST(S149:S208,  OFFSET($T149,0,($E$4-1)):OFFSET($T208,0,$E$4-1)),1)</f>
        <v>1.3166254442733178</v>
      </c>
      <c r="U274" s="24"/>
    </row>
    <row r="275" spans="1:21" x14ac:dyDescent="0.25">
      <c r="A275" s="28" t="str">
        <f t="shared" si="123"/>
        <v>Aug 2006 - Jul 2011</v>
      </c>
      <c r="B275" s="24" cm="1">
        <f t="array" aca="1" ref="B275" ca="1">INDEX(LINEST(B150:B209,  OFFSET($T150,0,($E$4-1)):OFFSET($T209,0,$E$4-1)),1)</f>
        <v>0.41577850480554635</v>
      </c>
      <c r="C275" s="24" cm="1">
        <f t="array" aca="1" ref="C275" ca="1">INDEX(LINEST(C150:C209,  OFFSET($T150,0,($E$4-1)):OFFSET($T209,0,$E$4-1)),1)</f>
        <v>0.71373790599658071</v>
      </c>
      <c r="D275" s="24" cm="1">
        <f t="array" aca="1" ref="D275" ca="1">INDEX(LINEST(D150:D209,  OFFSET($T150,0,($E$4-1)):OFFSET($T209,0,$E$4-1)),1)</f>
        <v>1.3145256214719576</v>
      </c>
      <c r="E275" s="24" cm="1">
        <f t="array" aca="1" ref="E275" ca="1">INDEX(LINEST(E150:E209,  OFFSET($T150,0,($E$4-1)):OFFSET($T209,0,$E$4-1)),1)</f>
        <v>1.5821016652351285</v>
      </c>
      <c r="F275" s="24" cm="1">
        <f t="array" aca="1" ref="F275" ca="1">INDEX(LINEST(F150:F209,  OFFSET($T150,0,($E$4-1)):OFFSET($T209,0,$E$4-1)),1)</f>
        <v>1.1656469151525353</v>
      </c>
      <c r="G275" s="24" cm="1">
        <f t="array" aca="1" ref="G275" ca="1">INDEX(LINEST(G150:G209,  OFFSET($T150,0,($E$4-1)):OFFSET($T209,0,$E$4-1)),1)</f>
        <v>0.83798770294712754</v>
      </c>
      <c r="H275" s="24" cm="1">
        <f t="array" aca="1" ref="H275" ca="1">INDEX(LINEST(H150:H209,  OFFSET($T150,0,($E$4-1)):OFFSET($T209,0,$E$4-1)),1)</f>
        <v>1.1718196802197458</v>
      </c>
      <c r="I275" s="24" cm="1">
        <f t="array" aca="1" ref="I275" ca="1">INDEX(LINEST(I150:I209,  OFFSET($T150,0,($E$4-1)):OFFSET($T209,0,$E$4-1)),1)</f>
        <v>1.156374454510154</v>
      </c>
      <c r="J275" s="24" cm="1">
        <f t="array" aca="1" ref="J275" ca="1">INDEX(LINEST(J150:J209,  OFFSET($T150,0,($E$4-1)):OFFSET($T209,0,$E$4-1)),1)</f>
        <v>1.3476720989136675</v>
      </c>
      <c r="K275" s="24" cm="1">
        <f t="array" aca="1" ref="K275" ca="1">INDEX(LINEST(K150:K209,  OFFSET($T150,0,($E$4-1)):OFFSET($T209,0,$E$4-1)),1)</f>
        <v>0.89309255396299103</v>
      </c>
      <c r="L275" s="24" cm="1">
        <f t="array" aca="1" ref="L275" ca="1">INDEX(LINEST(L150:L209,  OFFSET($T150,0,($E$4-1)):OFFSET($T209,0,$E$4-1)),1)</f>
        <v>1.074314691957357</v>
      </c>
      <c r="M275" s="24" cm="1">
        <f t="array" aca="1" ref="M275" ca="1">INDEX(LINEST(M150:M209,  OFFSET($T150,0,($E$4-1)):OFFSET($T209,0,$E$4-1)),1)</f>
        <v>1.2458642432327665</v>
      </c>
      <c r="N275" s="24" cm="1">
        <f t="array" aca="1" ref="N275" ca="1">INDEX(LINEST(N150:N209,  OFFSET($T150,0,($E$4-1)):OFFSET($T209,0,$E$4-1)),1)</f>
        <v>1.4444812628542181</v>
      </c>
      <c r="O275" s="24" cm="1">
        <f t="array" aca="1" ref="O275" ca="1">INDEX(LINEST(O150:O209,  OFFSET($T150,0,($E$4-1)):OFFSET($T209,0,$E$4-1)),1)</f>
        <v>1.2708990654874039</v>
      </c>
      <c r="P275" s="24" cm="1">
        <f t="array" aca="1" ref="P275" ca="1">INDEX(LINEST(P150:P209,  OFFSET($T150,0,($E$4-1)):OFFSET($T209,0,$E$4-1)),1)</f>
        <v>1.4157960384871546</v>
      </c>
      <c r="Q275" s="24" cm="1">
        <f t="array" aca="1" ref="Q275" ca="1">INDEX(LINEST(Q150:Q209,  OFFSET($T150,0,($E$4-1)):OFFSET($T209,0,$E$4-1)),1)</f>
        <v>0.73888192230997851</v>
      </c>
      <c r="R275" s="24" cm="1">
        <f t="array" aca="1" ref="R275" ca="1">INDEX(LINEST(R150:R209,  OFFSET($T150,0,($E$4-1)):OFFSET($T209,0,$E$4-1)),1)</f>
        <v>1.3722023415688891</v>
      </c>
      <c r="S275" s="24" cm="1">
        <f t="array" aca="1" ref="S275" ca="1">INDEX(LINEST(S150:S209,  OFFSET($T150,0,($E$4-1)):OFFSET($T209,0,$E$4-1)),1)</f>
        <v>1.3038740539620104</v>
      </c>
    </row>
    <row r="276" spans="1:21" x14ac:dyDescent="0.25">
      <c r="A276" s="28" t="str">
        <f t="shared" si="123"/>
        <v>Jul 2006 - Jun 2011</v>
      </c>
      <c r="B276" s="24" cm="1">
        <f t="array" aca="1" ref="B276" ca="1">INDEX(LINEST(B151:B210,  OFFSET($T151,0,($E$4-1)):OFFSET($T210,0,$E$4-1)),1)</f>
        <v>0.42203384855887699</v>
      </c>
      <c r="C276" s="24" cm="1">
        <f t="array" aca="1" ref="C276" ca="1">INDEX(LINEST(C151:C210,  OFFSET($T151,0,($E$4-1)):OFFSET($T210,0,$E$4-1)),1)</f>
        <v>0.72237325581285428</v>
      </c>
      <c r="D276" s="24" cm="1">
        <f t="array" aca="1" ref="D276" ca="1">INDEX(LINEST(D151:D210,  OFFSET($T151,0,($E$4-1)):OFFSET($T210,0,$E$4-1)),1)</f>
        <v>1.3061721001544471</v>
      </c>
      <c r="E276" s="24" cm="1">
        <f t="array" aca="1" ref="E276" ca="1">INDEX(LINEST(E151:E210,  OFFSET($T151,0,($E$4-1)):OFFSET($T210,0,$E$4-1)),1)</f>
        <v>1.5751715589912039</v>
      </c>
      <c r="F276" s="24" cm="1">
        <f t="array" aca="1" ref="F276" ca="1">INDEX(LINEST(F151:F210,  OFFSET($T151,0,($E$4-1)):OFFSET($T210,0,$E$4-1)),1)</f>
        <v>1.1547742703136892</v>
      </c>
      <c r="G276" s="24" cm="1">
        <f t="array" aca="1" ref="G276" ca="1">INDEX(LINEST(G151:G210,  OFFSET($T151,0,($E$4-1)):OFFSET($T210,0,$E$4-1)),1)</f>
        <v>0.83049446652123848</v>
      </c>
      <c r="H276" s="24" cm="1">
        <f t="array" aca="1" ref="H276" ca="1">INDEX(LINEST(H151:H210,  OFFSET($T151,0,($E$4-1)):OFFSET($T210,0,$E$4-1)),1)</f>
        <v>1.1693793774465506</v>
      </c>
      <c r="I276" s="24" cm="1">
        <f t="array" aca="1" ref="I276" ca="1">INDEX(LINEST(I151:I210,  OFFSET($T151,0,($E$4-1)):OFFSET($T210,0,$E$4-1)),1)</f>
        <v>1.1537038109423461</v>
      </c>
      <c r="J276" s="24" cm="1">
        <f t="array" aca="1" ref="J276" ca="1">INDEX(LINEST(J151:J210,  OFFSET($T151,0,($E$4-1)):OFFSET($T210,0,$E$4-1)),1)</f>
        <v>1.3464372051387159</v>
      </c>
      <c r="K276" s="24" cm="1">
        <f t="array" aca="1" ref="K276" ca="1">INDEX(LINEST(K151:K210,  OFFSET($T151,0,($E$4-1)):OFFSET($T210,0,$E$4-1)),1)</f>
        <v>0.89426196510103595</v>
      </c>
      <c r="L276" s="24" cm="1">
        <f t="array" aca="1" ref="L276" ca="1">INDEX(LINEST(L151:L210,  OFFSET($T151,0,($E$4-1)):OFFSET($T210,0,$E$4-1)),1)</f>
        <v>1.0733074002728102</v>
      </c>
      <c r="M276" s="24" cm="1">
        <f t="array" aca="1" ref="M276" ca="1">INDEX(LINEST(M151:M210,  OFFSET($T151,0,($E$4-1)):OFFSET($T210,0,$E$4-1)),1)</f>
        <v>1.2441134212017346</v>
      </c>
      <c r="N276" s="24" cm="1">
        <f t="array" aca="1" ref="N276" ca="1">INDEX(LINEST(N151:N210,  OFFSET($T151,0,($E$4-1)):OFFSET($T210,0,$E$4-1)),1)</f>
        <v>1.4430941509241149</v>
      </c>
      <c r="O276" s="24" cm="1">
        <f t="array" aca="1" ref="O276" ca="1">INDEX(LINEST(O151:O210,  OFFSET($T151,0,($E$4-1)):OFFSET($T210,0,$E$4-1)),1)</f>
        <v>1.2705999634059262</v>
      </c>
      <c r="P276" s="24" cm="1">
        <f t="array" aca="1" ref="P276" ca="1">INDEX(LINEST(P151:P210,  OFFSET($T151,0,($E$4-1)):OFFSET($T210,0,$E$4-1)),1)</f>
        <v>1.4131486937316295</v>
      </c>
      <c r="Q276" s="24" cm="1">
        <f t="array" aca="1" ref="Q276" ca="1">INDEX(LINEST(Q151:Q210,  OFFSET($T151,0,($E$4-1)):OFFSET($T210,0,$E$4-1)),1)</f>
        <v>0.73699450612682638</v>
      </c>
      <c r="R276" s="24" cm="1">
        <f t="array" aca="1" ref="R276" ca="1">INDEX(LINEST(R151:R210,  OFFSET($T151,0,($E$4-1)):OFFSET($T210,0,$E$4-1)),1)</f>
        <v>1.3726508438220579</v>
      </c>
      <c r="S276" s="24" cm="1">
        <f t="array" aca="1" ref="S276" ca="1">INDEX(LINEST(S151:S210,  OFFSET($T151,0,($E$4-1)):OFFSET($T210,0,$E$4-1)),1)</f>
        <v>1.3129637502446261</v>
      </c>
    </row>
    <row r="277" spans="1:21" x14ac:dyDescent="0.25">
      <c r="A277" s="28" t="str">
        <f t="shared" si="123"/>
        <v>Jun 2006 - May 2011</v>
      </c>
      <c r="B277" s="24" cm="1">
        <f t="array" aca="1" ref="B277" ca="1">INDEX(LINEST(B152:B211,  OFFSET($T152,0,($E$4-1)):OFFSET($T211,0,$E$4-1)),1)</f>
        <v>0.41612578068335215</v>
      </c>
      <c r="C277" s="24" cm="1">
        <f t="array" aca="1" ref="C277" ca="1">INDEX(LINEST(C152:C211,  OFFSET($T152,0,($E$4-1)):OFFSET($T211,0,$E$4-1)),1)</f>
        <v>0.72568248673688507</v>
      </c>
      <c r="D277" s="24" cm="1">
        <f t="array" aca="1" ref="D277" ca="1">INDEX(LINEST(D152:D211,  OFFSET($T152,0,($E$4-1)):OFFSET($T211,0,$E$4-1)),1)</f>
        <v>1.3069712543802228</v>
      </c>
      <c r="E277" s="24" cm="1">
        <f t="array" aca="1" ref="E277" ca="1">INDEX(LINEST(E152:E211,  OFFSET($T152,0,($E$4-1)):OFFSET($T211,0,$E$4-1)),1)</f>
        <v>1.580760754367996</v>
      </c>
      <c r="F277" s="24" cm="1">
        <f t="array" aca="1" ref="F277" ca="1">INDEX(LINEST(F152:F211,  OFFSET($T152,0,($E$4-1)):OFFSET($T211,0,$E$4-1)),1)</f>
        <v>1.1619751596609273</v>
      </c>
      <c r="G277" s="24" cm="1">
        <f t="array" aca="1" ref="G277" ca="1">INDEX(LINEST(G152:G211,  OFFSET($T152,0,($E$4-1)):OFFSET($T211,0,$E$4-1)),1)</f>
        <v>0.82816549755203794</v>
      </c>
      <c r="H277" s="24" cm="1">
        <f t="array" aca="1" ref="H277" ca="1">INDEX(LINEST(H152:H211,  OFFSET($T152,0,($E$4-1)):OFFSET($T211,0,$E$4-1)),1)</f>
        <v>1.1698176815906385</v>
      </c>
      <c r="I277" s="24" cm="1">
        <f t="array" aca="1" ref="I277" ca="1">INDEX(LINEST(I152:I211,  OFFSET($T152,0,($E$4-1)):OFFSET($T211,0,$E$4-1)),1)</f>
        <v>1.1534125843055392</v>
      </c>
      <c r="J277" s="24" cm="1">
        <f t="array" aca="1" ref="J277" ca="1">INDEX(LINEST(J152:J211,  OFFSET($T152,0,($E$4-1)):OFFSET($T211,0,$E$4-1)),1)</f>
        <v>1.3466902646117453</v>
      </c>
      <c r="K277" s="24" cm="1">
        <f t="array" aca="1" ref="K277" ca="1">INDEX(LINEST(K152:K211,  OFFSET($T152,0,($E$4-1)):OFFSET($T211,0,$E$4-1)),1)</f>
        <v>0.89424435227719345</v>
      </c>
      <c r="L277" s="24" cm="1">
        <f t="array" aca="1" ref="L277" ca="1">INDEX(LINEST(L152:L211,  OFFSET($T152,0,($E$4-1)):OFFSET($T211,0,$E$4-1)),1)</f>
        <v>1.0735425222184567</v>
      </c>
      <c r="M277" s="24" cm="1">
        <f t="array" aca="1" ref="M277" ca="1">INDEX(LINEST(M152:M211,  OFFSET($T152,0,($E$4-1)):OFFSET($T211,0,$E$4-1)),1)</f>
        <v>1.2439743461161228</v>
      </c>
      <c r="N277" s="24" cm="1">
        <f t="array" aca="1" ref="N277" ca="1">INDEX(LINEST(N152:N211,  OFFSET($T152,0,($E$4-1)):OFFSET($T211,0,$E$4-1)),1)</f>
        <v>1.4445484807782052</v>
      </c>
      <c r="O277" s="24" cm="1">
        <f t="array" aca="1" ref="O277" ca="1">INDEX(LINEST(O152:O211,  OFFSET($T152,0,($E$4-1)):OFFSET($T211,0,$E$4-1)),1)</f>
        <v>1.269590184513512</v>
      </c>
      <c r="P277" s="24" cm="1">
        <f t="array" aca="1" ref="P277" ca="1">INDEX(LINEST(P152:P211,  OFFSET($T152,0,($E$4-1)):OFFSET($T211,0,$E$4-1)),1)</f>
        <v>1.4179508105235068</v>
      </c>
      <c r="Q277" s="24" cm="1">
        <f t="array" aca="1" ref="Q277" ca="1">INDEX(LINEST(Q152:Q211,  OFFSET($T152,0,($E$4-1)):OFFSET($T211,0,$E$4-1)),1)</f>
        <v>0.74124523237077344</v>
      </c>
      <c r="R277" s="24" cm="1">
        <f t="array" aca="1" ref="R277" ca="1">INDEX(LINEST(R152:R211,  OFFSET($T152,0,($E$4-1)):OFFSET($T211,0,$E$4-1)),1)</f>
        <v>1.3751005097810498</v>
      </c>
      <c r="S277" s="24" cm="1">
        <f t="array" aca="1" ref="S277" ca="1">INDEX(LINEST(S152:S211,  OFFSET($T152,0,($E$4-1)):OFFSET($T211,0,$E$4-1)),1)</f>
        <v>1.3117803367999628</v>
      </c>
    </row>
    <row r="278" spans="1:21" x14ac:dyDescent="0.25">
      <c r="A278" s="28" t="str">
        <f t="shared" si="123"/>
        <v>May 2006 - Apr 2011</v>
      </c>
      <c r="B278" s="24" cm="1">
        <f t="array" aca="1" ref="B278" ca="1">INDEX(LINEST(B153:B212,  OFFSET($T153,0,($E$4-1)):OFFSET($T212,0,$E$4-1)),1)</f>
        <v>0.40901959122395981</v>
      </c>
      <c r="C278" s="24" cm="1">
        <f t="array" aca="1" ref="C278" ca="1">INDEX(LINEST(C153:C212,  OFFSET($T153,0,($E$4-1)):OFFSET($T212,0,$E$4-1)),1)</f>
        <v>0.72893970262809316</v>
      </c>
      <c r="D278" s="24" cm="1">
        <f t="array" aca="1" ref="D278" ca="1">INDEX(LINEST(D153:D212,  OFFSET($T153,0,($E$4-1)):OFFSET($T212,0,$E$4-1)),1)</f>
        <v>1.3350734684546204</v>
      </c>
      <c r="E278" s="24" cm="1">
        <f t="array" aca="1" ref="E278" ca="1">INDEX(LINEST(E153:E212,  OFFSET($T153,0,($E$4-1)):OFFSET($T212,0,$E$4-1)),1)</f>
        <v>1.5860342709635291</v>
      </c>
      <c r="F278" s="24" cm="1">
        <f t="array" aca="1" ref="F278" ca="1">INDEX(LINEST(F153:F212,  OFFSET($T153,0,($E$4-1)):OFFSET($T212,0,$E$4-1)),1)</f>
        <v>1.1838114539277615</v>
      </c>
      <c r="G278" s="24" cm="1">
        <f t="array" aca="1" ref="G278" ca="1">INDEX(LINEST(G153:G212,  OFFSET($T153,0,($E$4-1)):OFFSET($T212,0,$E$4-1)),1)</f>
        <v>0.8718885332241294</v>
      </c>
      <c r="H278" s="24" cm="1">
        <f t="array" aca="1" ref="H278" ca="1">INDEX(LINEST(H153:H212,  OFFSET($T153,0,($E$4-1)):OFFSET($T212,0,$E$4-1)),1)</f>
        <v>1.1796330653438962</v>
      </c>
      <c r="I278" s="24" cm="1">
        <f t="array" aca="1" ref="I278" ca="1">INDEX(LINEST(I153:I212,  OFFSET($T153,0,($E$4-1)):OFFSET($T212,0,$E$4-1)),1)</f>
        <v>1.1554059839979116</v>
      </c>
      <c r="J278" s="24" cm="1">
        <f t="array" aca="1" ref="J278" ca="1">INDEX(LINEST(J153:J212,  OFFSET($T153,0,($E$4-1)):OFFSET($T212,0,$E$4-1)),1)</f>
        <v>1.3448086232258369</v>
      </c>
      <c r="K278" s="24" cm="1">
        <f t="array" aca="1" ref="K278" ca="1">INDEX(LINEST(K153:K212,  OFFSET($T153,0,($E$4-1)):OFFSET($T212,0,$E$4-1)),1)</f>
        <v>0.89606369648213824</v>
      </c>
      <c r="L278" s="24" cm="1">
        <f t="array" aca="1" ref="L278" ca="1">INDEX(LINEST(L153:L212,  OFFSET($T153,0,($E$4-1)):OFFSET($T212,0,$E$4-1)),1)</f>
        <v>1.0717334547067605</v>
      </c>
      <c r="M278" s="24" cm="1">
        <f t="array" aca="1" ref="M278" ca="1">INDEX(LINEST(M153:M212,  OFFSET($T153,0,($E$4-1)):OFFSET($T212,0,$E$4-1)),1)</f>
        <v>1.236619543393735</v>
      </c>
      <c r="N278" s="24" cm="1">
        <f t="array" aca="1" ref="N278" ca="1">INDEX(LINEST(N153:N212,  OFFSET($T153,0,($E$4-1)):OFFSET($T212,0,$E$4-1)),1)</f>
        <v>1.4437121336769088</v>
      </c>
      <c r="O278" s="24" cm="1">
        <f t="array" aca="1" ref="O278" ca="1">INDEX(LINEST(O153:O212,  OFFSET($T153,0,($E$4-1)):OFFSET($T212,0,$E$4-1)),1)</f>
        <v>1.2655889913034313</v>
      </c>
      <c r="P278" s="24" cm="1">
        <f t="array" aca="1" ref="P278" ca="1">INDEX(LINEST(P153:P212,  OFFSET($T153,0,($E$4-1)):OFFSET($T212,0,$E$4-1)),1)</f>
        <v>1.4148449506815142</v>
      </c>
      <c r="Q278" s="24" cm="1">
        <f t="array" aca="1" ref="Q278" ca="1">INDEX(LINEST(Q153:Q212,  OFFSET($T153,0,($E$4-1)):OFFSET($T212,0,$E$4-1)),1)</f>
        <v>0.74634901672656628</v>
      </c>
      <c r="R278" s="24" cm="1">
        <f t="array" aca="1" ref="R278" ca="1">INDEX(LINEST(R153:R212,  OFFSET($T153,0,($E$4-1)):OFFSET($T212,0,$E$4-1)),1)</f>
        <v>1.3911209394727693</v>
      </c>
      <c r="S278" s="24" cm="1">
        <f t="array" aca="1" ref="S278" ca="1">INDEX(LINEST(S153:S212,  OFFSET($T153,0,($E$4-1)):OFFSET($T212,0,$E$4-1)),1)</f>
        <v>1.3216582902757774</v>
      </c>
    </row>
    <row r="279" spans="1:21" x14ac:dyDescent="0.25">
      <c r="A279" s="28" t="str">
        <f t="shared" si="123"/>
        <v>Apr 2006 - Mar 2011</v>
      </c>
      <c r="B279" s="24" cm="1">
        <f t="array" aca="1" ref="B279" ca="1">INDEX(LINEST(B154:B213,  OFFSET($T154,0,($E$4-1)):OFFSET($T213,0,$E$4-1)),1)</f>
        <v>0.42097320961733647</v>
      </c>
      <c r="C279" s="24" cm="1">
        <f t="array" aca="1" ref="C279" ca="1">INDEX(LINEST(C154:C213,  OFFSET($T154,0,($E$4-1)):OFFSET($T213,0,$E$4-1)),1)</f>
        <v>0.72565582591770217</v>
      </c>
      <c r="D279" s="24" cm="1">
        <f t="array" aca="1" ref="D279" ca="1">INDEX(LINEST(D154:D213,  OFFSET($T154,0,($E$4-1)):OFFSET($T213,0,$E$4-1)),1)</f>
        <v>1.3443971085127124</v>
      </c>
      <c r="E279" s="24" cm="1">
        <f t="array" aca="1" ref="E279" ca="1">INDEX(LINEST(E154:E213,  OFFSET($T154,0,($E$4-1)):OFFSET($T213,0,$E$4-1)),1)</f>
        <v>1.5843847184960873</v>
      </c>
      <c r="F279" s="24" cm="1">
        <f t="array" aca="1" ref="F279" ca="1">INDEX(LINEST(F154:F213,  OFFSET($T154,0,($E$4-1)):OFFSET($T213,0,$E$4-1)),1)</f>
        <v>1.1982173743429612</v>
      </c>
      <c r="G279" s="24" cm="1">
        <f t="array" aca="1" ref="G279" ca="1">INDEX(LINEST(G154:G213,  OFFSET($T154,0,($E$4-1)):OFFSET($T213,0,$E$4-1)),1)</f>
        <v>0.87729879631304986</v>
      </c>
      <c r="H279" s="24" cm="1">
        <f t="array" aca="1" ref="H279" ca="1">INDEX(LINEST(H154:H213,  OFFSET($T154,0,($E$4-1)):OFFSET($T213,0,$E$4-1)),1)</f>
        <v>1.1788372494198076</v>
      </c>
      <c r="I279" s="24" cm="1">
        <f t="array" aca="1" ref="I279" ca="1">INDEX(LINEST(I154:I213,  OFFSET($T154,0,($E$4-1)):OFFSET($T213,0,$E$4-1)),1)</f>
        <v>1.1578660085453998</v>
      </c>
      <c r="J279" s="24" cm="1">
        <f t="array" aca="1" ref="J279" ca="1">INDEX(LINEST(J154:J213,  OFFSET($T154,0,($E$4-1)):OFFSET($T213,0,$E$4-1)),1)</f>
        <v>1.3495750040587797</v>
      </c>
      <c r="K279" s="24" cm="1">
        <f t="array" aca="1" ref="K279" ca="1">INDEX(LINEST(K154:K213,  OFFSET($T154,0,($E$4-1)):OFFSET($T213,0,$E$4-1)),1)</f>
        <v>0.89353352894913052</v>
      </c>
      <c r="L279" s="24" cm="1">
        <f t="array" aca="1" ref="L279" ca="1">INDEX(LINEST(L154:L213,  OFFSET($T154,0,($E$4-1)):OFFSET($T213,0,$E$4-1)),1)</f>
        <v>1.0731460411153055</v>
      </c>
      <c r="M279" s="24" cm="1">
        <f t="array" aca="1" ref="M279" ca="1">INDEX(LINEST(M154:M213,  OFFSET($T154,0,($E$4-1)):OFFSET($T213,0,$E$4-1)),1)</f>
        <v>1.2411412987041683</v>
      </c>
      <c r="N279" s="24" cm="1">
        <f t="array" aca="1" ref="N279" ca="1">INDEX(LINEST(N154:N213,  OFFSET($T154,0,($E$4-1)):OFFSET($T213,0,$E$4-1)),1)</f>
        <v>1.4446348835520761</v>
      </c>
      <c r="O279" s="24" cm="1">
        <f t="array" aca="1" ref="O279" ca="1">INDEX(LINEST(O154:O213,  OFFSET($T154,0,($E$4-1)):OFFSET($T213,0,$E$4-1)),1)</f>
        <v>1.2738315534479949</v>
      </c>
      <c r="P279" s="24" cm="1">
        <f t="array" aca="1" ref="P279" ca="1">INDEX(LINEST(P154:P213,  OFFSET($T154,0,($E$4-1)):OFFSET($T213,0,$E$4-1)),1)</f>
        <v>1.4049611374369637</v>
      </c>
      <c r="Q279" s="24" cm="1">
        <f t="array" aca="1" ref="Q279" ca="1">INDEX(LINEST(Q154:Q213,  OFFSET($T154,0,($E$4-1)):OFFSET($T213,0,$E$4-1)),1)</f>
        <v>0.75059343541786305</v>
      </c>
      <c r="R279" s="24" cm="1">
        <f t="array" aca="1" ref="R279" ca="1">INDEX(LINEST(R154:R213,  OFFSET($T154,0,($E$4-1)):OFFSET($T213,0,$E$4-1)),1)</f>
        <v>1.3969732168284181</v>
      </c>
      <c r="S279" s="24" cm="1">
        <f t="array" aca="1" ref="S279" ca="1">INDEX(LINEST(S154:S213,  OFFSET($T154,0,($E$4-1)):OFFSET($T213,0,$E$4-1)),1)</f>
        <v>1.3217600681451831</v>
      </c>
    </row>
    <row r="280" spans="1:21" x14ac:dyDescent="0.25">
      <c r="A280" s="28" t="str">
        <f t="shared" si="123"/>
        <v>Mar 2006 - Feb 2011</v>
      </c>
      <c r="B280" s="24" cm="1">
        <f t="array" aca="1" ref="B280" ca="1">INDEX(LINEST(B155:B214,  OFFSET($T155,0,($E$4-1)):OFFSET($T214,0,$E$4-1)),1)</f>
        <v>0.41839983841988004</v>
      </c>
      <c r="C280" s="24" cm="1">
        <f t="array" aca="1" ref="C280" ca="1">INDEX(LINEST(C155:C214,  OFFSET($T155,0,($E$4-1)):OFFSET($T214,0,$E$4-1)),1)</f>
        <v>0.72580941956729994</v>
      </c>
      <c r="D280" s="24" cm="1">
        <f t="array" aca="1" ref="D280" ca="1">INDEX(LINEST(D155:D214,  OFFSET($T155,0,($E$4-1)):OFFSET($T214,0,$E$4-1)),1)</f>
        <v>1.3417528964119898</v>
      </c>
      <c r="E280" s="24" cm="1">
        <f t="array" aca="1" ref="E280" ca="1">INDEX(LINEST(E155:E214,  OFFSET($T155,0,($E$4-1)):OFFSET($T214,0,$E$4-1)),1)</f>
        <v>1.5830882764236762</v>
      </c>
      <c r="F280" s="24" cm="1">
        <f t="array" aca="1" ref="F280" ca="1">INDEX(LINEST(F155:F214,  OFFSET($T155,0,($E$4-1)):OFFSET($T214,0,$E$4-1)),1)</f>
        <v>1.1980158849656433</v>
      </c>
      <c r="G280" s="24" cm="1">
        <f t="array" aca="1" ref="G280" ca="1">INDEX(LINEST(G155:G214,  OFFSET($T155,0,($E$4-1)):OFFSET($T214,0,$E$4-1)),1)</f>
        <v>0.87195076493213064</v>
      </c>
      <c r="H280" s="24" cm="1">
        <f t="array" aca="1" ref="H280" ca="1">INDEX(LINEST(H155:H214,  OFFSET($T155,0,($E$4-1)):OFFSET($T214,0,$E$4-1)),1)</f>
        <v>1.1808244943267574</v>
      </c>
      <c r="I280" s="24" cm="1">
        <f t="array" aca="1" ref="I280" ca="1">INDEX(LINEST(I155:I214,  OFFSET($T155,0,($E$4-1)):OFFSET($T214,0,$E$4-1)),1)</f>
        <v>1.16046043199584</v>
      </c>
      <c r="J280" s="24" cm="1">
        <f t="array" aca="1" ref="J280" ca="1">INDEX(LINEST(J155:J214,  OFFSET($T155,0,($E$4-1)):OFFSET($T214,0,$E$4-1)),1)</f>
        <v>1.3515602773240383</v>
      </c>
      <c r="K280" s="24" cm="1">
        <f t="array" aca="1" ref="K280" ca="1">INDEX(LINEST(K155:K214,  OFFSET($T155,0,($E$4-1)):OFFSET($T214,0,$E$4-1)),1)</f>
        <v>0.89344581025706615</v>
      </c>
      <c r="L280" s="24" cm="1">
        <f t="array" aca="1" ref="L280" ca="1">INDEX(LINEST(L155:L214,  OFFSET($T155,0,($E$4-1)):OFFSET($T214,0,$E$4-1)),1)</f>
        <v>1.0732885818924656</v>
      </c>
      <c r="M280" s="24" cm="1">
        <f t="array" aca="1" ref="M280" ca="1">INDEX(LINEST(M155:M214,  OFFSET($T155,0,($E$4-1)):OFFSET($T214,0,$E$4-1)),1)</f>
        <v>1.2401588075237313</v>
      </c>
      <c r="N280" s="24" cm="1">
        <f t="array" aca="1" ref="N280" ca="1">INDEX(LINEST(N155:N214,  OFFSET($T155,0,($E$4-1)):OFFSET($T214,0,$E$4-1)),1)</f>
        <v>1.4432893979533916</v>
      </c>
      <c r="O280" s="24" cm="1">
        <f t="array" aca="1" ref="O280" ca="1">INDEX(LINEST(O155:O214,  OFFSET($T155,0,($E$4-1)):OFFSET($T214,0,$E$4-1)),1)</f>
        <v>1.2727657971533852</v>
      </c>
      <c r="P280" s="24" cm="1">
        <f t="array" aca="1" ref="P280" ca="1">INDEX(LINEST(P155:P214,  OFFSET($T155,0,($E$4-1)):OFFSET($T214,0,$E$4-1)),1)</f>
        <v>1.4062778565778351</v>
      </c>
      <c r="Q280" s="24" cm="1">
        <f t="array" aca="1" ref="Q280" ca="1">INDEX(LINEST(Q155:Q214,  OFFSET($T155,0,($E$4-1)):OFFSET($T214,0,$E$4-1)),1)</f>
        <v>0.75063827146526751</v>
      </c>
      <c r="R280" s="24" cm="1">
        <f t="array" aca="1" ref="R280" ca="1">INDEX(LINEST(R155:R214,  OFFSET($T155,0,($E$4-1)):OFFSET($T214,0,$E$4-1)),1)</f>
        <v>1.3952002085647652</v>
      </c>
      <c r="S280" s="24" cm="1">
        <f t="array" aca="1" ref="S280" ca="1">INDEX(LINEST(S155:S214,  OFFSET($T155,0,($E$4-1)):OFFSET($T214,0,$E$4-1)),1)</f>
        <v>1.3220287127882862</v>
      </c>
    </row>
    <row r="281" spans="1:21" x14ac:dyDescent="0.25">
      <c r="A281" s="28" t="str">
        <f t="shared" si="123"/>
        <v>Feb 2006 - Jan 2011</v>
      </c>
      <c r="B281" s="24" cm="1">
        <f t="array" aca="1" ref="B281" ca="1">INDEX(LINEST(B156:B215,  OFFSET($T156,0,($E$4-1)):OFFSET($T215,0,$E$4-1)),1)</f>
        <v>0.40007411494313894</v>
      </c>
      <c r="C281" s="24" cm="1">
        <f t="array" aca="1" ref="C281" ca="1">INDEX(LINEST(C156:C215,  OFFSET($T156,0,($E$4-1)):OFFSET($T215,0,$E$4-1)),1)</f>
        <v>0.73293344449575581</v>
      </c>
      <c r="D281" s="24" cm="1">
        <f t="array" aca="1" ref="D281" ca="1">INDEX(LINEST(D156:D215,  OFFSET($T156,0,($E$4-1)):OFFSET($T215,0,$E$4-1)),1)</f>
        <v>1.3587303009472511</v>
      </c>
      <c r="E281" s="24" cm="1">
        <f t="array" aca="1" ref="E281" ca="1">INDEX(LINEST(E156:E215,  OFFSET($T156,0,($E$4-1)):OFFSET($T215,0,$E$4-1)),1)</f>
        <v>1.5867996241676519</v>
      </c>
      <c r="F281" s="24" cm="1">
        <f t="array" aca="1" ref="F281" ca="1">INDEX(LINEST(F156:F215,  OFFSET($T156,0,($E$4-1)):OFFSET($T215,0,$E$4-1)),1)</f>
        <v>1.2114913243176213</v>
      </c>
      <c r="G281" s="24" cm="1">
        <f t="array" aca="1" ref="G281" ca="1">INDEX(LINEST(G156:G215,  OFFSET($T156,0,($E$4-1)):OFFSET($T215,0,$E$4-1)),1)</f>
        <v>0.87460590304111729</v>
      </c>
      <c r="H281" s="24" cm="1">
        <f t="array" aca="1" ref="H281" ca="1">INDEX(LINEST(H156:H215,  OFFSET($T156,0,($E$4-1)):OFFSET($T215,0,$E$4-1)),1)</f>
        <v>1.1791602221020272</v>
      </c>
      <c r="I281" s="24" cm="1">
        <f t="array" aca="1" ref="I281" ca="1">INDEX(LINEST(I156:I215,  OFFSET($T156,0,($E$4-1)):OFFSET($T215,0,$E$4-1)),1)</f>
        <v>1.1586199593675481</v>
      </c>
      <c r="J281" s="24" cm="1">
        <f t="array" aca="1" ref="J281" ca="1">INDEX(LINEST(J156:J215,  OFFSET($T156,0,($E$4-1)):OFFSET($T215,0,$E$4-1)),1)</f>
        <v>1.3489654841034737</v>
      </c>
      <c r="K281" s="24" cm="1">
        <f t="array" aca="1" ref="K281" ca="1">INDEX(LINEST(K156:K215,  OFFSET($T156,0,($E$4-1)):OFFSET($T215,0,$E$4-1)),1)</f>
        <v>0.89494786670035686</v>
      </c>
      <c r="L281" s="24" cm="1">
        <f t="array" aca="1" ref="L281" ca="1">INDEX(LINEST(L156:L215,  OFFSET($T156,0,($E$4-1)):OFFSET($T215,0,$E$4-1)),1)</f>
        <v>1.0722153748749874</v>
      </c>
      <c r="M281" s="24" cm="1">
        <f t="array" aca="1" ref="M281" ca="1">INDEX(LINEST(M156:M215,  OFFSET($T156,0,($E$4-1)):OFFSET($T215,0,$E$4-1)),1)</f>
        <v>1.2391590075619041</v>
      </c>
      <c r="N281" s="24" cm="1">
        <f t="array" aca="1" ref="N281" ca="1">INDEX(LINEST(N156:N215,  OFFSET($T156,0,($E$4-1)):OFFSET($T215,0,$E$4-1)),1)</f>
        <v>1.4447308559025858</v>
      </c>
      <c r="O281" s="24" cm="1">
        <f t="array" aca="1" ref="O281" ca="1">INDEX(LINEST(O156:O215,  OFFSET($T156,0,($E$4-1)):OFFSET($T215,0,$E$4-1)),1)</f>
        <v>1.2671377839291229</v>
      </c>
      <c r="P281" s="24" cm="1">
        <f t="array" aca="1" ref="P281" ca="1">INDEX(LINEST(P156:P215,  OFFSET($T156,0,($E$4-1)):OFFSET($T215,0,$E$4-1)),1)</f>
        <v>1.4104779311044786</v>
      </c>
      <c r="Q281" s="24" cm="1">
        <f t="array" aca="1" ref="Q281" ca="1">INDEX(LINEST(Q156:Q215,  OFFSET($T156,0,($E$4-1)):OFFSET($T215,0,$E$4-1)),1)</f>
        <v>0.76086730440265926</v>
      </c>
      <c r="R281" s="24" cm="1">
        <f t="array" aca="1" ref="R281" ca="1">INDEX(LINEST(R156:R215,  OFFSET($T156,0,($E$4-1)):OFFSET($T215,0,$E$4-1)),1)</f>
        <v>1.4060079512093901</v>
      </c>
      <c r="S281" s="24" cm="1">
        <f t="array" aca="1" ref="S281" ca="1">INDEX(LINEST(S156:S215,  OFFSET($T156,0,($E$4-1)):OFFSET($T215,0,$E$4-1)),1)</f>
        <v>1.3445700061304484</v>
      </c>
    </row>
    <row r="282" spans="1:21" x14ac:dyDescent="0.25">
      <c r="A282" s="28" t="str">
        <f t="shared" si="123"/>
        <v>Jan 2006 - Dec 2010</v>
      </c>
      <c r="B282" s="24" cm="1">
        <f t="array" aca="1" ref="B282" ca="1">INDEX(LINEST(B157:B216,  OFFSET($T157,0,($E$4-1)):OFFSET($T216,0,$E$4-1)),1)</f>
        <v>0.43108923332088389</v>
      </c>
      <c r="C282" s="24" cm="1">
        <f t="array" aca="1" ref="C282" ca="1">INDEX(LINEST(C157:C216,  OFFSET($T157,0,($E$4-1)):OFFSET($T216,0,$E$4-1)),1)</f>
        <v>0.71729854681234884</v>
      </c>
      <c r="D282" s="24" cm="1">
        <f t="array" aca="1" ref="D282" ca="1">INDEX(LINEST(D157:D216,  OFFSET($T157,0,($E$4-1)):OFFSET($T216,0,$E$4-1)),1)</f>
        <v>1.3877784230938581</v>
      </c>
      <c r="E282" s="24" cm="1">
        <f t="array" aca="1" ref="E282" ca="1">INDEX(LINEST(E157:E216,  OFFSET($T157,0,($E$4-1)):OFFSET($T216,0,$E$4-1)),1)</f>
        <v>1.5898640660074324</v>
      </c>
      <c r="F282" s="24" cm="1">
        <f t="array" aca="1" ref="F282" ca="1">INDEX(LINEST(F157:F216,  OFFSET($T157,0,($E$4-1)):OFFSET($T216,0,$E$4-1)),1)</f>
        <v>1.2268381657722278</v>
      </c>
      <c r="G282" s="24" cm="1">
        <f t="array" aca="1" ref="G282" ca="1">INDEX(LINEST(G157:G216,  OFFSET($T157,0,($E$4-1)):OFFSET($T216,0,$E$4-1)),1)</f>
        <v>0.87948636979053874</v>
      </c>
      <c r="H282" s="24" cm="1">
        <f t="array" aca="1" ref="H282" ca="1">INDEX(LINEST(H157:H216,  OFFSET($T157,0,($E$4-1)):OFFSET($T216,0,$E$4-1)),1)</f>
        <v>1.1908423968413886</v>
      </c>
      <c r="I282" s="24" cm="1">
        <f t="array" aca="1" ref="I282" ca="1">INDEX(LINEST(I157:I216,  OFFSET($T157,0,($E$4-1)):OFFSET($T216,0,$E$4-1)),1)</f>
        <v>1.170875365548643</v>
      </c>
      <c r="J282" s="24" cm="1">
        <f t="array" aca="1" ref="J282" ca="1">INDEX(LINEST(J157:J216,  OFFSET($T157,0,($E$4-1)):OFFSET($T216,0,$E$4-1)),1)</f>
        <v>1.3584375611347805</v>
      </c>
      <c r="K282" s="24" cm="1">
        <f t="array" aca="1" ref="K282" ca="1">INDEX(LINEST(K157:K216,  OFFSET($T157,0,($E$4-1)):OFFSET($T216,0,$E$4-1)),1)</f>
        <v>0.89408129792029456</v>
      </c>
      <c r="L282" s="24" cm="1">
        <f t="array" aca="1" ref="L282" ca="1">INDEX(LINEST(L157:L216,  OFFSET($T157,0,($E$4-1)):OFFSET($T216,0,$E$4-1)),1)</f>
        <v>1.0737386934654491</v>
      </c>
      <c r="M282" s="24" cm="1">
        <f t="array" aca="1" ref="M282" ca="1">INDEX(LINEST(M157:M216,  OFFSET($T157,0,($E$4-1)):OFFSET($T216,0,$E$4-1)),1)</f>
        <v>1.2413330490951711</v>
      </c>
      <c r="N282" s="24" cm="1">
        <f t="array" aca="1" ref="N282" ca="1">INDEX(LINEST(N157:N216,  OFFSET($T157,0,($E$4-1)):OFFSET($T216,0,$E$4-1)),1)</f>
        <v>1.4590699231995663</v>
      </c>
      <c r="O282" s="24" cm="1">
        <f t="array" aca="1" ref="O282" ca="1">INDEX(LINEST(O157:O216,  OFFSET($T157,0,($E$4-1)):OFFSET($T216,0,$E$4-1)),1)</f>
        <v>1.2775901659069402</v>
      </c>
      <c r="P282" s="24" cm="1">
        <f t="array" aca="1" ref="P282" ca="1">INDEX(LINEST(P157:P216,  OFFSET($T157,0,($E$4-1)):OFFSET($T216,0,$E$4-1)),1)</f>
        <v>1.4139122822332835</v>
      </c>
      <c r="Q282" s="24" cm="1">
        <f t="array" aca="1" ref="Q282" ca="1">INDEX(LINEST(Q157:Q216,  OFFSET($T157,0,($E$4-1)):OFFSET($T216,0,$E$4-1)),1)</f>
        <v>0.7708557981716192</v>
      </c>
      <c r="R282" s="24" cm="1">
        <f t="array" aca="1" ref="R282" ca="1">INDEX(LINEST(R157:R216,  OFFSET($T157,0,($E$4-1)):OFFSET($T216,0,$E$4-1)),1)</f>
        <v>1.420225890974355</v>
      </c>
      <c r="S282" s="24" cm="1">
        <f t="array" aca="1" ref="S282" ca="1">INDEX(LINEST(S157:S216,  OFFSET($T157,0,($E$4-1)):OFFSET($T216,0,$E$4-1)),1)</f>
        <v>1.3545610875048686</v>
      </c>
    </row>
    <row r="283" spans="1:21" x14ac:dyDescent="0.25">
      <c r="A283" s="28" t="str">
        <f t="shared" si="123"/>
        <v>Dec 2005 - Nov 2010</v>
      </c>
      <c r="B283" s="24" cm="1">
        <f t="array" aca="1" ref="B283" ca="1">INDEX(LINEST(B158:B217,  OFFSET($T158,0,($E$4-1)):OFFSET($T217,0,$E$4-1)),1)</f>
        <v>0.43716067561202115</v>
      </c>
      <c r="C283" s="24" cm="1">
        <f t="array" aca="1" ref="C283" ca="1">INDEX(LINEST(C158:C217,  OFFSET($T158,0,($E$4-1)):OFFSET($T217,0,$E$4-1)),1)</f>
        <v>0.72921100705638664</v>
      </c>
      <c r="D283" s="24" cm="1">
        <f t="array" aca="1" ref="D283" ca="1">INDEX(LINEST(D158:D217,  OFFSET($T158,0,($E$4-1)):OFFSET($T217,0,$E$4-1)),1)</f>
        <v>1.3607791798647859</v>
      </c>
      <c r="E283" s="24" cm="1">
        <f t="array" aca="1" ref="E283" ca="1">INDEX(LINEST(E158:E217,  OFFSET($T158,0,($E$4-1)):OFFSET($T217,0,$E$4-1)),1)</f>
        <v>1.578716570138037</v>
      </c>
      <c r="F283" s="24" cm="1">
        <f t="array" aca="1" ref="F283" ca="1">INDEX(LINEST(F158:F217,  OFFSET($T158,0,($E$4-1)):OFFSET($T217,0,$E$4-1)),1)</f>
        <v>1.2154303920471325</v>
      </c>
      <c r="G283" s="24" cm="1">
        <f t="array" aca="1" ref="G283" ca="1">INDEX(LINEST(G158:G217,  OFFSET($T158,0,($E$4-1)):OFFSET($T217,0,$E$4-1)),1)</f>
        <v>0.7872103046442338</v>
      </c>
      <c r="H283" s="24" cm="1">
        <f t="array" aca="1" ref="H283" ca="1">INDEX(LINEST(H158:H217,  OFFSET($T158,0,($E$4-1)):OFFSET($T217,0,$E$4-1)),1)</f>
        <v>1.1946420040042358</v>
      </c>
      <c r="I283" s="24" cm="1">
        <f t="array" aca="1" ref="I283" ca="1">INDEX(LINEST(I158:I217,  OFFSET($T158,0,($E$4-1)):OFFSET($T217,0,$E$4-1)),1)</f>
        <v>1.1716908467909064</v>
      </c>
      <c r="J283" s="24" cm="1">
        <f t="array" aca="1" ref="J283" ca="1">INDEX(LINEST(J158:J217,  OFFSET($T158,0,($E$4-1)):OFFSET($T217,0,$E$4-1)),1)</f>
        <v>1.3576933355110792</v>
      </c>
      <c r="K283" s="24" cm="1">
        <f t="array" aca="1" ref="K283" ca="1">INDEX(LINEST(K158:K217,  OFFSET($T158,0,($E$4-1)):OFFSET($T217,0,$E$4-1)),1)</f>
        <v>0.89960022233402126</v>
      </c>
      <c r="L283" s="24" cm="1">
        <f t="array" aca="1" ref="L283" ca="1">INDEX(LINEST(L158:L217,  OFFSET($T158,0,($E$4-1)):OFFSET($T217,0,$E$4-1)),1)</f>
        <v>1.0694357829649839</v>
      </c>
      <c r="M283" s="24" cm="1">
        <f t="array" aca="1" ref="M283" ca="1">INDEX(LINEST(M158:M217,  OFFSET($T158,0,($E$4-1)):OFFSET($T217,0,$E$4-1)),1)</f>
        <v>1.2342140031288968</v>
      </c>
      <c r="N283" s="24" cm="1">
        <f t="array" aca="1" ref="N283" ca="1">INDEX(LINEST(N158:N217,  OFFSET($T158,0,($E$4-1)):OFFSET($T217,0,$E$4-1)),1)</f>
        <v>1.4569849282140011</v>
      </c>
      <c r="O283" s="24" cm="1">
        <f t="array" aca="1" ref="O283" ca="1">INDEX(LINEST(O158:O217,  OFFSET($T158,0,($E$4-1)):OFFSET($T217,0,$E$4-1)),1)</f>
        <v>1.2867044262402954</v>
      </c>
      <c r="P283" s="24" cm="1">
        <f t="array" aca="1" ref="P283" ca="1">INDEX(LINEST(P158:P217,  OFFSET($T158,0,($E$4-1)):OFFSET($T217,0,$E$4-1)),1)</f>
        <v>1.4283039032469693</v>
      </c>
      <c r="Q283" s="24" cm="1">
        <f t="array" aca="1" ref="Q283" ca="1">INDEX(LINEST(Q158:Q217,  OFFSET($T158,0,($E$4-1)):OFFSET($T217,0,$E$4-1)),1)</f>
        <v>0.76751794821989427</v>
      </c>
      <c r="R283" s="24" cm="1">
        <f t="array" aca="1" ref="R283" ca="1">INDEX(LINEST(R158:R217,  OFFSET($T158,0,($E$4-1)):OFFSET($T217,0,$E$4-1)),1)</f>
        <v>1.4420858653680602</v>
      </c>
      <c r="S283" s="24" cm="1">
        <f t="array" aca="1" ref="S283" ca="1">INDEX(LINEST(S158:S217,  OFFSET($T158,0,($E$4-1)):OFFSET($T217,0,$E$4-1)),1)</f>
        <v>1.3723197480506795</v>
      </c>
    </row>
    <row r="284" spans="1:21" x14ac:dyDescent="0.25">
      <c r="A284" s="28" t="str">
        <f t="shared" si="123"/>
        <v>Nov 2005 - Oct 2010</v>
      </c>
      <c r="B284" s="24" cm="1">
        <f t="array" aca="1" ref="B284" ca="1">INDEX(LINEST(B159:B218,  OFFSET($T159,0,($E$4-1)):OFFSET($T218,0,$E$4-1)),1)</f>
        <v>0.44267054778778975</v>
      </c>
      <c r="C284" s="24" cm="1">
        <f t="array" aca="1" ref="C284" ca="1">INDEX(LINEST(C159:C218,  OFFSET($T159,0,($E$4-1)):OFFSET($T218,0,$E$4-1)),1)</f>
        <v>0.74120527119124346</v>
      </c>
      <c r="D284" s="24" cm="1">
        <f t="array" aca="1" ref="D284" ca="1">INDEX(LINEST(D159:D218,  OFFSET($T159,0,($E$4-1)):OFFSET($T218,0,$E$4-1)),1)</f>
        <v>1.3533190054075375</v>
      </c>
      <c r="E284" s="24" cm="1">
        <f t="array" aca="1" ref="E284" ca="1">INDEX(LINEST(E159:E218,  OFFSET($T159,0,($E$4-1)):OFFSET($T218,0,$E$4-1)),1)</f>
        <v>1.5616336127993151</v>
      </c>
      <c r="F284" s="24" cm="1">
        <f t="array" aca="1" ref="F284" ca="1">INDEX(LINEST(F159:F218,  OFFSET($T159,0,($E$4-1)):OFFSET($T218,0,$E$4-1)),1)</f>
        <v>1.2228890947122526</v>
      </c>
      <c r="G284" s="24" cm="1">
        <f t="array" aca="1" ref="G284" ca="1">INDEX(LINEST(G159:G218,  OFFSET($T159,0,($E$4-1)):OFFSET($T218,0,$E$4-1)),1)</f>
        <v>0.77538387379432983</v>
      </c>
      <c r="H284" s="24" cm="1">
        <f t="array" aca="1" ref="H284" ca="1">INDEX(LINEST(H159:H218,  OFFSET($T159,0,($E$4-1)):OFFSET($T218,0,$E$4-1)),1)</f>
        <v>1.1941055538828094</v>
      </c>
      <c r="I284" s="24" cm="1">
        <f t="array" aca="1" ref="I284" ca="1">INDEX(LINEST(I159:I218,  OFFSET($T159,0,($E$4-1)):OFFSET($T218,0,$E$4-1)),1)</f>
        <v>1.1700213440044822</v>
      </c>
      <c r="J284" s="24" cm="1">
        <f t="array" aca="1" ref="J284" ca="1">INDEX(LINEST(J159:J218,  OFFSET($T159,0,($E$4-1)):OFFSET($T218,0,$E$4-1)),1)</f>
        <v>1.3507113217283735</v>
      </c>
      <c r="K284" s="24" cm="1">
        <f t="array" aca="1" ref="K284" ca="1">INDEX(LINEST(K159:K218,  OFFSET($T159,0,($E$4-1)):OFFSET($T218,0,$E$4-1)),1)</f>
        <v>0.89991083844771125</v>
      </c>
      <c r="L284" s="24" cm="1">
        <f t="array" aca="1" ref="L284" ca="1">INDEX(LINEST(L159:L218,  OFFSET($T159,0,($E$4-1)):OFFSET($T218,0,$E$4-1)),1)</f>
        <v>1.0675040394298747</v>
      </c>
      <c r="M284" s="24" cm="1">
        <f t="array" aca="1" ref="M284" ca="1">INDEX(LINEST(M159:M218,  OFFSET($T159,0,($E$4-1)):OFFSET($T218,0,$E$4-1)),1)</f>
        <v>1.2261873431579438</v>
      </c>
      <c r="N284" s="24" cm="1">
        <f t="array" aca="1" ref="N284" ca="1">INDEX(LINEST(N159:N218,  OFFSET($T159,0,($E$4-1)):OFFSET($T218,0,$E$4-1)),1)</f>
        <v>1.4427911270711233</v>
      </c>
      <c r="O284" s="24" cm="1">
        <f t="array" aca="1" ref="O284" ca="1">INDEX(LINEST(O159:O218,  OFFSET($T159,0,($E$4-1)):OFFSET($T218,0,$E$4-1)),1)</f>
        <v>1.2839181672556688</v>
      </c>
      <c r="P284" s="24" cm="1">
        <f t="array" aca="1" ref="P284" ca="1">INDEX(LINEST(P159:P218,  OFFSET($T159,0,($E$4-1)):OFFSET($T218,0,$E$4-1)),1)</f>
        <v>1.4180259954496852</v>
      </c>
      <c r="Q284" s="24" cm="1">
        <f t="array" aca="1" ref="Q284" ca="1">INDEX(LINEST(Q159:Q218,  OFFSET($T159,0,($E$4-1)):OFFSET($T218,0,$E$4-1)),1)</f>
        <v>0.74988104118025534</v>
      </c>
      <c r="R284" s="24" cm="1">
        <f t="array" aca="1" ref="R284" ca="1">INDEX(LINEST(R159:R218,  OFFSET($T159,0,($E$4-1)):OFFSET($T218,0,$E$4-1)),1)</f>
        <v>1.4434515415777347</v>
      </c>
      <c r="S284" s="24" cm="1">
        <f t="array" aca="1" ref="S284" ca="1">INDEX(LINEST(S159:S218,  OFFSET($T159,0,($E$4-1)):OFFSET($T218,0,$E$4-1)),1)</f>
        <v>1.3596277747638186</v>
      </c>
    </row>
    <row r="285" spans="1:21" x14ac:dyDescent="0.25">
      <c r="A285" s="28" t="str">
        <f t="shared" si="123"/>
        <v>Oct 2005 - Sep 2010</v>
      </c>
      <c r="B285" s="24" cm="1">
        <f t="array" aca="1" ref="B285" ca="1">INDEX(LINEST(B160:B219,  OFFSET($T160,0,($E$4-1)):OFFSET($T219,0,$E$4-1)),1)</f>
        <v>0.46565399997571366</v>
      </c>
      <c r="C285" s="24" cm="1">
        <f t="array" aca="1" ref="C285" ca="1">INDEX(LINEST(C160:C219,  OFFSET($T160,0,($E$4-1)):OFFSET($T219,0,$E$4-1)),1)</f>
        <v>0.72827452904552981</v>
      </c>
      <c r="D285" s="24" cm="1">
        <f t="array" aca="1" ref="D285" ca="1">INDEX(LINEST(D160:D219,  OFFSET($T160,0,($E$4-1)):OFFSET($T219,0,$E$4-1)),1)</f>
        <v>1.368668932496022</v>
      </c>
      <c r="E285" s="24" cm="1">
        <f t="array" aca="1" ref="E285" ca="1">INDEX(LINEST(E160:E219,  OFFSET($T160,0,($E$4-1)):OFFSET($T219,0,$E$4-1)),1)</f>
        <v>1.5601951975051984</v>
      </c>
      <c r="F285" s="24" cm="1">
        <f t="array" aca="1" ref="F285" ca="1">INDEX(LINEST(F160:F219,  OFFSET($T160,0,($E$4-1)):OFFSET($T219,0,$E$4-1)),1)</f>
        <v>1.1814315671312223</v>
      </c>
      <c r="G285" s="24" cm="1">
        <f t="array" aca="1" ref="G285" ca="1">INDEX(LINEST(G160:G219,  OFFSET($T160,0,($E$4-1)):OFFSET($T219,0,$E$4-1)),1)</f>
        <v>0.79538322450993615</v>
      </c>
      <c r="H285" s="24" cm="1">
        <f t="array" aca="1" ref="H285" ca="1">INDEX(LINEST(H160:H219,  OFFSET($T160,0,($E$4-1)):OFFSET($T219,0,$E$4-1)),1)</f>
        <v>1.1959210823949835</v>
      </c>
      <c r="I285" s="24" cm="1">
        <f t="array" aca="1" ref="I285" ca="1">INDEX(LINEST(I160:I219,  OFFSET($T160,0,($E$4-1)):OFFSET($T219,0,$E$4-1)),1)</f>
        <v>1.1724066086070004</v>
      </c>
      <c r="J285" s="24" cm="1">
        <f t="array" aca="1" ref="J285" ca="1">INDEX(LINEST(J160:J219,  OFFSET($T160,0,($E$4-1)):OFFSET($T219,0,$E$4-1)),1)</f>
        <v>1.353858552509114</v>
      </c>
      <c r="K285" s="24" cm="1">
        <f t="array" aca="1" ref="K285" ca="1">INDEX(LINEST(K160:K219,  OFFSET($T160,0,($E$4-1)):OFFSET($T219,0,$E$4-1)),1)</f>
        <v>0.89418289155224129</v>
      </c>
      <c r="L285" s="24" cm="1">
        <f t="array" aca="1" ref="L285" ca="1">INDEX(LINEST(L160:L219,  OFFSET($T160,0,($E$4-1)):OFFSET($T219,0,$E$4-1)),1)</f>
        <v>1.0684954256091279</v>
      </c>
      <c r="M285" s="24" cm="1">
        <f t="array" aca="1" ref="M285" ca="1">INDEX(LINEST(M160:M219,  OFFSET($T160,0,($E$4-1)):OFFSET($T219,0,$E$4-1)),1)</f>
        <v>1.2348129844445628</v>
      </c>
      <c r="N285" s="24" cm="1">
        <f t="array" aca="1" ref="N285" ca="1">INDEX(LINEST(N160:N219,  OFFSET($T160,0,($E$4-1)):OFFSET($T219,0,$E$4-1)),1)</f>
        <v>1.4563034146410285</v>
      </c>
      <c r="O285" s="24" cm="1">
        <f t="array" aca="1" ref="O285" ca="1">INDEX(LINEST(O160:O219,  OFFSET($T160,0,($E$4-1)):OFFSET($T219,0,$E$4-1)),1)</f>
        <v>1.2986807467267509</v>
      </c>
      <c r="P285" s="24" cm="1">
        <f t="array" aca="1" ref="P285" ca="1">INDEX(LINEST(P160:P219,  OFFSET($T160,0,($E$4-1)):OFFSET($T219,0,$E$4-1)),1)</f>
        <v>1.4122008726688136</v>
      </c>
      <c r="Q285" s="24" cm="1">
        <f t="array" aca="1" ref="Q285" ca="1">INDEX(LINEST(Q160:Q219,  OFFSET($T160,0,($E$4-1)):OFFSET($T219,0,$E$4-1)),1)</f>
        <v>0.75735989790197233</v>
      </c>
      <c r="R285" s="24" cm="1">
        <f t="array" aca="1" ref="R285" ca="1">INDEX(LINEST(R160:R219,  OFFSET($T160,0,($E$4-1)):OFFSET($T219,0,$E$4-1)),1)</f>
        <v>1.4383632745055266</v>
      </c>
      <c r="S285" s="24" cm="1">
        <f t="array" aca="1" ref="S285" ca="1">INDEX(LINEST(S160:S219,  OFFSET($T160,0,($E$4-1)):OFFSET($T219,0,$E$4-1)),1)</f>
        <v>1.371533543770082</v>
      </c>
    </row>
    <row r="286" spans="1:21" x14ac:dyDescent="0.25">
      <c r="A286" s="28" t="str">
        <f t="shared" si="123"/>
        <v>Sep 2005 - Aug 2010</v>
      </c>
      <c r="B286" s="24" cm="1">
        <f t="array" aca="1" ref="B286" ca="1">INDEX(LINEST(B161:B220,  OFFSET($T161,0,($E$4-1)):OFFSET($T220,0,$E$4-1)),1)</f>
        <v>0.51196835178090139</v>
      </c>
      <c r="C286" s="24" cm="1">
        <f t="array" aca="1" ref="C286" ca="1">INDEX(LINEST(C161:C220,  OFFSET($T161,0,($E$4-1)):OFFSET($T220,0,$E$4-1)),1)</f>
        <v>0.71815026337689325</v>
      </c>
      <c r="D286" s="24" cm="1">
        <f t="array" aca="1" ref="D286" ca="1">INDEX(LINEST(D161:D220,  OFFSET($T161,0,($E$4-1)):OFFSET($T220,0,$E$4-1)),1)</f>
        <v>1.4186516804424827</v>
      </c>
      <c r="E286" s="24" cm="1">
        <f t="array" aca="1" ref="E286" ca="1">INDEX(LINEST(E161:E220,  OFFSET($T161,0,($E$4-1)):OFFSET($T220,0,$E$4-1)),1)</f>
        <v>1.5511709335662107</v>
      </c>
      <c r="F286" s="24" cm="1">
        <f t="array" aca="1" ref="F286" ca="1">INDEX(LINEST(F161:F220,  OFFSET($T161,0,($E$4-1)):OFFSET($T220,0,$E$4-1)),1)</f>
        <v>1.2425610218102161</v>
      </c>
      <c r="G286" s="24" cm="1">
        <f t="array" aca="1" ref="G286" ca="1">INDEX(LINEST(G161:G220,  OFFSET($T161,0,($E$4-1)):OFFSET($T220,0,$E$4-1)),1)</f>
        <v>0.85786065427778768</v>
      </c>
      <c r="H286" s="24" cm="1">
        <f t="array" aca="1" ref="H286" ca="1">INDEX(LINEST(H161:H220,  OFFSET($T161,0,($E$4-1)):OFFSET($T220,0,$E$4-1)),1)</f>
        <v>1.1754856320500695</v>
      </c>
      <c r="I286" s="24" cm="1">
        <f t="array" aca="1" ref="I286" ca="1">INDEX(LINEST(I161:I220,  OFFSET($T161,0,($E$4-1)):OFFSET($T220,0,$E$4-1)),1)</f>
        <v>1.161116651515314</v>
      </c>
      <c r="J286" s="24" cm="1">
        <f t="array" aca="1" ref="J286" ca="1">INDEX(LINEST(J161:J220,  OFFSET($T161,0,($E$4-1)):OFFSET($T220,0,$E$4-1)),1)</f>
        <v>1.3622823162019677</v>
      </c>
      <c r="K286" s="24" cm="1">
        <f t="array" aca="1" ref="K286" ca="1">INDEX(LINEST(K161:K220,  OFFSET($T161,0,($E$4-1)):OFFSET($T220,0,$E$4-1)),1)</f>
        <v>0.88169367068333848</v>
      </c>
      <c r="L286" s="24" cm="1">
        <f t="array" aca="1" ref="L286" ca="1">INDEX(LINEST(L161:L220,  OFFSET($T161,0,($E$4-1)):OFFSET($T220,0,$E$4-1)),1)</f>
        <v>1.0720730867477841</v>
      </c>
      <c r="M286" s="24" cm="1">
        <f t="array" aca="1" ref="M286" ca="1">INDEX(LINEST(M161:M220,  OFFSET($T161,0,($E$4-1)):OFFSET($T220,0,$E$4-1)),1)</f>
        <v>1.2605964510468342</v>
      </c>
      <c r="N286" s="24" cm="1">
        <f t="array" aca="1" ref="N286" ca="1">INDEX(LINEST(N161:N220,  OFFSET($T161,0,($E$4-1)):OFFSET($T220,0,$E$4-1)),1)</f>
        <v>1.46581281458445</v>
      </c>
      <c r="O286" s="24" cm="1">
        <f t="array" aca="1" ref="O286" ca="1">INDEX(LINEST(O161:O220,  OFFSET($T161,0,($E$4-1)):OFFSET($T220,0,$E$4-1)),1)</f>
        <v>1.3318760113860066</v>
      </c>
      <c r="P286" s="24" cm="1">
        <f t="array" aca="1" ref="P286" ca="1">INDEX(LINEST(P161:P220,  OFFSET($T161,0,($E$4-1)):OFFSET($T220,0,$E$4-1)),1)</f>
        <v>1.4073501792395706</v>
      </c>
      <c r="Q286" s="24" cm="1">
        <f t="array" aca="1" ref="Q286" ca="1">INDEX(LINEST(Q161:Q220,  OFFSET($T161,0,($E$4-1)):OFFSET($T220,0,$E$4-1)),1)</f>
        <v>0.76643427286315358</v>
      </c>
      <c r="R286" s="24" cm="1">
        <f t="array" aca="1" ref="R286" ca="1">INDEX(LINEST(R161:R220,  OFFSET($T161,0,($E$4-1)):OFFSET($T220,0,$E$4-1)),1)</f>
        <v>1.4674706017682491</v>
      </c>
      <c r="S286" s="24" cm="1">
        <f t="array" aca="1" ref="S286" ca="1">INDEX(LINEST(S161:S220,  OFFSET($T161,0,($E$4-1)):OFFSET($T220,0,$E$4-1)),1)</f>
        <v>1.402351595138889</v>
      </c>
    </row>
    <row r="287" spans="1:21" x14ac:dyDescent="0.25">
      <c r="A287" s="28" t="str">
        <f t="shared" si="123"/>
        <v>Aug 2005 - Jul 2010</v>
      </c>
      <c r="B287" s="24" cm="1">
        <f t="array" aca="1" ref="B287" ca="1">INDEX(LINEST(B162:B221,  OFFSET($T162,0,($E$4-1)):OFFSET($T221,0,$E$4-1)),1)</f>
        <v>0.55315415050773531</v>
      </c>
      <c r="C287" s="24" cm="1">
        <f t="array" aca="1" ref="C287" ca="1">INDEX(LINEST(C162:C221,  OFFSET($T162,0,($E$4-1)):OFFSET($T221,0,$E$4-1)),1)</f>
        <v>0.71685351682986098</v>
      </c>
      <c r="D287" s="24" cm="1">
        <f t="array" aca="1" ref="D287" ca="1">INDEX(LINEST(D162:D221,  OFFSET($T162,0,($E$4-1)):OFFSET($T221,0,$E$4-1)),1)</f>
        <v>1.4038771187284593</v>
      </c>
      <c r="E287" s="24" cm="1">
        <f t="array" aca="1" ref="E287" ca="1">INDEX(LINEST(E162:E221,  OFFSET($T162,0,($E$4-1)):OFFSET($T221,0,$E$4-1)),1)</f>
        <v>1.54765080713327</v>
      </c>
      <c r="F287" s="24" cm="1">
        <f t="array" aca="1" ref="F287" ca="1">INDEX(LINEST(F162:F221,  OFFSET($T162,0,($E$4-1)):OFFSET($T221,0,$E$4-1)),1)</f>
        <v>1.2526135093936279</v>
      </c>
      <c r="G287" s="24" cm="1">
        <f t="array" aca="1" ref="G287" ca="1">INDEX(LINEST(G162:G221,  OFFSET($T162,0,($E$4-1)):OFFSET($T221,0,$E$4-1)),1)</f>
        <v>0.85267218399612621</v>
      </c>
      <c r="H287" s="24" cm="1">
        <f t="array" aca="1" ref="H287" ca="1">INDEX(LINEST(H162:H221,  OFFSET($T162,0,($E$4-1)):OFFSET($T221,0,$E$4-1)),1)</f>
        <v>1.1709680314902773</v>
      </c>
      <c r="I287" s="24" cm="1">
        <f t="array" aca="1" ref="I287" ca="1">INDEX(LINEST(I162:I221,  OFFSET($T162,0,($E$4-1)):OFFSET($T221,0,$E$4-1)),1)</f>
        <v>1.1521309276748741</v>
      </c>
      <c r="J287" s="24" cm="1">
        <f t="array" aca="1" ref="J287" ca="1">INDEX(LINEST(J162:J221,  OFFSET($T162,0,($E$4-1)):OFFSET($T221,0,$E$4-1)),1)</f>
        <v>1.3544186183339422</v>
      </c>
      <c r="K287" s="24" cm="1">
        <f t="array" aca="1" ref="K287" ca="1">INDEX(LINEST(K162:K221,  OFFSET($T162,0,($E$4-1)):OFFSET($T221,0,$E$4-1)),1)</f>
        <v>0.88151963405580558</v>
      </c>
      <c r="L287" s="24" cm="1">
        <f t="array" aca="1" ref="L287" ca="1">INDEX(LINEST(L162:L221,  OFFSET($T162,0,($E$4-1)):OFFSET($T221,0,$E$4-1)),1)</f>
        <v>1.0735092920446163</v>
      </c>
      <c r="M287" s="24" cm="1">
        <f t="array" aca="1" ref="M287" ca="1">INDEX(LINEST(M162:M221,  OFFSET($T162,0,($E$4-1)):OFFSET($T221,0,$E$4-1)),1)</f>
        <v>1.2584287465695918</v>
      </c>
      <c r="N287" s="24" cm="1">
        <f t="array" aca="1" ref="N287" ca="1">INDEX(LINEST(N162:N221,  OFFSET($T162,0,($E$4-1)):OFFSET($T221,0,$E$4-1)),1)</f>
        <v>1.4737339766956785</v>
      </c>
      <c r="O287" s="24" cm="1">
        <f t="array" aca="1" ref="O287" ca="1">INDEX(LINEST(O162:O221,  OFFSET($T162,0,($E$4-1)):OFFSET($T221,0,$E$4-1)),1)</f>
        <v>1.3360834517691274</v>
      </c>
      <c r="P287" s="24" cm="1">
        <f t="array" aca="1" ref="P287" ca="1">INDEX(LINEST(P162:P221,  OFFSET($T162,0,($E$4-1)):OFFSET($T221,0,$E$4-1)),1)</f>
        <v>1.4016382236691991</v>
      </c>
      <c r="Q287" s="24" cm="1">
        <f t="array" aca="1" ref="Q287" ca="1">INDEX(LINEST(Q162:Q221,  OFFSET($T162,0,($E$4-1)):OFFSET($T221,0,$E$4-1)),1)</f>
        <v>0.79118566285522796</v>
      </c>
      <c r="R287" s="24" cm="1">
        <f t="array" aca="1" ref="R287" ca="1">INDEX(LINEST(R162:R221,  OFFSET($T162,0,($E$4-1)):OFFSET($T221,0,$E$4-1)),1)</f>
        <v>1.4665711183609718</v>
      </c>
      <c r="S287" s="24" cm="1">
        <f t="array" aca="1" ref="S287" ca="1">INDEX(LINEST(S162:S221,  OFFSET($T162,0,($E$4-1)):OFFSET($T221,0,$E$4-1)),1)</f>
        <v>1.4165265122272939</v>
      </c>
    </row>
    <row r="288" spans="1:21" x14ac:dyDescent="0.25">
      <c r="A288" s="28" t="str">
        <f t="shared" si="123"/>
        <v>Jul 2005 - Jun 2010</v>
      </c>
      <c r="B288" s="24" cm="1">
        <f t="array" aca="1" ref="B288" ca="1">INDEX(LINEST(B163:B222,  OFFSET($T163,0,($E$4-1)):OFFSET($T222,0,$E$4-1)),1)</f>
        <v>0.61218474073568629</v>
      </c>
      <c r="C288" s="24" cm="1">
        <f t="array" aca="1" ref="C288" ca="1">INDEX(LINEST(C163:C222,  OFFSET($T163,0,($E$4-1)):OFFSET($T222,0,$E$4-1)),1)</f>
        <v>0.74964581111284689</v>
      </c>
      <c r="D288" s="24" cm="1">
        <f t="array" aca="1" ref="D288" ca="1">INDEX(LINEST(D163:D222,  OFFSET($T163,0,($E$4-1)):OFFSET($T222,0,$E$4-1)),1)</f>
        <v>1.4221635563808941</v>
      </c>
      <c r="E288" s="24" cm="1">
        <f t="array" aca="1" ref="E288" ca="1">INDEX(LINEST(E163:E222,  OFFSET($T163,0,($E$4-1)):OFFSET($T222,0,$E$4-1)),1)</f>
        <v>1.5597283554846531</v>
      </c>
      <c r="F288" s="24" cm="1">
        <f t="array" aca="1" ref="F288" ca="1">INDEX(LINEST(F163:F222,  OFFSET($T163,0,($E$4-1)):OFFSET($T222,0,$E$4-1)),1)</f>
        <v>1.2553790704108874</v>
      </c>
      <c r="G288" s="24" cm="1">
        <f t="array" aca="1" ref="G288" ca="1">INDEX(LINEST(G163:G222,  OFFSET($T163,0,($E$4-1)):OFFSET($T222,0,$E$4-1)),1)</f>
        <v>0.85502644124256644</v>
      </c>
      <c r="H288" s="24" cm="1">
        <f t="array" aca="1" ref="H288" ca="1">INDEX(LINEST(H163:H222,  OFFSET($T163,0,($E$4-1)):OFFSET($T222,0,$E$4-1)),1)</f>
        <v>1.183005100406622</v>
      </c>
      <c r="I288" s="24" cm="1">
        <f t="array" aca="1" ref="I288" ca="1">INDEX(LINEST(I163:I222,  OFFSET($T163,0,($E$4-1)):OFFSET($T222,0,$E$4-1)),1)</f>
        <v>1.1662203150309964</v>
      </c>
      <c r="J288" s="24" cm="1">
        <f t="array" aca="1" ref="J288" ca="1">INDEX(LINEST(J163:J222,  OFFSET($T163,0,($E$4-1)):OFFSET($T222,0,$E$4-1)),1)</f>
        <v>1.3658690321347333</v>
      </c>
      <c r="K288" s="24" cm="1">
        <f t="array" aca="1" ref="K288" ca="1">INDEX(LINEST(K163:K222,  OFFSET($T163,0,($E$4-1)):OFFSET($T222,0,$E$4-1)),1)</f>
        <v>0.88112042924918399</v>
      </c>
      <c r="L288" s="24" cm="1">
        <f t="array" aca="1" ref="L288" ca="1">INDEX(LINEST(L163:L222,  OFFSET($T163,0,($E$4-1)):OFFSET($T222,0,$E$4-1)),1)</f>
        <v>1.0686481578804918</v>
      </c>
      <c r="M288" s="24" cm="1">
        <f t="array" aca="1" ref="M288" ca="1">INDEX(LINEST(M163:M222,  OFFSET($T163,0,($E$4-1)):OFFSET($T222,0,$E$4-1)),1)</f>
        <v>1.2683662037018955</v>
      </c>
      <c r="N288" s="24" cm="1">
        <f t="array" aca="1" ref="N288" ca="1">INDEX(LINEST(N163:N222,  OFFSET($T163,0,($E$4-1)):OFFSET($T222,0,$E$4-1)),1)</f>
        <v>1.4485993948776765</v>
      </c>
      <c r="O288" s="24" cm="1">
        <f t="array" aca="1" ref="O288" ca="1">INDEX(LINEST(O163:O222,  OFFSET($T163,0,($E$4-1)):OFFSET($T222,0,$E$4-1)),1)</f>
        <v>1.3501579844612144</v>
      </c>
      <c r="P288" s="24" cm="1">
        <f t="array" aca="1" ref="P288" ca="1">INDEX(LINEST(P163:P222,  OFFSET($T163,0,($E$4-1)):OFFSET($T222,0,$E$4-1)),1)</f>
        <v>1.4007310288635086</v>
      </c>
      <c r="Q288" s="24" cm="1">
        <f t="array" aca="1" ref="Q288" ca="1">INDEX(LINEST(Q163:Q222,  OFFSET($T163,0,($E$4-1)):OFFSET($T222,0,$E$4-1)),1)</f>
        <v>0.79656826435475669</v>
      </c>
      <c r="R288" s="24" cm="1">
        <f t="array" aca="1" ref="R288" ca="1">INDEX(LINEST(R163:R222,  OFFSET($T163,0,($E$4-1)):OFFSET($T222,0,$E$4-1)),1)</f>
        <v>1.4966443263127465</v>
      </c>
      <c r="S288" s="24" cm="1">
        <f t="array" aca="1" ref="S288" ca="1">INDEX(LINEST(S163:S222,  OFFSET($T163,0,($E$4-1)):OFFSET($T222,0,$E$4-1)),1)</f>
        <v>1.4252552602416297</v>
      </c>
    </row>
    <row r="289" spans="1:19" x14ac:dyDescent="0.25">
      <c r="A289" s="28" t="str">
        <f t="shared" si="123"/>
        <v>Jun 2005 - May 2010</v>
      </c>
      <c r="B289" s="24" cm="1">
        <f t="array" aca="1" ref="B289" ca="1">INDEX(LINEST(B164:B223,  OFFSET($T164,0,($E$4-1)):OFFSET($T223,0,$E$4-1)),1)</f>
        <v>0.64705279822255346</v>
      </c>
      <c r="C289" s="24" cm="1">
        <f t="array" aca="1" ref="C289" ca="1">INDEX(LINEST(C164:C223,  OFFSET($T164,0,($E$4-1)):OFFSET($T223,0,$E$4-1)),1)</f>
        <v>0.75473477504811393</v>
      </c>
      <c r="D289" s="24" cm="1">
        <f t="array" aca="1" ref="D289" ca="1">INDEX(LINEST(D164:D223,  OFFSET($T164,0,($E$4-1)):OFFSET($T223,0,$E$4-1)),1)</f>
        <v>1.4315370809793952</v>
      </c>
      <c r="E289" s="24" cm="1">
        <f t="array" aca="1" ref="E289" ca="1">INDEX(LINEST(E164:E223,  OFFSET($T164,0,($E$4-1)):OFFSET($T223,0,$E$4-1)),1)</f>
        <v>1.5854583062903362</v>
      </c>
      <c r="F289" s="24" cm="1">
        <f t="array" aca="1" ref="F289" ca="1">INDEX(LINEST(F164:F223,  OFFSET($T164,0,($E$4-1)):OFFSET($T223,0,$E$4-1)),1)</f>
        <v>1.2531515106015776</v>
      </c>
      <c r="G289" s="24" cm="1">
        <f t="array" aca="1" ref="G289" ca="1">INDEX(LINEST(G164:G223,  OFFSET($T164,0,($E$4-1)):OFFSET($T223,0,$E$4-1)),1)</f>
        <v>0.90199923085256739</v>
      </c>
      <c r="H289" s="24" cm="1">
        <f t="array" aca="1" ref="H289" ca="1">INDEX(LINEST(H164:H223,  OFFSET($T164,0,($E$4-1)):OFFSET($T223,0,$E$4-1)),1)</f>
        <v>1.1822435737544927</v>
      </c>
      <c r="I289" s="24" cm="1">
        <f t="array" aca="1" ref="I289" ca="1">INDEX(LINEST(I164:I223,  OFFSET($T164,0,($E$4-1)):OFFSET($T223,0,$E$4-1)),1)</f>
        <v>1.15835151575043</v>
      </c>
      <c r="J289" s="24" cm="1">
        <f t="array" aca="1" ref="J289" ca="1">INDEX(LINEST(J164:J223,  OFFSET($T164,0,($E$4-1)):OFFSET($T223,0,$E$4-1)),1)</f>
        <v>1.3498185305338508</v>
      </c>
      <c r="K289" s="24" cm="1">
        <f t="array" aca="1" ref="K289" ca="1">INDEX(LINEST(K164:K223,  OFFSET($T164,0,($E$4-1)):OFFSET($T223,0,$E$4-1)),1)</f>
        <v>0.87997842784104163</v>
      </c>
      <c r="L289" s="24" cm="1">
        <f t="array" aca="1" ref="L289" ca="1">INDEX(LINEST(L164:L223,  OFFSET($T164,0,($E$4-1)):OFFSET($T223,0,$E$4-1)),1)</f>
        <v>1.0702009982466938</v>
      </c>
      <c r="M289" s="24" cm="1">
        <f t="array" aca="1" ref="M289" ca="1">INDEX(LINEST(M164:M223,  OFFSET($T164,0,($E$4-1)):OFFSET($T223,0,$E$4-1)),1)</f>
        <v>1.2606971204270663</v>
      </c>
      <c r="N289" s="24" cm="1">
        <f t="array" aca="1" ref="N289" ca="1">INDEX(LINEST(N164:N223,  OFFSET($T164,0,($E$4-1)):OFFSET($T223,0,$E$4-1)),1)</f>
        <v>1.455994629762106</v>
      </c>
      <c r="O289" s="24" cm="1">
        <f t="array" aca="1" ref="O289" ca="1">INDEX(LINEST(O164:O223,  OFFSET($T164,0,($E$4-1)):OFFSET($T223,0,$E$4-1)),1)</f>
        <v>1.3564770551509635</v>
      </c>
      <c r="P289" s="24" cm="1">
        <f t="array" aca="1" ref="P289" ca="1">INDEX(LINEST(P164:P223,  OFFSET($T164,0,($E$4-1)):OFFSET($T223,0,$E$4-1)),1)</f>
        <v>1.4222420492484531</v>
      </c>
      <c r="Q289" s="24" cm="1">
        <f t="array" aca="1" ref="Q289" ca="1">INDEX(LINEST(Q164:Q223,  OFFSET($T164,0,($E$4-1)):OFFSET($T223,0,$E$4-1)),1)</f>
        <v>0.82281859193885087</v>
      </c>
      <c r="R289" s="24" cm="1">
        <f t="array" aca="1" ref="R289" ca="1">INDEX(LINEST(R164:R223,  OFFSET($T164,0,($E$4-1)):OFFSET($T223,0,$E$4-1)),1)</f>
        <v>1.5138999519730783</v>
      </c>
      <c r="S289" s="24" cm="1">
        <f t="array" aca="1" ref="S289" ca="1">INDEX(LINEST(S164:S223,  OFFSET($T164,0,($E$4-1)):OFFSET($T223,0,$E$4-1)),1)</f>
        <v>1.4594867059355532</v>
      </c>
    </row>
    <row r="290" spans="1:19" x14ac:dyDescent="0.25">
      <c r="A290" s="28" t="str">
        <f t="shared" si="123"/>
        <v>May 2005 - Apr 2010</v>
      </c>
      <c r="B290" s="24" cm="1">
        <f t="array" aca="1" ref="B290" ca="1">INDEX(LINEST(B165:B224,  OFFSET($T165,0,($E$4-1)):OFFSET($T224,0,$E$4-1)),1)</f>
        <v>0.64952909940147741</v>
      </c>
      <c r="C290" s="24" cm="1">
        <f t="array" aca="1" ref="C290" ca="1">INDEX(LINEST(C165:C224,  OFFSET($T165,0,($E$4-1)):OFFSET($T224,0,$E$4-1)),1)</f>
        <v>0.76129435018049041</v>
      </c>
      <c r="D290" s="24" cm="1">
        <f t="array" aca="1" ref="D290" ca="1">INDEX(LINEST(D165:D224,  OFFSET($T165,0,($E$4-1)):OFFSET($T224,0,$E$4-1)),1)</f>
        <v>1.4258904405525721</v>
      </c>
      <c r="E290" s="24" cm="1">
        <f t="array" aca="1" ref="E290" ca="1">INDEX(LINEST(E165:E224,  OFFSET($T165,0,($E$4-1)):OFFSET($T224,0,$E$4-1)),1)</f>
        <v>1.5917747313698534</v>
      </c>
      <c r="F290" s="24" cm="1">
        <f t="array" aca="1" ref="F290" ca="1">INDEX(LINEST(F165:F224,  OFFSET($T165,0,($E$4-1)):OFFSET($T224,0,$E$4-1)),1)</f>
        <v>1.2593149593647921</v>
      </c>
      <c r="G290" s="24" cm="1">
        <f t="array" aca="1" ref="G290" ca="1">INDEX(LINEST(G165:G224,  OFFSET($T165,0,($E$4-1)):OFFSET($T224,0,$E$4-1)),1)</f>
        <v>0.81196227981666413</v>
      </c>
      <c r="H290" s="24" cm="1">
        <f t="array" aca="1" ref="H290" ca="1">INDEX(LINEST(H165:H224,  OFFSET($T165,0,($E$4-1)):OFFSET($T224,0,$E$4-1)),1)</f>
        <v>1.2062984061682882</v>
      </c>
      <c r="I290" s="24" cm="1">
        <f t="array" aca="1" ref="I290" ca="1">INDEX(LINEST(I165:I224,  OFFSET($T165,0,($E$4-1)):OFFSET($T224,0,$E$4-1)),1)</f>
        <v>1.1721124514486509</v>
      </c>
      <c r="J290" s="24" cm="1">
        <f t="array" aca="1" ref="J290" ca="1">INDEX(LINEST(J165:J224,  OFFSET($T165,0,($E$4-1)):OFFSET($T224,0,$E$4-1)),1)</f>
        <v>1.3499791857590744</v>
      </c>
      <c r="K290" s="24" cm="1">
        <f t="array" aca="1" ref="K290" ca="1">INDEX(LINEST(K165:K224,  OFFSET($T165,0,($E$4-1)):OFFSET($T224,0,$E$4-1)),1)</f>
        <v>0.87855498004706811</v>
      </c>
      <c r="L290" s="24" cm="1">
        <f t="array" aca="1" ref="L290" ca="1">INDEX(LINEST(L165:L224,  OFFSET($T165,0,($E$4-1)):OFFSET($T224,0,$E$4-1)),1)</f>
        <v>1.0710904260853948</v>
      </c>
      <c r="M290" s="24" cm="1">
        <f t="array" aca="1" ref="M290" ca="1">INDEX(LINEST(M165:M224,  OFFSET($T165,0,($E$4-1)):OFFSET($T224,0,$E$4-1)),1)</f>
        <v>1.2688713986861138</v>
      </c>
      <c r="N290" s="24" cm="1">
        <f t="array" aca="1" ref="N290" ca="1">INDEX(LINEST(N165:N224,  OFFSET($T165,0,($E$4-1)):OFFSET($T224,0,$E$4-1)),1)</f>
        <v>1.4207255987741483</v>
      </c>
      <c r="O290" s="24" cm="1">
        <f t="array" aca="1" ref="O290" ca="1">INDEX(LINEST(O165:O224,  OFFSET($T165,0,($E$4-1)):OFFSET($T224,0,$E$4-1)),1)</f>
        <v>1.3661939468472963</v>
      </c>
      <c r="P290" s="24" cm="1">
        <f t="array" aca="1" ref="P290" ca="1">INDEX(LINEST(P165:P224,  OFFSET($T165,0,($E$4-1)):OFFSET($T224,0,$E$4-1)),1)</f>
        <v>1.4176327878572199</v>
      </c>
      <c r="Q290" s="24" cm="1">
        <f t="array" aca="1" ref="Q290" ca="1">INDEX(LINEST(Q165:Q224,  OFFSET($T165,0,($E$4-1)):OFFSET($T224,0,$E$4-1)),1)</f>
        <v>0.79621431427345368</v>
      </c>
      <c r="R290" s="24" cm="1">
        <f t="array" aca="1" ref="R290" ca="1">INDEX(LINEST(R165:R224,  OFFSET($T165,0,($E$4-1)):OFFSET($T224,0,$E$4-1)),1)</f>
        <v>1.5393503400991073</v>
      </c>
      <c r="S290" s="24" cm="1">
        <f t="array" aca="1" ref="S290" ca="1">INDEX(LINEST(S165:S224,  OFFSET($T165,0,($E$4-1)):OFFSET($T224,0,$E$4-1)),1)</f>
        <v>1.4618881134294408</v>
      </c>
    </row>
    <row r="291" spans="1:19" x14ac:dyDescent="0.25">
      <c r="A291" s="28" t="str">
        <f t="shared" si="123"/>
        <v>Apr 2005 - Mar 2010</v>
      </c>
      <c r="B291" s="24" cm="1">
        <f t="array" aca="1" ref="B291" ca="1">INDEX(LINEST(B166:B225,  OFFSET($T166,0,($E$4-1)):OFFSET($T225,0,$E$4-1)),1)</f>
        <v>0.64926059785639612</v>
      </c>
      <c r="C291" s="24" cm="1">
        <f t="array" aca="1" ref="C291" ca="1">INDEX(LINEST(C166:C225,  OFFSET($T166,0,($E$4-1)):OFFSET($T225,0,$E$4-1)),1)</f>
        <v>0.78920757120791707</v>
      </c>
      <c r="D291" s="24" cm="1">
        <f t="array" aca="1" ref="D291" ca="1">INDEX(LINEST(D166:D225,  OFFSET($T166,0,($E$4-1)):OFFSET($T225,0,$E$4-1)),1)</f>
        <v>1.4164542444194355</v>
      </c>
      <c r="E291" s="24" cm="1">
        <f t="array" aca="1" ref="E291" ca="1">INDEX(LINEST(E166:E225,  OFFSET($T166,0,($E$4-1)):OFFSET($T225,0,$E$4-1)),1)</f>
        <v>1.6059805745088509</v>
      </c>
      <c r="F291" s="24" cm="1">
        <f t="array" aca="1" ref="F291" ca="1">INDEX(LINEST(F166:F225,  OFFSET($T166,0,($E$4-1)):OFFSET($T225,0,$E$4-1)),1)</f>
        <v>1.2686369870958958</v>
      </c>
      <c r="G291" s="24" cm="1">
        <f t="array" aca="1" ref="G291" ca="1">INDEX(LINEST(G166:G225,  OFFSET($T166,0,($E$4-1)):OFFSET($T225,0,$E$4-1)),1)</f>
        <v>0.80030990355810827</v>
      </c>
      <c r="H291" s="24" cm="1">
        <f t="array" aca="1" ref="H291" ca="1">INDEX(LINEST(H166:H225,  OFFSET($T166,0,($E$4-1)):OFFSET($T225,0,$E$4-1)),1)</f>
        <v>1.2104922687822246</v>
      </c>
      <c r="I291" s="24" cm="1">
        <f t="array" aca="1" ref="I291" ca="1">INDEX(LINEST(I166:I225,  OFFSET($T166,0,($E$4-1)):OFFSET($T225,0,$E$4-1)),1)</f>
        <v>1.1743211090635111</v>
      </c>
      <c r="J291" s="24" cm="1">
        <f t="array" aca="1" ref="J291" ca="1">INDEX(LINEST(J166:J225,  OFFSET($T166,0,($E$4-1)):OFFSET($T225,0,$E$4-1)),1)</f>
        <v>1.3492956711429889</v>
      </c>
      <c r="K291" s="24" cm="1">
        <f t="array" aca="1" ref="K291" ca="1">INDEX(LINEST(K166:K225,  OFFSET($T166,0,($E$4-1)):OFFSET($T225,0,$E$4-1)),1)</f>
        <v>0.8789900739160732</v>
      </c>
      <c r="L291" s="24" cm="1">
        <f t="array" aca="1" ref="L291" ca="1">INDEX(LINEST(L166:L225,  OFFSET($T166,0,($E$4-1)):OFFSET($T225,0,$E$4-1)),1)</f>
        <v>1.0716881084685721</v>
      </c>
      <c r="M291" s="24" cm="1">
        <f t="array" aca="1" ref="M291" ca="1">INDEX(LINEST(M166:M225,  OFFSET($T166,0,($E$4-1)):OFFSET($T225,0,$E$4-1)),1)</f>
        <v>1.2685579088802668</v>
      </c>
      <c r="N291" s="24" cm="1">
        <f t="array" aca="1" ref="N291" ca="1">INDEX(LINEST(N166:N225,  OFFSET($T166,0,($E$4-1)):OFFSET($T225,0,$E$4-1)),1)</f>
        <v>1.4249570804995799</v>
      </c>
      <c r="O291" s="24" cm="1">
        <f t="array" aca="1" ref="O291" ca="1">INDEX(LINEST(O166:O225,  OFFSET($T166,0,($E$4-1)):OFFSET($T225,0,$E$4-1)),1)</f>
        <v>1.3755760721423458</v>
      </c>
      <c r="P291" s="24" cm="1">
        <f t="array" aca="1" ref="P291" ca="1">INDEX(LINEST(P166:P225,  OFFSET($T166,0,($E$4-1)):OFFSET($T225,0,$E$4-1)),1)</f>
        <v>1.4265796425571415</v>
      </c>
      <c r="Q291" s="24" cm="1">
        <f t="array" aca="1" ref="Q291" ca="1">INDEX(LINEST(Q166:Q225,  OFFSET($T166,0,($E$4-1)):OFFSET($T225,0,$E$4-1)),1)</f>
        <v>0.79280917013998264</v>
      </c>
      <c r="R291" s="24" cm="1">
        <f t="array" aca="1" ref="R291" ca="1">INDEX(LINEST(R166:R225,  OFFSET($T166,0,($E$4-1)):OFFSET($T225,0,$E$4-1)),1)</f>
        <v>1.5460684543927583</v>
      </c>
      <c r="S291" s="24" cm="1">
        <f t="array" aca="1" ref="S291" ca="1">INDEX(LINEST(S166:S225,  OFFSET($T166,0,($E$4-1)):OFFSET($T225,0,$E$4-1)),1)</f>
        <v>1.4568682438457987</v>
      </c>
    </row>
    <row r="292" spans="1:19" x14ac:dyDescent="0.25">
      <c r="A292" s="28" t="str">
        <f t="shared" si="123"/>
        <v>Mar 2005 - Feb 2010</v>
      </c>
      <c r="B292" s="24" cm="1">
        <f t="array" aca="1" ref="B292" ca="1">INDEX(LINEST(B167:B226,  OFFSET($T167,0,($E$4-1)):OFFSET($T226,0,$E$4-1)),1)</f>
        <v>0.67260602344305642</v>
      </c>
      <c r="C292" s="24" cm="1">
        <f t="array" aca="1" ref="C292" ca="1">INDEX(LINEST(C167:C226,  OFFSET($T167,0,($E$4-1)):OFFSET($T226,0,$E$4-1)),1)</f>
        <v>0.81232528904703349</v>
      </c>
      <c r="D292" s="24" cm="1">
        <f t="array" aca="1" ref="D292" ca="1">INDEX(LINEST(D167:D226,  OFFSET($T167,0,($E$4-1)):OFFSET($T226,0,$E$4-1)),1)</f>
        <v>1.4613349675357068</v>
      </c>
      <c r="E292" s="24" cm="1">
        <f t="array" aca="1" ref="E292" ca="1">INDEX(LINEST(E167:E226,  OFFSET($T167,0,($E$4-1)):OFFSET($T226,0,$E$4-1)),1)</f>
        <v>1.5749467390656875</v>
      </c>
      <c r="F292" s="24" cm="1">
        <f t="array" aca="1" ref="F292" ca="1">INDEX(LINEST(F167:F226,  OFFSET($T167,0,($E$4-1)):OFFSET($T226,0,$E$4-1)),1)</f>
        <v>1.2543989020163382</v>
      </c>
      <c r="G292" s="24" cm="1">
        <f t="array" aca="1" ref="G292" ca="1">INDEX(LINEST(G167:G226,  OFFSET($T167,0,($E$4-1)):OFFSET($T226,0,$E$4-1)),1)</f>
        <v>0.81947288333957058</v>
      </c>
      <c r="H292" s="24" cm="1">
        <f t="array" aca="1" ref="H292" ca="1">INDEX(LINEST(H167:H226,  OFFSET($T167,0,($E$4-1)):OFFSET($T226,0,$E$4-1)),1)</f>
        <v>1.2139064896846177</v>
      </c>
      <c r="I292" s="24" cm="1">
        <f t="array" aca="1" ref="I292" ca="1">INDEX(LINEST(I167:I226,  OFFSET($T167,0,($E$4-1)):OFFSET($T226,0,$E$4-1)),1)</f>
        <v>1.1724258311004501</v>
      </c>
      <c r="J292" s="24" cm="1">
        <f t="array" aca="1" ref="J292" ca="1">INDEX(LINEST(J167:J226,  OFFSET($T167,0,($E$4-1)):OFFSET($T226,0,$E$4-1)),1)</f>
        <v>1.3463148967223599</v>
      </c>
      <c r="K292" s="24" cm="1">
        <f t="array" aca="1" ref="K292" ca="1">INDEX(LINEST(K167:K226,  OFFSET($T167,0,($E$4-1)):OFFSET($T226,0,$E$4-1)),1)</f>
        <v>0.8791383365064116</v>
      </c>
      <c r="L292" s="24" cm="1">
        <f t="array" aca="1" ref="L292" ca="1">INDEX(LINEST(L167:L226,  OFFSET($T167,0,($E$4-1)):OFFSET($T226,0,$E$4-1)),1)</f>
        <v>1.0718836299693912</v>
      </c>
      <c r="M292" s="24" cm="1">
        <f t="array" aca="1" ref="M292" ca="1">INDEX(LINEST(M167:M226,  OFFSET($T167,0,($E$4-1)):OFFSET($T226,0,$E$4-1)),1)</f>
        <v>1.2655344636272743</v>
      </c>
      <c r="N292" s="24" cm="1">
        <f t="array" aca="1" ref="N292" ca="1">INDEX(LINEST(N167:N226,  OFFSET($T167,0,($E$4-1)):OFFSET($T226,0,$E$4-1)),1)</f>
        <v>1.4348638781538479</v>
      </c>
      <c r="O292" s="24" cm="1">
        <f t="array" aca="1" ref="O292" ca="1">INDEX(LINEST(O167:O226,  OFFSET($T167,0,($E$4-1)):OFFSET($T226,0,$E$4-1)),1)</f>
        <v>1.3781616619168853</v>
      </c>
      <c r="P292" s="24" cm="1">
        <f t="array" aca="1" ref="P292" ca="1">INDEX(LINEST(P167:P226,  OFFSET($T167,0,($E$4-1)):OFFSET($T226,0,$E$4-1)),1)</f>
        <v>1.4272576262214607</v>
      </c>
      <c r="Q292" s="24" cm="1">
        <f t="array" aca="1" ref="Q292" ca="1">INDEX(LINEST(Q167:Q226,  OFFSET($T167,0,($E$4-1)):OFFSET($T226,0,$E$4-1)),1)</f>
        <v>0.78427525994897285</v>
      </c>
      <c r="R292" s="24" cm="1">
        <f t="array" aca="1" ref="R292" ca="1">INDEX(LINEST(R167:R226,  OFFSET($T167,0,($E$4-1)):OFFSET($T226,0,$E$4-1)),1)</f>
        <v>1.5656738743263285</v>
      </c>
      <c r="S292" s="24" cm="1">
        <f t="array" aca="1" ref="S292" ca="1">INDEX(LINEST(S167:S226,  OFFSET($T167,0,($E$4-1)):OFFSET($T226,0,$E$4-1)),1)</f>
        <v>1.4830358210612982</v>
      </c>
    </row>
    <row r="293" spans="1:19" x14ac:dyDescent="0.25">
      <c r="A293" s="28" t="str">
        <f t="shared" si="123"/>
        <v>Feb 2005 - Jan 2010</v>
      </c>
      <c r="B293" s="24" cm="1">
        <f t="array" aca="1" ref="B293" ca="1">INDEX(LINEST(B168:B227,  OFFSET($T168,0,($E$4-1)):OFFSET($T227,0,$E$4-1)),1)</f>
        <v>0.6781650496139997</v>
      </c>
      <c r="C293" s="24" cm="1">
        <f t="array" aca="1" ref="C293" ca="1">INDEX(LINEST(C168:C227,  OFFSET($T168,0,($E$4-1)):OFFSET($T227,0,$E$4-1)),1)</f>
        <v>0.80453569336435926</v>
      </c>
      <c r="D293" s="24" cm="1">
        <f t="array" aca="1" ref="D293" ca="1">INDEX(LINEST(D168:D227,  OFFSET($T168,0,($E$4-1)):OFFSET($T227,0,$E$4-1)),1)</f>
        <v>1.4730782545437602</v>
      </c>
      <c r="E293" s="24" cm="1">
        <f t="array" aca="1" ref="E293" ca="1">INDEX(LINEST(E168:E227,  OFFSET($T168,0,($E$4-1)):OFFSET($T227,0,$E$4-1)),1)</f>
        <v>1.5886412134811403</v>
      </c>
      <c r="F293" s="24" cm="1">
        <f t="array" aca="1" ref="F293" ca="1">INDEX(LINEST(F168:F227,  OFFSET($T168,0,($E$4-1)):OFFSET($T227,0,$E$4-1)),1)</f>
        <v>1.2901481718013668</v>
      </c>
      <c r="G293" s="24" cm="1">
        <f t="array" aca="1" ref="G293" ca="1">INDEX(LINEST(G168:G227,  OFFSET($T168,0,($E$4-1)):OFFSET($T227,0,$E$4-1)),1)</f>
        <v>0.87804921262125035</v>
      </c>
      <c r="H293" s="24" cm="1">
        <f t="array" aca="1" ref="H293" ca="1">INDEX(LINEST(H168:H227,  OFFSET($T168,0,($E$4-1)):OFFSET($T227,0,$E$4-1)),1)</f>
        <v>1.2111334528589068</v>
      </c>
      <c r="I293" s="24" cm="1">
        <f t="array" aca="1" ref="I293" ca="1">INDEX(LINEST(I168:I227,  OFFSET($T168,0,($E$4-1)):OFFSET($T227,0,$E$4-1)),1)</f>
        <v>1.1710167980643107</v>
      </c>
      <c r="J293" s="24" cm="1">
        <f t="array" aca="1" ref="J293" ca="1">INDEX(LINEST(J168:J227,  OFFSET($T168,0,($E$4-1)):OFFSET($T227,0,$E$4-1)),1)</f>
        <v>1.3396181793678921</v>
      </c>
      <c r="K293" s="24" cm="1">
        <f t="array" aca="1" ref="K293" ca="1">INDEX(LINEST(K168:K227,  OFFSET($T168,0,($E$4-1)):OFFSET($T227,0,$E$4-1)),1)</f>
        <v>0.8766082734358781</v>
      </c>
      <c r="L293" s="24" cm="1">
        <f t="array" aca="1" ref="L293" ca="1">INDEX(LINEST(L168:L227,  OFFSET($T168,0,($E$4-1)):OFFSET($T227,0,$E$4-1)),1)</f>
        <v>1.0755298468356711</v>
      </c>
      <c r="M293" s="24" cm="1">
        <f t="array" aca="1" ref="M293" ca="1">INDEX(LINEST(M168:M227,  OFFSET($T168,0,($E$4-1)):OFFSET($T227,0,$E$4-1)),1)</f>
        <v>1.2648283933875233</v>
      </c>
      <c r="N293" s="24" cm="1">
        <f t="array" aca="1" ref="N293" ca="1">INDEX(LINEST(N168:N227,  OFFSET($T168,0,($E$4-1)):OFFSET($T227,0,$E$4-1)),1)</f>
        <v>1.438560304961251</v>
      </c>
      <c r="O293" s="24" cm="1">
        <f t="array" aca="1" ref="O293" ca="1">INDEX(LINEST(O168:O227,  OFFSET($T168,0,($E$4-1)):OFFSET($T227,0,$E$4-1)),1)</f>
        <v>1.3808181488868638</v>
      </c>
      <c r="P293" s="24" cm="1">
        <f t="array" aca="1" ref="P293" ca="1">INDEX(LINEST(P168:P227,  OFFSET($T168,0,($E$4-1)):OFFSET($T227,0,$E$4-1)),1)</f>
        <v>1.444668935245085</v>
      </c>
      <c r="Q293" s="24" cm="1">
        <f t="array" aca="1" ref="Q293" ca="1">INDEX(LINEST(Q168:Q227,  OFFSET($T168,0,($E$4-1)):OFFSET($T227,0,$E$4-1)),1)</f>
        <v>0.7840728272158175</v>
      </c>
      <c r="R293" s="24" cm="1">
        <f t="array" aca="1" ref="R293" ca="1">INDEX(LINEST(R168:R227,  OFFSET($T168,0,($E$4-1)):OFFSET($T227,0,$E$4-1)),1)</f>
        <v>1.571034523887159</v>
      </c>
      <c r="S293" s="24" cm="1">
        <f t="array" aca="1" ref="S293" ca="1">INDEX(LINEST(S168:S227,  OFFSET($T168,0,($E$4-1)):OFFSET($T227,0,$E$4-1)),1)</f>
        <v>1.4860186064025727</v>
      </c>
    </row>
    <row r="294" spans="1:19" x14ac:dyDescent="0.25">
      <c r="A294" s="28" t="str">
        <f t="shared" si="123"/>
        <v>Jan 2005 - Dec 2009</v>
      </c>
      <c r="B294" s="24" cm="1">
        <f t="array" aca="1" ref="B294" ca="1">INDEX(LINEST(B169:B228,  OFFSET($T169,0,($E$4-1)):OFFSET($T228,0,$E$4-1)),1)</f>
        <v>0.66630367131901713</v>
      </c>
      <c r="C294" s="24" cm="1">
        <f t="array" aca="1" ref="C294" ca="1">INDEX(LINEST(C169:C228,  OFFSET($T169,0,($E$4-1)):OFFSET($T228,0,$E$4-1)),1)</f>
        <v>0.80021859673699969</v>
      </c>
      <c r="D294" s="24" cm="1">
        <f t="array" aca="1" ref="D294" ca="1">INDEX(LINEST(D169:D228,  OFFSET($T169,0,($E$4-1)):OFFSET($T228,0,$E$4-1)),1)</f>
        <v>1.5063857103539657</v>
      </c>
      <c r="E294" s="24" cm="1">
        <f t="array" aca="1" ref="E294" ca="1">INDEX(LINEST(E169:E228,  OFFSET($T169,0,($E$4-1)):OFFSET($T228,0,$E$4-1)),1)</f>
        <v>1.6042180029461897</v>
      </c>
      <c r="F294" s="24" cm="1">
        <f t="array" aca="1" ref="F294" ca="1">INDEX(LINEST(F169:F228,  OFFSET($T169,0,($E$4-1)):OFFSET($T228,0,$E$4-1)),1)</f>
        <v>1.2855178162031851</v>
      </c>
      <c r="G294" s="24" cm="1">
        <f t="array" aca="1" ref="G294" ca="1">INDEX(LINEST(G169:G228,  OFFSET($T169,0,($E$4-1)):OFFSET($T228,0,$E$4-1)),1)</f>
        <v>0.85771424104972782</v>
      </c>
      <c r="H294" s="24" cm="1">
        <f t="array" aca="1" ref="H294" ca="1">INDEX(LINEST(H169:H228,  OFFSET($T169,0,($E$4-1)):OFFSET($T228,0,$E$4-1)),1)</f>
        <v>1.218476696619073</v>
      </c>
      <c r="I294" s="24" cm="1">
        <f t="array" aca="1" ref="I294" ca="1">INDEX(LINEST(I169:I228,  OFFSET($T169,0,($E$4-1)):OFFSET($T228,0,$E$4-1)),1)</f>
        <v>1.1759333947955424</v>
      </c>
      <c r="J294" s="24" cm="1">
        <f t="array" aca="1" ref="J294" ca="1">INDEX(LINEST(J169:J228,  OFFSET($T169,0,($E$4-1)):OFFSET($T228,0,$E$4-1)),1)</f>
        <v>1.3429168702517709</v>
      </c>
      <c r="K294" s="24" cm="1">
        <f t="array" aca="1" ref="K294" ca="1">INDEX(LINEST(K169:K228,  OFFSET($T169,0,($E$4-1)):OFFSET($T228,0,$E$4-1)),1)</f>
        <v>0.87613314145917809</v>
      </c>
      <c r="L294" s="24" cm="1">
        <f t="array" aca="1" ref="L294" ca="1">INDEX(LINEST(L169:L228,  OFFSET($T169,0,($E$4-1)):OFFSET($T228,0,$E$4-1)),1)</f>
        <v>1.0784389468870017</v>
      </c>
      <c r="M294" s="24" cm="1">
        <f t="array" aca="1" ref="M294" ca="1">INDEX(LINEST(M169:M228,  OFFSET($T169,0,($E$4-1)):OFFSET($T228,0,$E$4-1)),1)</f>
        <v>1.2646523061193149</v>
      </c>
      <c r="N294" s="24" cm="1">
        <f t="array" aca="1" ref="N294" ca="1">INDEX(LINEST(N169:N228,  OFFSET($T169,0,($E$4-1)):OFFSET($T228,0,$E$4-1)),1)</f>
        <v>1.4232883696429393</v>
      </c>
      <c r="O294" s="24" cm="1">
        <f t="array" aca="1" ref="O294" ca="1">INDEX(LINEST(O169:O228,  OFFSET($T169,0,($E$4-1)):OFFSET($T228,0,$E$4-1)),1)</f>
        <v>1.3763540219651733</v>
      </c>
      <c r="P294" s="24" cm="1">
        <f t="array" aca="1" ref="P294" ca="1">INDEX(LINEST(P169:P228,  OFFSET($T169,0,($E$4-1)):OFFSET($T228,0,$E$4-1)),1)</f>
        <v>1.4350242252819425</v>
      </c>
      <c r="Q294" s="24" cm="1">
        <f t="array" aca="1" ref="Q294" ca="1">INDEX(LINEST(Q169:Q228,  OFFSET($T169,0,($E$4-1)):OFFSET($T228,0,$E$4-1)),1)</f>
        <v>0.7841007035260219</v>
      </c>
      <c r="R294" s="24" cm="1">
        <f t="array" aca="1" ref="R294" ca="1">INDEX(LINEST(R169:R228,  OFFSET($T169,0,($E$4-1)):OFFSET($T228,0,$E$4-1)),1)</f>
        <v>1.562930122148094</v>
      </c>
      <c r="S294" s="24" cm="1">
        <f t="array" aca="1" ref="S294" ca="1">INDEX(LINEST(S169:S228,  OFFSET($T169,0,($E$4-1)):OFFSET($T228,0,$E$4-1)),1)</f>
        <v>1.4724308337253238</v>
      </c>
    </row>
    <row r="295" spans="1:19" x14ac:dyDescent="0.25">
      <c r="A295" s="28" t="str">
        <f t="shared" si="123"/>
        <v>Dec 2004 - Nov 2009</v>
      </c>
      <c r="B295" s="24" cm="1">
        <f t="array" aca="1" ref="B295" ca="1">INDEX(LINEST(B170:B229,  OFFSET($T170,0,($E$4-1)):OFFSET($T229,0,$E$4-1)),1)</f>
        <v>0.67101978513757732</v>
      </c>
      <c r="C295" s="24" cm="1">
        <f t="array" aca="1" ref="C295" ca="1">INDEX(LINEST(C170:C229,  OFFSET($T170,0,($E$4-1)):OFFSET($T229,0,$E$4-1)),1)</f>
        <v>0.80149573263437834</v>
      </c>
      <c r="D295" s="24" cm="1">
        <f t="array" aca="1" ref="D295" ca="1">INDEX(LINEST(D170:D229,  OFFSET($T170,0,($E$4-1)):OFFSET($T229,0,$E$4-1)),1)</f>
        <v>1.495168349074637</v>
      </c>
      <c r="E295" s="24" cm="1">
        <f t="array" aca="1" ref="E295" ca="1">INDEX(LINEST(E170:E229,  OFFSET($T170,0,($E$4-1)):OFFSET($T229,0,$E$4-1)),1)</f>
        <v>1.6224502824183509</v>
      </c>
      <c r="F295" s="24" cm="1">
        <f t="array" aca="1" ref="F295" ca="1">INDEX(LINEST(F170:F229,  OFFSET($T170,0,($E$4-1)):OFFSET($T229,0,$E$4-1)),1)</f>
        <v>1.2677889545286738</v>
      </c>
      <c r="G295" s="24" cm="1">
        <f t="array" aca="1" ref="G295" ca="1">INDEX(LINEST(G170:G229,  OFFSET($T170,0,($E$4-1)):OFFSET($T229,0,$E$4-1)),1)</f>
        <v>0.83281267002541981</v>
      </c>
      <c r="H295" s="24" cm="1">
        <f t="array" aca="1" ref="H295" ca="1">INDEX(LINEST(H170:H229,  OFFSET($T170,0,($E$4-1)):OFFSET($T229,0,$E$4-1)),1)</f>
        <v>1.2104284874118982</v>
      </c>
      <c r="I295" s="24" cm="1">
        <f t="array" aca="1" ref="I295" ca="1">INDEX(LINEST(I170:I229,  OFFSET($T170,0,($E$4-1)):OFFSET($T229,0,$E$4-1)),1)</f>
        <v>1.1640658029140654</v>
      </c>
      <c r="J295" s="24" cm="1">
        <f t="array" aca="1" ref="J295" ca="1">INDEX(LINEST(J170:J229,  OFFSET($T170,0,($E$4-1)):OFFSET($T229,0,$E$4-1)),1)</f>
        <v>1.3332290638907769</v>
      </c>
      <c r="K295" s="24" cm="1">
        <f t="array" aca="1" ref="K295" ca="1">INDEX(LINEST(K170:K229,  OFFSET($T170,0,($E$4-1)):OFFSET($T229,0,$E$4-1)),1)</f>
        <v>0.8788039952412805</v>
      </c>
      <c r="L295" s="24" cm="1">
        <f t="array" aca="1" ref="L295" ca="1">INDEX(LINEST(L170:L229,  OFFSET($T170,0,($E$4-1)):OFFSET($T229,0,$E$4-1)),1)</f>
        <v>1.075864525240297</v>
      </c>
      <c r="M295" s="24" cm="1">
        <f t="array" aca="1" ref="M295" ca="1">INDEX(LINEST(M170:M229,  OFFSET($T170,0,($E$4-1)):OFFSET($T229,0,$E$4-1)),1)</f>
        <v>1.2629124441415909</v>
      </c>
      <c r="N295" s="24" cm="1">
        <f t="array" aca="1" ref="N295" ca="1">INDEX(LINEST(N170:N229,  OFFSET($T170,0,($E$4-1)):OFFSET($T229,0,$E$4-1)),1)</f>
        <v>1.4250828307302008</v>
      </c>
      <c r="O295" s="24" cm="1">
        <f t="array" aca="1" ref="O295" ca="1">INDEX(LINEST(O170:O229,  OFFSET($T170,0,($E$4-1)):OFFSET($T229,0,$E$4-1)),1)</f>
        <v>1.3691918759342898</v>
      </c>
      <c r="P295" s="24" cm="1">
        <f t="array" aca="1" ref="P295" ca="1">INDEX(LINEST(P170:P229,  OFFSET($T170,0,($E$4-1)):OFFSET($T229,0,$E$4-1)),1)</f>
        <v>1.4429646436573458</v>
      </c>
      <c r="Q295" s="24" cm="1">
        <f t="array" aca="1" ref="Q295" ca="1">INDEX(LINEST(Q170:Q229,  OFFSET($T170,0,($E$4-1)):OFFSET($T229,0,$E$4-1)),1)</f>
        <v>0.78057155953022517</v>
      </c>
      <c r="R295" s="24" cm="1">
        <f t="array" aca="1" ref="R295" ca="1">INDEX(LINEST(R170:R229,  OFFSET($T170,0,($E$4-1)):OFFSET($T229,0,$E$4-1)),1)</f>
        <v>1.5719214496721046</v>
      </c>
      <c r="S295" s="24" cm="1">
        <f t="array" aca="1" ref="S295" ca="1">INDEX(LINEST(S170:S229,  OFFSET($T170,0,($E$4-1)):OFFSET($T229,0,$E$4-1)),1)</f>
        <v>1.4706692174458857</v>
      </c>
    </row>
    <row r="296" spans="1:19" x14ac:dyDescent="0.25">
      <c r="A296" s="28" t="str">
        <f t="shared" si="123"/>
        <v>Nov 2004 - Oct 2009</v>
      </c>
      <c r="B296" s="24" cm="1">
        <f t="array" aca="1" ref="B296" ca="1">INDEX(LINEST(B171:B230,  OFFSET($T171,0,($E$4-1)):OFFSET($T230,0,$E$4-1)),1)</f>
        <v>0.62026193951937358</v>
      </c>
      <c r="C296" s="24" cm="1">
        <f t="array" aca="1" ref="C296" ca="1">INDEX(LINEST(C171:C230,  OFFSET($T171,0,($E$4-1)):OFFSET($T230,0,$E$4-1)),1)</f>
        <v>0.80673837344192867</v>
      </c>
      <c r="D296" s="24" cm="1">
        <f t="array" aca="1" ref="D296" ca="1">INDEX(LINEST(D171:D230,  OFFSET($T171,0,($E$4-1)):OFFSET($T230,0,$E$4-1)),1)</f>
        <v>1.5866842853251117</v>
      </c>
      <c r="E296" s="24" cm="1">
        <f t="array" aca="1" ref="E296" ca="1">INDEX(LINEST(E171:E230,  OFFSET($T171,0,($E$4-1)):OFFSET($T230,0,$E$4-1)),1)</f>
        <v>1.6249536320621103</v>
      </c>
      <c r="F296" s="24" cm="1">
        <f t="array" aca="1" ref="F296" ca="1">INDEX(LINEST(F171:F230,  OFFSET($T171,0,($E$4-1)):OFFSET($T230,0,$E$4-1)),1)</f>
        <v>1.3038840421935689</v>
      </c>
      <c r="G296" s="24" cm="1">
        <f t="array" aca="1" ref="G296" ca="1">INDEX(LINEST(G171:G230,  OFFSET($T171,0,($E$4-1)):OFFSET($T230,0,$E$4-1)),1)</f>
        <v>0.85710739513494549</v>
      </c>
      <c r="H296" s="24" cm="1">
        <f t="array" aca="1" ref="H296" ca="1">INDEX(LINEST(H171:H230,  OFFSET($T171,0,($E$4-1)):OFFSET($T230,0,$E$4-1)),1)</f>
        <v>1.2489638427593817</v>
      </c>
      <c r="I296" s="24" cm="1">
        <f t="array" aca="1" ref="I296" ca="1">INDEX(LINEST(I171:I230,  OFFSET($T171,0,($E$4-1)):OFFSET($T230,0,$E$4-1)),1)</f>
        <v>1.2025089303527881</v>
      </c>
      <c r="J296" s="24" cm="1">
        <f t="array" aca="1" ref="J296" ca="1">INDEX(LINEST(J171:J230,  OFFSET($T171,0,($E$4-1)):OFFSET($T230,0,$E$4-1)),1)</f>
        <v>1.3674888469332889</v>
      </c>
      <c r="K296" s="24" cm="1">
        <f t="array" aca="1" ref="K296" ca="1">INDEX(LINEST(K171:K230,  OFFSET($T171,0,($E$4-1)):OFFSET($T230,0,$E$4-1)),1)</f>
        <v>0.87077482729135347</v>
      </c>
      <c r="L296" s="24" cm="1">
        <f t="array" aca="1" ref="L296" ca="1">INDEX(LINEST(L171:L230,  OFFSET($T171,0,($E$4-1)):OFFSET($T230,0,$E$4-1)),1)</f>
        <v>1.0860959361181104</v>
      </c>
      <c r="M296" s="24" cm="1">
        <f t="array" aca="1" ref="M296" ca="1">INDEX(LINEST(M171:M230,  OFFSET($T171,0,($E$4-1)):OFFSET($T230,0,$E$4-1)),1)</f>
        <v>1.2796519814591263</v>
      </c>
      <c r="N296" s="24" cm="1">
        <f t="array" aca="1" ref="N296" ca="1">INDEX(LINEST(N171:N230,  OFFSET($T171,0,($E$4-1)):OFFSET($T230,0,$E$4-1)),1)</f>
        <v>1.4431443182781027</v>
      </c>
      <c r="O296" s="24" cm="1">
        <f t="array" aca="1" ref="O296" ca="1">INDEX(LINEST(O171:O230,  OFFSET($T171,0,($E$4-1)):OFFSET($T230,0,$E$4-1)),1)</f>
        <v>1.3658803659845749</v>
      </c>
      <c r="P296" s="24" cm="1">
        <f t="array" aca="1" ref="P296" ca="1">INDEX(LINEST(P171:P230,  OFFSET($T171,0,($E$4-1)):OFFSET($T230,0,$E$4-1)),1)</f>
        <v>1.4581460751004121</v>
      </c>
      <c r="Q296" s="24" cm="1">
        <f t="array" aca="1" ref="Q296" ca="1">INDEX(LINEST(Q171:Q230,  OFFSET($T171,0,($E$4-1)):OFFSET($T230,0,$E$4-1)),1)</f>
        <v>0.80131882894003659</v>
      </c>
      <c r="R296" s="24" cm="1">
        <f t="array" aca="1" ref="R296" ca="1">INDEX(LINEST(R171:R230,  OFFSET($T171,0,($E$4-1)):OFFSET($T230,0,$E$4-1)),1)</f>
        <v>1.5795522933451505</v>
      </c>
      <c r="S296" s="24" cm="1">
        <f t="array" aca="1" ref="S296" ca="1">INDEX(LINEST(S171:S230,  OFFSET($T171,0,($E$4-1)):OFFSET($T230,0,$E$4-1)),1)</f>
        <v>1.4648462449535575</v>
      </c>
    </row>
    <row r="297" spans="1:19" x14ac:dyDescent="0.25">
      <c r="A297" s="28" t="str">
        <f t="shared" si="123"/>
        <v>Oct 2004 - Sep 2009</v>
      </c>
      <c r="B297" s="24" cm="1">
        <f t="array" aca="1" ref="B297" ca="1">INDEX(LINEST(B172:B231,  OFFSET($T172,0,($E$4-1)):OFFSET($T231,0,$E$4-1)),1)</f>
        <v>0.61657895879143632</v>
      </c>
      <c r="C297" s="24" cm="1">
        <f t="array" aca="1" ref="C297" ca="1">INDEX(LINEST(C172:C231,  OFFSET($T172,0,($E$4-1)):OFFSET($T231,0,$E$4-1)),1)</f>
        <v>0.81219964147516166</v>
      </c>
      <c r="D297" s="24" cm="1">
        <f t="array" aca="1" ref="D297" ca="1">INDEX(LINEST(D172:D231,  OFFSET($T172,0,($E$4-1)):OFFSET($T231,0,$E$4-1)),1)</f>
        <v>1.5820177582684627</v>
      </c>
      <c r="E297" s="24" cm="1">
        <f t="array" aca="1" ref="E297" ca="1">INDEX(LINEST(E172:E231,  OFFSET($T172,0,($E$4-1)):OFFSET($T231,0,$E$4-1)),1)</f>
        <v>1.6219122663358334</v>
      </c>
      <c r="F297" s="24" cm="1">
        <f t="array" aca="1" ref="F297" ca="1">INDEX(LINEST(F172:F231,  OFFSET($T172,0,($E$4-1)):OFFSET($T231,0,$E$4-1)),1)</f>
        <v>1.3140358318429985</v>
      </c>
      <c r="G297" s="24" cm="1">
        <f t="array" aca="1" ref="G297" ca="1">INDEX(LINEST(G172:G231,  OFFSET($T172,0,($E$4-1)):OFFSET($T231,0,$E$4-1)),1)</f>
        <v>0.8552190717088507</v>
      </c>
      <c r="H297" s="24" cm="1">
        <f t="array" aca="1" ref="H297" ca="1">INDEX(LINEST(H172:H231,  OFFSET($T172,0,($E$4-1)):OFFSET($T231,0,$E$4-1)),1)</f>
        <v>1.2438237445098344</v>
      </c>
      <c r="I297" s="24" cm="1">
        <f t="array" aca="1" ref="I297" ca="1">INDEX(LINEST(I172:I231,  OFFSET($T172,0,($E$4-1)):OFFSET($T231,0,$E$4-1)),1)</f>
        <v>1.1950428478491573</v>
      </c>
      <c r="J297" s="24" cm="1">
        <f t="array" aca="1" ref="J297" ca="1">INDEX(LINEST(J172:J231,  OFFSET($T172,0,($E$4-1)):OFFSET($T231,0,$E$4-1)),1)</f>
        <v>1.3561659289371761</v>
      </c>
      <c r="K297" s="24" cm="1">
        <f t="array" aca="1" ref="K297" ca="1">INDEX(LINEST(K172:K231,  OFFSET($T172,0,($E$4-1)):OFFSET($T231,0,$E$4-1)),1)</f>
        <v>0.87276173144024427</v>
      </c>
      <c r="L297" s="24" cm="1">
        <f t="array" aca="1" ref="L297" ca="1">INDEX(LINEST(L172:L231,  OFFSET($T172,0,($E$4-1)):OFFSET($T231,0,$E$4-1)),1)</f>
        <v>1.0849882972602973</v>
      </c>
      <c r="M297" s="24" cm="1">
        <f t="array" aca="1" ref="M297" ca="1">INDEX(LINEST(M172:M231,  OFFSET($T172,0,($E$4-1)):OFFSET($T231,0,$E$4-1)),1)</f>
        <v>1.2728436400320513</v>
      </c>
      <c r="N297" s="24" cm="1">
        <f t="array" aca="1" ref="N297" ca="1">INDEX(LINEST(N172:N231,  OFFSET($T172,0,($E$4-1)):OFFSET($T231,0,$E$4-1)),1)</f>
        <v>1.4445267147184624</v>
      </c>
      <c r="O297" s="24" cm="1">
        <f t="array" aca="1" ref="O297" ca="1">INDEX(LINEST(O172:O231,  OFFSET($T172,0,($E$4-1)):OFFSET($T231,0,$E$4-1)),1)</f>
        <v>1.3623780024593282</v>
      </c>
      <c r="P297" s="24" cm="1">
        <f t="array" aca="1" ref="P297" ca="1">INDEX(LINEST(P172:P231,  OFFSET($T172,0,($E$4-1)):OFFSET($T231,0,$E$4-1)),1)</f>
        <v>1.4547929757909863</v>
      </c>
      <c r="Q297" s="24" cm="1">
        <f t="array" aca="1" ref="Q297" ca="1">INDEX(LINEST(Q172:Q231,  OFFSET($T172,0,($E$4-1)):OFFSET($T231,0,$E$4-1)),1)</f>
        <v>0.80722046536083381</v>
      </c>
      <c r="R297" s="24" cm="1">
        <f t="array" aca="1" ref="R297" ca="1">INDEX(LINEST(R172:R231,  OFFSET($T172,0,($E$4-1)):OFFSET($T231,0,$E$4-1)),1)</f>
        <v>1.582678631250223</v>
      </c>
      <c r="S297" s="24" cm="1">
        <f t="array" aca="1" ref="S297" ca="1">INDEX(LINEST(S172:S231,  OFFSET($T172,0,($E$4-1)):OFFSET($T231,0,$E$4-1)),1)</f>
        <v>1.4618315335561283</v>
      </c>
    </row>
    <row r="298" spans="1:19" x14ac:dyDescent="0.25">
      <c r="A298" s="28" t="str">
        <f t="shared" si="123"/>
        <v>Sep 2004 - Aug 2009</v>
      </c>
      <c r="B298" s="24" cm="1">
        <f t="array" aca="1" ref="B298" ca="1">INDEX(LINEST(B173:B232,  OFFSET($T173,0,($E$4-1)):OFFSET($T232,0,$E$4-1)),1)</f>
        <v>0.6027911747798026</v>
      </c>
      <c r="C298" s="24" cm="1">
        <f t="array" aca="1" ref="C298" ca="1">INDEX(LINEST(C173:C232,  OFFSET($T173,0,($E$4-1)):OFFSET($T232,0,$E$4-1)),1)</f>
        <v>0.81864378618941702</v>
      </c>
      <c r="D298" s="24" cm="1">
        <f t="array" aca="1" ref="D298" ca="1">INDEX(LINEST(D173:D232,  OFFSET($T173,0,($E$4-1)):OFFSET($T232,0,$E$4-1)),1)</f>
        <v>1.5346567692103372</v>
      </c>
      <c r="E298" s="24" cm="1">
        <f t="array" aca="1" ref="E298" ca="1">INDEX(LINEST(E173:E232,  OFFSET($T173,0,($E$4-1)):OFFSET($T232,0,$E$4-1)),1)</f>
        <v>1.6242662856406307</v>
      </c>
      <c r="F298" s="24" cm="1">
        <f t="array" aca="1" ref="F298" ca="1">INDEX(LINEST(F173:F232,  OFFSET($T173,0,($E$4-1)):OFFSET($T232,0,$E$4-1)),1)</f>
        <v>1.3176336200007801</v>
      </c>
      <c r="G298" s="24" cm="1">
        <f t="array" aca="1" ref="G298" ca="1">INDEX(LINEST(G173:G232,  OFFSET($T173,0,($E$4-1)):OFFSET($T232,0,$E$4-1)),1)</f>
        <v>0.87717552349442651</v>
      </c>
      <c r="H298" s="24" cm="1">
        <f t="array" aca="1" ref="H298" ca="1">INDEX(LINEST(H173:H232,  OFFSET($T173,0,($E$4-1)):OFFSET($T232,0,$E$4-1)),1)</f>
        <v>1.2405139580848656</v>
      </c>
      <c r="I298" s="24" cm="1">
        <f t="array" aca="1" ref="I298" ca="1">INDEX(LINEST(I173:I232,  OFFSET($T173,0,($E$4-1)):OFFSET($T232,0,$E$4-1)),1)</f>
        <v>1.1944415796983832</v>
      </c>
      <c r="J298" s="24" cm="1">
        <f t="array" aca="1" ref="J298" ca="1">INDEX(LINEST(J173:J232,  OFFSET($T173,0,($E$4-1)):OFFSET($T232,0,$E$4-1)),1)</f>
        <v>1.3502056057034024</v>
      </c>
      <c r="K298" s="24" cm="1">
        <f t="array" aca="1" ref="K298" ca="1">INDEX(LINEST(K173:K232,  OFFSET($T173,0,($E$4-1)):OFFSET($T232,0,$E$4-1)),1)</f>
        <v>0.87127786456464096</v>
      </c>
      <c r="L298" s="24" cm="1">
        <f t="array" aca="1" ref="L298" ca="1">INDEX(LINEST(L173:L232,  OFFSET($T173,0,($E$4-1)):OFFSET($T232,0,$E$4-1)),1)</f>
        <v>1.0851623719842685</v>
      </c>
      <c r="M298" s="24" cm="1">
        <f t="array" aca="1" ref="M298" ca="1">INDEX(LINEST(M173:M232,  OFFSET($T173,0,($E$4-1)):OFFSET($T232,0,$E$4-1)),1)</f>
        <v>1.2724186604431513</v>
      </c>
      <c r="N298" s="24" cm="1">
        <f t="array" aca="1" ref="N298" ca="1">INDEX(LINEST(N173:N232,  OFFSET($T173,0,($E$4-1)):OFFSET($T232,0,$E$4-1)),1)</f>
        <v>1.4330036731462255</v>
      </c>
      <c r="O298" s="24" cm="1">
        <f t="array" aca="1" ref="O298" ca="1">INDEX(LINEST(O173:O232,  OFFSET($T173,0,($E$4-1)):OFFSET($T232,0,$E$4-1)),1)</f>
        <v>1.3633558589892338</v>
      </c>
      <c r="P298" s="24" cm="1">
        <f t="array" aca="1" ref="P298" ca="1">INDEX(LINEST(P173:P232,  OFFSET($T173,0,($E$4-1)):OFFSET($T232,0,$E$4-1)),1)</f>
        <v>1.4569083976796777</v>
      </c>
      <c r="Q298" s="24" cm="1">
        <f t="array" aca="1" ref="Q298" ca="1">INDEX(LINEST(Q173:Q232,  OFFSET($T173,0,($E$4-1)):OFFSET($T232,0,$E$4-1)),1)</f>
        <v>0.80607405256030173</v>
      </c>
      <c r="R298" s="24" cm="1">
        <f t="array" aca="1" ref="R298" ca="1">INDEX(LINEST(R173:R232,  OFFSET($T173,0,($E$4-1)):OFFSET($T232,0,$E$4-1)),1)</f>
        <v>1.5971785856052494</v>
      </c>
      <c r="S298" s="24" cm="1">
        <f t="array" aca="1" ref="S298" ca="1">INDEX(LINEST(S173:S232,  OFFSET($T173,0,($E$4-1)):OFFSET($T232,0,$E$4-1)),1)</f>
        <v>1.4667664924695649</v>
      </c>
    </row>
    <row r="299" spans="1:19" x14ac:dyDescent="0.25">
      <c r="A299" s="28" t="str">
        <f t="shared" si="123"/>
        <v>Aug 2004 - Jul 2009</v>
      </c>
      <c r="B299" s="24" cm="1">
        <f t="array" aca="1" ref="B299" ca="1">INDEX(LINEST(B174:B233,  OFFSET($T174,0,($E$4-1)):OFFSET($T233,0,$E$4-1)),1)</f>
        <v>0.61724680830399814</v>
      </c>
      <c r="C299" s="24" cm="1">
        <f t="array" aca="1" ref="C299" ca="1">INDEX(LINEST(C174:C233,  OFFSET($T174,0,($E$4-1)):OFFSET($T233,0,$E$4-1)),1)</f>
        <v>0.82789232492423992</v>
      </c>
      <c r="D299" s="24" cm="1">
        <f t="array" aca="1" ref="D299" ca="1">INDEX(LINEST(D174:D233,  OFFSET($T174,0,($E$4-1)):OFFSET($T233,0,$E$4-1)),1)</f>
        <v>1.5813093988150948</v>
      </c>
      <c r="E299" s="24" cm="1">
        <f t="array" aca="1" ref="E299" ca="1">INDEX(LINEST(E174:E233,  OFFSET($T174,0,($E$4-1)):OFFSET($T233,0,$E$4-1)),1)</f>
        <v>1.6164683564749072</v>
      </c>
      <c r="F299" s="24" cm="1">
        <f t="array" aca="1" ref="F299" ca="1">INDEX(LINEST(F174:F233,  OFFSET($T174,0,($E$4-1)):OFFSET($T233,0,$E$4-1)),1)</f>
        <v>1.3472700508279583</v>
      </c>
      <c r="G299" s="24" cm="1">
        <f t="array" aca="1" ref="G299" ca="1">INDEX(LINEST(G174:G233,  OFFSET($T174,0,($E$4-1)):OFFSET($T233,0,$E$4-1)),1)</f>
        <v>0.85834548225679119</v>
      </c>
      <c r="H299" s="24" cm="1">
        <f t="array" aca="1" ref="H299" ca="1">INDEX(LINEST(H174:H233,  OFFSET($T174,0,($E$4-1)):OFFSET($T233,0,$E$4-1)),1)</f>
        <v>1.2519019130715721</v>
      </c>
      <c r="I299" s="24" cm="1">
        <f t="array" aca="1" ref="I299" ca="1">INDEX(LINEST(I174:I233,  OFFSET($T174,0,($E$4-1)):OFFSET($T233,0,$E$4-1)),1)</f>
        <v>1.199939104730813</v>
      </c>
      <c r="J299" s="24" cm="1">
        <f t="array" aca="1" ref="J299" ca="1">INDEX(LINEST(J174:J233,  OFFSET($T174,0,($E$4-1)):OFFSET($T233,0,$E$4-1)),1)</f>
        <v>1.337955882050514</v>
      </c>
      <c r="K299" s="24" cm="1">
        <f t="array" aca="1" ref="K299" ca="1">INDEX(LINEST(K174:K233,  OFFSET($T174,0,($E$4-1)):OFFSET($T233,0,$E$4-1)),1)</f>
        <v>0.87552022776111504</v>
      </c>
      <c r="L299" s="24" cm="1">
        <f t="array" aca="1" ref="L299" ca="1">INDEX(LINEST(L174:L233,  OFFSET($T174,0,($E$4-1)):OFFSET($T233,0,$E$4-1)),1)</f>
        <v>1.085422309906515</v>
      </c>
      <c r="M299" s="24" cm="1">
        <f t="array" aca="1" ref="M299" ca="1">INDEX(LINEST(M174:M233,  OFFSET($T174,0,($E$4-1)):OFFSET($T233,0,$E$4-1)),1)</f>
        <v>1.2602641190751198</v>
      </c>
      <c r="N299" s="24" cm="1">
        <f t="array" aca="1" ref="N299" ca="1">INDEX(LINEST(N174:N233,  OFFSET($T174,0,($E$4-1)):OFFSET($T233,0,$E$4-1)),1)</f>
        <v>1.431464971890847</v>
      </c>
      <c r="O299" s="24" cm="1">
        <f t="array" aca="1" ref="O299" ca="1">INDEX(LINEST(O174:O233,  OFFSET($T174,0,($E$4-1)):OFFSET($T233,0,$E$4-1)),1)</f>
        <v>1.3879646106318031</v>
      </c>
      <c r="P299" s="24" cm="1">
        <f t="array" aca="1" ref="P299" ca="1">INDEX(LINEST(P174:P233,  OFFSET($T174,0,($E$4-1)):OFFSET($T233,0,$E$4-1)),1)</f>
        <v>1.4643837649237976</v>
      </c>
      <c r="Q299" s="24" cm="1">
        <f t="array" aca="1" ref="Q299" ca="1">INDEX(LINEST(Q174:Q233,  OFFSET($T174,0,($E$4-1)):OFFSET($T233,0,$E$4-1)),1)</f>
        <v>0.82047307136498171</v>
      </c>
      <c r="R299" s="24" cm="1">
        <f t="array" aca="1" ref="R299" ca="1">INDEX(LINEST(R174:R233,  OFFSET($T174,0,($E$4-1)):OFFSET($T233,0,$E$4-1)),1)</f>
        <v>1.6087268378723831</v>
      </c>
      <c r="S299" s="24" cm="1">
        <f t="array" aca="1" ref="S299" ca="1">INDEX(LINEST(S174:S233,  OFFSET($T174,0,($E$4-1)):OFFSET($T233,0,$E$4-1)),1)</f>
        <v>1.4975448464619772</v>
      </c>
    </row>
    <row r="300" spans="1:19" x14ac:dyDescent="0.25">
      <c r="A300" s="28" t="str">
        <f t="shared" si="123"/>
        <v>Jul 2004 - Jun 2009</v>
      </c>
      <c r="B300" s="24" cm="1">
        <f t="array" aca="1" ref="B300" ca="1">INDEX(LINEST(B175:B234,  OFFSET($T175,0,($E$4-1)):OFFSET($T234,0,$E$4-1)),1)</f>
        <v>0.63990466456777073</v>
      </c>
      <c r="C300" s="24" cm="1">
        <f t="array" aca="1" ref="C300" ca="1">INDEX(LINEST(C175:C234,  OFFSET($T175,0,($E$4-1)):OFFSET($T234,0,$E$4-1)),1)</f>
        <v>0.78564434387730919</v>
      </c>
      <c r="D300" s="24" cm="1">
        <f t="array" aca="1" ref="D300" ca="1">INDEX(LINEST(D175:D234,  OFFSET($T175,0,($E$4-1)):OFFSET($T234,0,$E$4-1)),1)</f>
        <v>1.5471059009012229</v>
      </c>
      <c r="E300" s="24" cm="1">
        <f t="array" aca="1" ref="E300" ca="1">INDEX(LINEST(E175:E234,  OFFSET($T175,0,($E$4-1)):OFFSET($T234,0,$E$4-1)),1)</f>
        <v>1.6007977622319247</v>
      </c>
      <c r="F300" s="24" cm="1">
        <f t="array" aca="1" ref="F300" ca="1">INDEX(LINEST(F175:F234,  OFFSET($T175,0,($E$4-1)):OFFSET($T234,0,$E$4-1)),1)</f>
        <v>1.3619184333680232</v>
      </c>
      <c r="G300" s="24" cm="1">
        <f t="array" aca="1" ref="G300" ca="1">INDEX(LINEST(G175:G234,  OFFSET($T175,0,($E$4-1)):OFFSET($T234,0,$E$4-1)),1)</f>
        <v>0.78510212267900059</v>
      </c>
      <c r="H300" s="24" cm="1">
        <f t="array" aca="1" ref="H300" ca="1">INDEX(LINEST(H175:H234,  OFFSET($T175,0,($E$4-1)):OFFSET($T234,0,$E$4-1)),1)</f>
        <v>1.2853411284932343</v>
      </c>
      <c r="I300" s="24" cm="1">
        <f t="array" aca="1" ref="I300" ca="1">INDEX(LINEST(I175:I234,  OFFSET($T175,0,($E$4-1)):OFFSET($T234,0,$E$4-1)),1)</f>
        <v>1.1996053410847005</v>
      </c>
      <c r="J300" s="24" cm="1">
        <f t="array" aca="1" ref="J300" ca="1">INDEX(LINEST(J175:J234,  OFFSET($T175,0,($E$4-1)):OFFSET($T234,0,$E$4-1)),1)</f>
        <v>1.3111623183938408</v>
      </c>
      <c r="K300" s="24" cm="1">
        <f t="array" aca="1" ref="K300" ca="1">INDEX(LINEST(K175:K234,  OFFSET($T175,0,($E$4-1)):OFFSET($T234,0,$E$4-1)),1)</f>
        <v>0.88013475387047013</v>
      </c>
      <c r="L300" s="24" cm="1">
        <f t="array" aca="1" ref="L300" ca="1">INDEX(LINEST(L175:L234,  OFFSET($T175,0,($E$4-1)):OFFSET($T234,0,$E$4-1)),1)</f>
        <v>1.0772313793633856</v>
      </c>
      <c r="M300" s="24" cm="1">
        <f t="array" aca="1" ref="M300" ca="1">INDEX(LINEST(M175:M234,  OFFSET($T175,0,($E$4-1)):OFFSET($T234,0,$E$4-1)),1)</f>
        <v>1.2610307685859814</v>
      </c>
      <c r="N300" s="24" cm="1">
        <f t="array" aca="1" ref="N300" ca="1">INDEX(LINEST(N175:N234,  OFFSET($T175,0,($E$4-1)):OFFSET($T234,0,$E$4-1)),1)</f>
        <v>1.4211437159050195</v>
      </c>
      <c r="O300" s="24" cm="1">
        <f t="array" aca="1" ref="O300" ca="1">INDEX(LINEST(O175:O234,  OFFSET($T175,0,($E$4-1)):OFFSET($T234,0,$E$4-1)),1)</f>
        <v>1.3706375742587247</v>
      </c>
      <c r="P300" s="24" cm="1">
        <f t="array" aca="1" ref="P300" ca="1">INDEX(LINEST(P175:P234,  OFFSET($T175,0,($E$4-1)):OFFSET($T234,0,$E$4-1)),1)</f>
        <v>1.4699448019526971</v>
      </c>
      <c r="Q300" s="24" cm="1">
        <f t="array" aca="1" ref="Q300" ca="1">INDEX(LINEST(Q175:Q234,  OFFSET($T175,0,($E$4-1)):OFFSET($T234,0,$E$4-1)),1)</f>
        <v>0.79408028985002743</v>
      </c>
      <c r="R300" s="24" cm="1">
        <f t="array" aca="1" ref="R300" ca="1">INDEX(LINEST(R175:R234,  OFFSET($T175,0,($E$4-1)):OFFSET($T234,0,$E$4-1)),1)</f>
        <v>1.6267602915438146</v>
      </c>
      <c r="S300" s="24" cm="1">
        <f t="array" aca="1" ref="S300" ca="1">INDEX(LINEST(S175:S234,  OFFSET($T175,0,($E$4-1)):OFFSET($T234,0,$E$4-1)),1)</f>
        <v>1.4599406577679641</v>
      </c>
    </row>
    <row r="301" spans="1:19" x14ac:dyDescent="0.25">
      <c r="A301" s="28" t="str">
        <f t="shared" si="123"/>
        <v>Jun 2004 - May 2009</v>
      </c>
      <c r="B301" s="24" cm="1">
        <f t="array" aca="1" ref="B301" ca="1">INDEX(LINEST(B176:B235,  OFFSET($T176,0,($E$4-1)):OFFSET($T235,0,$E$4-1)),1)</f>
        <v>0.62956685143818059</v>
      </c>
      <c r="C301" s="24" cm="1">
        <f t="array" aca="1" ref="C301" ca="1">INDEX(LINEST(C176:C235,  OFFSET($T176,0,($E$4-1)):OFFSET($T235,0,$E$4-1)),1)</f>
        <v>0.78153952856101616</v>
      </c>
      <c r="D301" s="24" cm="1">
        <f t="array" aca="1" ref="D301" ca="1">INDEX(LINEST(D176:D235,  OFFSET($T176,0,($E$4-1)):OFFSET($T235,0,$E$4-1)),1)</f>
        <v>1.5441615636766144</v>
      </c>
      <c r="E301" s="24" cm="1">
        <f t="array" aca="1" ref="E301" ca="1">INDEX(LINEST(E176:E235,  OFFSET($T176,0,($E$4-1)):OFFSET($T235,0,$E$4-1)),1)</f>
        <v>1.5996150614008313</v>
      </c>
      <c r="F301" s="24" cm="1">
        <f t="array" aca="1" ref="F301" ca="1">INDEX(LINEST(F176:F235,  OFFSET($T176,0,($E$4-1)):OFFSET($T235,0,$E$4-1)),1)</f>
        <v>1.3686812365921976</v>
      </c>
      <c r="G301" s="24" cm="1">
        <f t="array" aca="1" ref="G301" ca="1">INDEX(LINEST(G176:G235,  OFFSET($T176,0,($E$4-1)):OFFSET($T235,0,$E$4-1)),1)</f>
        <v>0.78389551601699325</v>
      </c>
      <c r="H301" s="24" cm="1">
        <f t="array" aca="1" ref="H301" ca="1">INDEX(LINEST(H176:H235,  OFFSET($T176,0,($E$4-1)):OFFSET($T235,0,$E$4-1)),1)</f>
        <v>1.2860309450893224</v>
      </c>
      <c r="I301" s="24" cm="1">
        <f t="array" aca="1" ref="I301" ca="1">INDEX(LINEST(I176:I235,  OFFSET($T176,0,($E$4-1)):OFFSET($T235,0,$E$4-1)),1)</f>
        <v>1.2025556197529079</v>
      </c>
      <c r="J301" s="24" cm="1">
        <f t="array" aca="1" ref="J301" ca="1">INDEX(LINEST(J176:J235,  OFFSET($T176,0,($E$4-1)):OFFSET($T235,0,$E$4-1)),1)</f>
        <v>1.3155106805919001</v>
      </c>
      <c r="K301" s="24" cm="1">
        <f t="array" aca="1" ref="K301" ca="1">INDEX(LINEST(K176:K235,  OFFSET($T176,0,($E$4-1)):OFFSET($T235,0,$E$4-1)),1)</f>
        <v>0.87900216024067568</v>
      </c>
      <c r="L301" s="24" cm="1">
        <f t="array" aca="1" ref="L301" ca="1">INDEX(LINEST(L176:L235,  OFFSET($T176,0,($E$4-1)):OFFSET($T235,0,$E$4-1)),1)</f>
        <v>1.0780227597695349</v>
      </c>
      <c r="M301" s="24" cm="1">
        <f t="array" aca="1" ref="M301" ca="1">INDEX(LINEST(M176:M235,  OFFSET($T176,0,($E$4-1)):OFFSET($T235,0,$E$4-1)),1)</f>
        <v>1.2611676748501013</v>
      </c>
      <c r="N301" s="24" cm="1">
        <f t="array" aca="1" ref="N301" ca="1">INDEX(LINEST(N176:N235,  OFFSET($T176,0,($E$4-1)):OFFSET($T235,0,$E$4-1)),1)</f>
        <v>1.417059694058413</v>
      </c>
      <c r="O301" s="24" cm="1">
        <f t="array" aca="1" ref="O301" ca="1">INDEX(LINEST(O176:O235,  OFFSET($T176,0,($E$4-1)):OFFSET($T235,0,$E$4-1)),1)</f>
        <v>1.375648526744478</v>
      </c>
      <c r="P301" s="24" cm="1">
        <f t="array" aca="1" ref="P301" ca="1">INDEX(LINEST(P176:P235,  OFFSET($T176,0,($E$4-1)):OFFSET($T235,0,$E$4-1)),1)</f>
        <v>1.4712434421948406</v>
      </c>
      <c r="Q301" s="24" cm="1">
        <f t="array" aca="1" ref="Q301" ca="1">INDEX(LINEST(Q176:Q235,  OFFSET($T176,0,($E$4-1)):OFFSET($T235,0,$E$4-1)),1)</f>
        <v>0.79367477730136837</v>
      </c>
      <c r="R301" s="24" cm="1">
        <f t="array" aca="1" ref="R301" ca="1">INDEX(LINEST(R176:R235,  OFFSET($T176,0,($E$4-1)):OFFSET($T235,0,$E$4-1)),1)</f>
        <v>1.6196709353852516</v>
      </c>
      <c r="S301" s="24" cm="1">
        <f t="array" aca="1" ref="S301" ca="1">INDEX(LINEST(S176:S235,  OFFSET($T176,0,($E$4-1)):OFFSET($T235,0,$E$4-1)),1)</f>
        <v>1.4586155314454883</v>
      </c>
    </row>
    <row r="302" spans="1:19" x14ac:dyDescent="0.25">
      <c r="A302" s="28" t="str">
        <f t="shared" si="123"/>
        <v>May 2004 - Apr 2009</v>
      </c>
      <c r="B302" s="24" cm="1">
        <f t="array" aca="1" ref="B302" ca="1">INDEX(LINEST(B177:B236,  OFFSET($T177,0,($E$4-1)):OFFSET($T236,0,$E$4-1)),1)</f>
        <v>0.49588905280462081</v>
      </c>
      <c r="C302" s="24" cm="1">
        <f t="array" aca="1" ref="C302" ca="1">INDEX(LINEST(C177:C236,  OFFSET($T177,0,($E$4-1)):OFFSET($T236,0,$E$4-1)),1)</f>
        <v>0.78842069959630467</v>
      </c>
      <c r="D302" s="24" cm="1">
        <f t="array" aca="1" ref="D302" ca="1">INDEX(LINEST(D177:D236,  OFFSET($T177,0,($E$4-1)):OFFSET($T236,0,$E$4-1)),1)</f>
        <v>1.5444656405870185</v>
      </c>
      <c r="E302" s="24" cm="1">
        <f t="array" aca="1" ref="E302" ca="1">INDEX(LINEST(E177:E236,  OFFSET($T177,0,($E$4-1)):OFFSET($T236,0,$E$4-1)),1)</f>
        <v>1.5950265530940337</v>
      </c>
      <c r="F302" s="24" cm="1">
        <f t="array" aca="1" ref="F302" ca="1">INDEX(LINEST(F177:F236,  OFFSET($T177,0,($E$4-1)):OFFSET($T236,0,$E$4-1)),1)</f>
        <v>1.3191290761746801</v>
      </c>
      <c r="G302" s="24" cm="1">
        <f t="array" aca="1" ref="G302" ca="1">INDEX(LINEST(G177:G236,  OFFSET($T177,0,($E$4-1)):OFFSET($T236,0,$E$4-1)),1)</f>
        <v>0.66394458130665956</v>
      </c>
      <c r="H302" s="24" cm="1">
        <f t="array" aca="1" ref="H302" ca="1">INDEX(LINEST(H177:H236,  OFFSET($T177,0,($E$4-1)):OFFSET($T236,0,$E$4-1)),1)</f>
        <v>1.3060845633714113</v>
      </c>
      <c r="I302" s="24" cm="1">
        <f t="array" aca="1" ref="I302" ca="1">INDEX(LINEST(I177:I236,  OFFSET($T177,0,($E$4-1)):OFFSET($T236,0,$E$4-1)),1)</f>
        <v>1.2233408724361927</v>
      </c>
      <c r="J302" s="24" cm="1">
        <f t="array" aca="1" ref="J302" ca="1">INDEX(LINEST(J177:J236,  OFFSET($T177,0,($E$4-1)):OFFSET($T236,0,$E$4-1)),1)</f>
        <v>1.3427445114958008</v>
      </c>
      <c r="K302" s="24" cm="1">
        <f t="array" aca="1" ref="K302" ca="1">INDEX(LINEST(K177:K236,  OFFSET($T177,0,($E$4-1)):OFFSET($T236,0,$E$4-1)),1)</f>
        <v>0.88393695595093658</v>
      </c>
      <c r="L302" s="24" cm="1">
        <f t="array" aca="1" ref="L302" ca="1">INDEX(LINEST(L177:L236,  OFFSET($T177,0,($E$4-1)):OFFSET($T236,0,$E$4-1)),1)</f>
        <v>1.0752033655873867</v>
      </c>
      <c r="M302" s="24" cm="1">
        <f t="array" aca="1" ref="M302" ca="1">INDEX(LINEST(M177:M236,  OFFSET($T177,0,($E$4-1)):OFFSET($T236,0,$E$4-1)),1)</f>
        <v>1.2655788409685649</v>
      </c>
      <c r="N302" s="24" cm="1">
        <f t="array" aca="1" ref="N302" ca="1">INDEX(LINEST(N177:N236,  OFFSET($T177,0,($E$4-1)):OFFSET($T236,0,$E$4-1)),1)</f>
        <v>1.3988851437590217</v>
      </c>
      <c r="O302" s="24" cm="1">
        <f t="array" aca="1" ref="O302" ca="1">INDEX(LINEST(O177:O236,  OFFSET($T177,0,($E$4-1)):OFFSET($T236,0,$E$4-1)),1)</f>
        <v>1.2965656685144686</v>
      </c>
      <c r="P302" s="24" cm="1">
        <f t="array" aca="1" ref="P302" ca="1">INDEX(LINEST(P177:P236,  OFFSET($T177,0,($E$4-1)):OFFSET($T236,0,$E$4-1)),1)</f>
        <v>1.4545257044335091</v>
      </c>
      <c r="Q302" s="24" cm="1">
        <f t="array" aca="1" ref="Q302" ca="1">INDEX(LINEST(Q177:Q236,  OFFSET($T177,0,($E$4-1)):OFFSET($T236,0,$E$4-1)),1)</f>
        <v>0.76654955560547022</v>
      </c>
      <c r="R302" s="24" cm="1">
        <f t="array" aca="1" ref="R302" ca="1">INDEX(LINEST(R177:R236,  OFFSET($T177,0,($E$4-1)):OFFSET($T236,0,$E$4-1)),1)</f>
        <v>1.5821406459100755</v>
      </c>
      <c r="S302" s="24" cm="1">
        <f t="array" aca="1" ref="S302" ca="1">INDEX(LINEST(S177:S236,  OFFSET($T177,0,($E$4-1)):OFFSET($T236,0,$E$4-1)),1)</f>
        <v>1.3563736019167341</v>
      </c>
    </row>
    <row r="303" spans="1:19" x14ac:dyDescent="0.25">
      <c r="A303" s="28" t="str">
        <f t="shared" si="123"/>
        <v>Apr 2004 - Mar 2009</v>
      </c>
      <c r="B303" s="24" cm="1">
        <f t="array" aca="1" ref="B303" ca="1">INDEX(LINEST(B178:B237,  OFFSET($T178,0,($E$4-1)):OFFSET($T237,0,$E$4-1)),1)</f>
        <v>0.69170786463070999</v>
      </c>
      <c r="C303" s="24" cm="1">
        <f t="array" aca="1" ref="C303" ca="1">INDEX(LINEST(C178:C237,  OFFSET($T178,0,($E$4-1)):OFFSET($T237,0,$E$4-1)),1)</f>
        <v>0.81239897689049123</v>
      </c>
      <c r="D303" s="24" cm="1">
        <f t="array" aca="1" ref="D303" ca="1">INDEX(LINEST(D178:D237,  OFFSET($T178,0,($E$4-1)):OFFSET($T237,0,$E$4-1)),1)</f>
        <v>1.5526054966431151</v>
      </c>
      <c r="E303" s="24" cm="1">
        <f t="array" aca="1" ref="E303" ca="1">INDEX(LINEST(E178:E237,  OFFSET($T178,0,($E$4-1)):OFFSET($T237,0,$E$4-1)),1)</f>
        <v>1.589851429973272</v>
      </c>
      <c r="F303" s="24" cm="1">
        <f t="array" aca="1" ref="F303" ca="1">INDEX(LINEST(F178:F237,  OFFSET($T178,0,($E$4-1)):OFFSET($T237,0,$E$4-1)),1)</f>
        <v>1.33913045972718</v>
      </c>
      <c r="G303" s="24" cm="1">
        <f t="array" aca="1" ref="G303" ca="1">INDEX(LINEST(G178:G237,  OFFSET($T178,0,($E$4-1)):OFFSET($T237,0,$E$4-1)),1)</f>
        <v>0.5776250675533009</v>
      </c>
      <c r="H303" s="24" cm="1">
        <f t="array" aca="1" ref="H303" ca="1">INDEX(LINEST(H178:H237,  OFFSET($T178,0,($E$4-1)):OFFSET($T237,0,$E$4-1)),1)</f>
        <v>1.2761448610391064</v>
      </c>
      <c r="I303" s="24" cm="1">
        <f t="array" aca="1" ref="I303" ca="1">INDEX(LINEST(I178:I237,  OFFSET($T178,0,($E$4-1)):OFFSET($T237,0,$E$4-1)),1)</f>
        <v>1.1840568204573914</v>
      </c>
      <c r="J303" s="24" cm="1">
        <f t="array" aca="1" ref="J303" ca="1">INDEX(LINEST(J178:J237,  OFFSET($T178,0,($E$4-1)):OFFSET($T237,0,$E$4-1)),1)</f>
        <v>1.3026538677755297</v>
      </c>
      <c r="K303" s="24" cm="1">
        <f t="array" aca="1" ref="K303" ca="1">INDEX(LINEST(K178:K237,  OFFSET($T178,0,($E$4-1)):OFFSET($T237,0,$E$4-1)),1)</f>
        <v>0.89788626753838408</v>
      </c>
      <c r="L303" s="24" cm="1">
        <f t="array" aca="1" ref="L303" ca="1">INDEX(LINEST(L178:L237,  OFFSET($T178,0,($E$4-1)):OFFSET($T237,0,$E$4-1)),1)</f>
        <v>1.0710562911383432</v>
      </c>
      <c r="M303" s="24" cm="1">
        <f t="array" aca="1" ref="M303" ca="1">INDEX(LINEST(M178:M237,  OFFSET($T178,0,($E$4-1)):OFFSET($T237,0,$E$4-1)),1)</f>
        <v>1.2304034987131949</v>
      </c>
      <c r="N303" s="24" cm="1">
        <f t="array" aca="1" ref="N303" ca="1">INDEX(LINEST(N178:N237,  OFFSET($T178,0,($E$4-1)):OFFSET($T237,0,$E$4-1)),1)</f>
        <v>1.4613427153572247</v>
      </c>
      <c r="O303" s="24" cm="1">
        <f t="array" aca="1" ref="O303" ca="1">INDEX(LINEST(O178:O237,  OFFSET($T178,0,($E$4-1)):OFFSET($T237,0,$E$4-1)),1)</f>
        <v>1.3081708920742832</v>
      </c>
      <c r="P303" s="24" cm="1">
        <f t="array" aca="1" ref="P303" ca="1">INDEX(LINEST(P178:P237,  OFFSET($T178,0,($E$4-1)):OFFSET($T237,0,$E$4-1)),1)</f>
        <v>1.452155005165326</v>
      </c>
      <c r="Q303" s="24" cm="1">
        <f t="array" aca="1" ref="Q303" ca="1">INDEX(LINEST(Q178:Q237,  OFFSET($T178,0,($E$4-1)):OFFSET($T237,0,$E$4-1)),1)</f>
        <v>0.69872645112764253</v>
      </c>
      <c r="R303" s="24" cm="1">
        <f t="array" aca="1" ref="R303" ca="1">INDEX(LINEST(R178:R237,  OFFSET($T178,0,($E$4-1)):OFFSET($T237,0,$E$4-1)),1)</f>
        <v>1.6243519678600247</v>
      </c>
      <c r="S303" s="24" cm="1">
        <f t="array" aca="1" ref="S303" ca="1">INDEX(LINEST(S178:S237,  OFFSET($T178,0,($E$4-1)):OFFSET($T237,0,$E$4-1)),1)</f>
        <v>1.3441353166511332</v>
      </c>
    </row>
    <row r="304" spans="1:19" x14ac:dyDescent="0.25">
      <c r="A304" s="28" t="str">
        <f t="shared" si="123"/>
        <v>Mar 2004 - Feb 2009</v>
      </c>
      <c r="B304" s="24" cm="1">
        <f t="array" aca="1" ref="B304" ca="1">INDEX(LINEST(B179:B238,  OFFSET($T179,0,($E$4-1)):OFFSET($T238,0,$E$4-1)),1)</f>
        <v>0.67901067740678078</v>
      </c>
      <c r="C304" s="24" cm="1">
        <f t="array" aca="1" ref="C304" ca="1">INDEX(LINEST(C179:C238,  OFFSET($T179,0,($E$4-1)):OFFSET($T238,0,$E$4-1)),1)</f>
        <v>0.83547612022428519</v>
      </c>
      <c r="D304" s="24" cm="1">
        <f t="array" aca="1" ref="D304" ca="1">INDEX(LINEST(D179:D238,  OFFSET($T179,0,($E$4-1)):OFFSET($T238,0,$E$4-1)),1)</f>
        <v>1.4954864335132927</v>
      </c>
      <c r="E304" s="24" cm="1">
        <f t="array" aca="1" ref="E304" ca="1">INDEX(LINEST(E179:E238,  OFFSET($T179,0,($E$4-1)):OFFSET($T238,0,$E$4-1)),1)</f>
        <v>1.6074525278088279</v>
      </c>
      <c r="F304" s="24" cm="1">
        <f t="array" aca="1" ref="F304" ca="1">INDEX(LINEST(F179:F238,  OFFSET($T179,0,($E$4-1)):OFFSET($T238,0,$E$4-1)),1)</f>
        <v>1.3375941661677599</v>
      </c>
      <c r="G304" s="24" cm="1">
        <f t="array" aca="1" ref="G304" ca="1">INDEX(LINEST(G179:G238,  OFFSET($T179,0,($E$4-1)):OFFSET($T238,0,$E$4-1)),1)</f>
        <v>0.75993463777019865</v>
      </c>
      <c r="H304" s="24" cm="1">
        <f t="array" aca="1" ref="H304" ca="1">INDEX(LINEST(H179:H238,  OFFSET($T179,0,($E$4-1)):OFFSET($T238,0,$E$4-1)),1)</f>
        <v>1.288783934259498</v>
      </c>
      <c r="I304" s="24" cm="1">
        <f t="array" aca="1" ref="I304" ca="1">INDEX(LINEST(I179:I238,  OFFSET($T179,0,($E$4-1)):OFFSET($T238,0,$E$4-1)),1)</f>
        <v>1.1836960807641448</v>
      </c>
      <c r="J304" s="24" cm="1">
        <f t="array" aca="1" ref="J304" ca="1">INDEX(LINEST(J179:J238,  OFFSET($T179,0,($E$4-1)):OFFSET($T238,0,$E$4-1)),1)</f>
        <v>1.2974581098024864</v>
      </c>
      <c r="K304" s="24" cm="1">
        <f t="array" aca="1" ref="K304" ca="1">INDEX(LINEST(K179:K238,  OFFSET($T179,0,($E$4-1)):OFFSET($T238,0,$E$4-1)),1)</f>
        <v>0.89343010665570799</v>
      </c>
      <c r="L304" s="24" cm="1">
        <f t="array" aca="1" ref="L304" ca="1">INDEX(LINEST(L179:L238,  OFFSET($T179,0,($E$4-1)):OFFSET($T238,0,$E$4-1)),1)</f>
        <v>1.0650177850711537</v>
      </c>
      <c r="M304" s="24" cm="1">
        <f t="array" aca="1" ref="M304" ca="1">INDEX(LINEST(M179:M238,  OFFSET($T179,0,($E$4-1)):OFFSET($T238,0,$E$4-1)),1)</f>
        <v>1.2254000153402231</v>
      </c>
      <c r="N304" s="24" cm="1">
        <f t="array" aca="1" ref="N304" ca="1">INDEX(LINEST(N179:N238,  OFFSET($T179,0,($E$4-1)):OFFSET($T238,0,$E$4-1)),1)</f>
        <v>1.4025689004449589</v>
      </c>
      <c r="O304" s="24" cm="1">
        <f t="array" aca="1" ref="O304" ca="1">INDEX(LINEST(O179:O238,  OFFSET($T179,0,($E$4-1)):OFFSET($T238,0,$E$4-1)),1)</f>
        <v>1.3354032303857639</v>
      </c>
      <c r="P304" s="24" cm="1">
        <f t="array" aca="1" ref="P304" ca="1">INDEX(LINEST(P179:P238,  OFFSET($T179,0,($E$4-1)):OFFSET($T238,0,$E$4-1)),1)</f>
        <v>1.4739669490334488</v>
      </c>
      <c r="Q304" s="24" cm="1">
        <f t="array" aca="1" ref="Q304" ca="1">INDEX(LINEST(Q179:Q238,  OFFSET($T179,0,($E$4-1)):OFFSET($T238,0,$E$4-1)),1)</f>
        <v>0.75768777881765215</v>
      </c>
      <c r="R304" s="24" cm="1">
        <f t="array" aca="1" ref="R304" ca="1">INDEX(LINEST(R179:R238,  OFFSET($T179,0,($E$4-1)):OFFSET($T238,0,$E$4-1)),1)</f>
        <v>1.6271268264262626</v>
      </c>
      <c r="S304" s="24" cm="1">
        <f t="array" aca="1" ref="S304" ca="1">INDEX(LINEST(S179:S238,  OFFSET($T179,0,($E$4-1)):OFFSET($T238,0,$E$4-1)),1)</f>
        <v>1.3683029541865328</v>
      </c>
    </row>
    <row r="305" spans="1:19" x14ac:dyDescent="0.25">
      <c r="A305" s="28" t="str">
        <f t="shared" si="123"/>
        <v>Feb 2004 - Jan 2009</v>
      </c>
      <c r="B305" s="24" cm="1">
        <f t="array" aca="1" ref="B305" ca="1">INDEX(LINEST(B180:B239,  OFFSET($T180,0,($E$4-1)):OFFSET($T239,0,$E$4-1)),1)</f>
        <v>0.51451394642688952</v>
      </c>
      <c r="C305" s="24" cm="1">
        <f t="array" aca="1" ref="C305" ca="1">INDEX(LINEST(C180:C239,  OFFSET($T180,0,($E$4-1)):OFFSET($T239,0,$E$4-1)),1)</f>
        <v>0.93897520407598434</v>
      </c>
      <c r="D305" s="24" cm="1">
        <f t="array" aca="1" ref="D305" ca="1">INDEX(LINEST(D180:D239,  OFFSET($T180,0,($E$4-1)):OFFSET($T239,0,$E$4-1)),1)</f>
        <v>1.3972885230243077</v>
      </c>
      <c r="E305" s="24" cm="1">
        <f t="array" aca="1" ref="E305" ca="1">INDEX(LINEST(E180:E239,  OFFSET($T180,0,($E$4-1)):OFFSET($T239,0,$E$4-1)),1)</f>
        <v>1.6724641672646461</v>
      </c>
      <c r="F305" s="24" cm="1">
        <f t="array" aca="1" ref="F305" ca="1">INDEX(LINEST(F180:F239,  OFFSET($T180,0,($E$4-1)):OFFSET($T239,0,$E$4-1)),1)</f>
        <v>1.3485998747936361</v>
      </c>
      <c r="G305" s="24" cm="1">
        <f t="array" aca="1" ref="G305" ca="1">INDEX(LINEST(G180:G239,  OFFSET($T180,0,($E$4-1)):OFFSET($T239,0,$E$4-1)),1)</f>
        <v>0.44333934847312656</v>
      </c>
      <c r="H305" s="24" cm="1">
        <f t="array" aca="1" ref="H305" ca="1">INDEX(LINEST(H180:H239,  OFFSET($T180,0,($E$4-1)):OFFSET($T239,0,$E$4-1)),1)</f>
        <v>1.3329449837506193</v>
      </c>
      <c r="I305" s="24" cm="1">
        <f t="array" aca="1" ref="I305" ca="1">INDEX(LINEST(I180:I239,  OFFSET($T180,0,($E$4-1)):OFFSET($T239,0,$E$4-1)),1)</f>
        <v>1.1921853999269276</v>
      </c>
      <c r="J305" s="24" cm="1">
        <f t="array" aca="1" ref="J305" ca="1">INDEX(LINEST(J180:J239,  OFFSET($T180,0,($E$4-1)):OFFSET($T239,0,$E$4-1)),1)</f>
        <v>1.2753268711437225</v>
      </c>
      <c r="K305" s="24" cm="1">
        <f t="array" aca="1" ref="K305" ca="1">INDEX(LINEST(K180:K239,  OFFSET($T180,0,($E$4-1)):OFFSET($T239,0,$E$4-1)),1)</f>
        <v>0.92045190958934886</v>
      </c>
      <c r="L305" s="24" cm="1">
        <f t="array" aca="1" ref="L305" ca="1">INDEX(LINEST(L180:L239,  OFFSET($T180,0,($E$4-1)):OFFSET($T239,0,$E$4-1)),1)</f>
        <v>1.0526139646044257</v>
      </c>
      <c r="M305" s="24" cm="1">
        <f t="array" aca="1" ref="M305" ca="1">INDEX(LINEST(M180:M239,  OFFSET($T180,0,($E$4-1)):OFFSET($T239,0,$E$4-1)),1)</f>
        <v>1.1935894413237427</v>
      </c>
      <c r="N305" s="24" cm="1">
        <f t="array" aca="1" ref="N305" ca="1">INDEX(LINEST(N180:N239,  OFFSET($T180,0,($E$4-1)):OFFSET($T239,0,$E$4-1)),1)</f>
        <v>1.5363020224164139</v>
      </c>
      <c r="O305" s="24" cm="1">
        <f t="array" aca="1" ref="O305" ca="1">INDEX(LINEST(O180:O239,  OFFSET($T180,0,($E$4-1)):OFFSET($T239,0,$E$4-1)),1)</f>
        <v>1.378230083101424</v>
      </c>
      <c r="P305" s="24" cm="1">
        <f t="array" aca="1" ref="P305" ca="1">INDEX(LINEST(P180:P239,  OFFSET($T180,0,($E$4-1)):OFFSET($T239,0,$E$4-1)),1)</f>
        <v>1.4881835904192893</v>
      </c>
      <c r="Q305" s="24" cm="1">
        <f t="array" aca="1" ref="Q305" ca="1">INDEX(LINEST(Q180:Q239,  OFFSET($T180,0,($E$4-1)):OFFSET($T239,0,$E$4-1)),1)</f>
        <v>0.85828527064743576</v>
      </c>
      <c r="R305" s="24" cm="1">
        <f t="array" aca="1" ref="R305" ca="1">INDEX(LINEST(R180:R239,  OFFSET($T180,0,($E$4-1)):OFFSET($T239,0,$E$4-1)),1)</f>
        <v>1.6580851945546702</v>
      </c>
      <c r="S305" s="24" cm="1">
        <f t="array" aca="1" ref="S305" ca="1">INDEX(LINEST(S180:S239,  OFFSET($T180,0,($E$4-1)):OFFSET($T239,0,$E$4-1)),1)</f>
        <v>1.3985694968782576</v>
      </c>
    </row>
    <row r="306" spans="1:19" x14ac:dyDescent="0.25">
      <c r="A306" s="28" t="str">
        <f t="shared" si="123"/>
        <v>Jan 2004 - Dec 2008</v>
      </c>
      <c r="B306" s="24" cm="1">
        <f t="array" aca="1" ref="B306" ca="1">INDEX(LINEST(B181:B240,  OFFSET($T181,0,($E$4-1)):OFFSET($T240,0,$E$4-1)),1)</f>
        <v>0.51119504298708529</v>
      </c>
      <c r="C306" s="24" cm="1">
        <f t="array" aca="1" ref="C306" ca="1">INDEX(LINEST(C181:C240,  OFFSET($T181,0,($E$4-1)):OFFSET($T240,0,$E$4-1)),1)</f>
        <v>1.1129564854205163</v>
      </c>
      <c r="D306" s="24" cm="1">
        <f t="array" aca="1" ref="D306" ca="1">INDEX(LINEST(D181:D240,  OFFSET($T181,0,($E$4-1)):OFFSET($T240,0,$E$4-1)),1)</f>
        <v>1.3376758684281496</v>
      </c>
      <c r="E306" s="24" cm="1">
        <f t="array" aca="1" ref="E306" ca="1">INDEX(LINEST(E181:E240,  OFFSET($T181,0,($E$4-1)):OFFSET($T240,0,$E$4-1)),1)</f>
        <v>1.5708200685569176</v>
      </c>
      <c r="F306" s="24" cm="1">
        <f t="array" aca="1" ref="F306" ca="1">INDEX(LINEST(F181:F240,  OFFSET($T181,0,($E$4-1)):OFFSET($T240,0,$E$4-1)),1)</f>
        <v>1.3721015030856889</v>
      </c>
      <c r="G306" s="24" cm="1">
        <f t="array" aca="1" ref="G306" ca="1">INDEX(LINEST(G181:G240,  OFFSET($T181,0,($E$4-1)):OFFSET($T240,0,$E$4-1)),1)</f>
        <v>0.40927739666671226</v>
      </c>
      <c r="H306" s="24" cm="1">
        <f t="array" aca="1" ref="H306" ca="1">INDEX(LINEST(H181:H240,  OFFSET($T181,0,($E$4-1)):OFFSET($T240,0,$E$4-1)),1)</f>
        <v>1.369996789362641</v>
      </c>
      <c r="I306" s="24" cm="1">
        <f t="array" aca="1" ref="I306" ca="1">INDEX(LINEST(I181:I240,  OFFSET($T181,0,($E$4-1)):OFFSET($T240,0,$E$4-1)),1)</f>
        <v>1.1862323641254475</v>
      </c>
      <c r="J306" s="24" cm="1">
        <f t="array" aca="1" ref="J306" ca="1">INDEX(LINEST(J181:J240,  OFFSET($T181,0,($E$4-1)):OFFSET($T240,0,$E$4-1)),1)</f>
        <v>1.2287715319937236</v>
      </c>
      <c r="K306" s="24" cm="1">
        <f t="array" aca="1" ref="K306" ca="1">INDEX(LINEST(K181:K240,  OFFSET($T181,0,($E$4-1)):OFFSET($T240,0,$E$4-1)),1)</f>
        <v>0.94875950136511267</v>
      </c>
      <c r="L306" s="24" cm="1">
        <f t="array" aca="1" ref="L306" ca="1">INDEX(LINEST(L181:L240,  OFFSET($T181,0,($E$4-1)):OFFSET($T240,0,$E$4-1)),1)</f>
        <v>1.0339440628822112</v>
      </c>
      <c r="M306" s="24" cm="1">
        <f t="array" aca="1" ref="M306" ca="1">INDEX(LINEST(M181:M240,  OFFSET($T181,0,($E$4-1)):OFFSET($T240,0,$E$4-1)),1)</f>
        <v>1.1313905814458156</v>
      </c>
      <c r="N306" s="24" cm="1">
        <f t="array" aca="1" ref="N306" ca="1">INDEX(LINEST(N181:N240,  OFFSET($T181,0,($E$4-1)):OFFSET($T240,0,$E$4-1)),1)</f>
        <v>1.4685580927957522</v>
      </c>
      <c r="O306" s="24" cm="1">
        <f t="array" aca="1" ref="O306" ca="1">INDEX(LINEST(O181:O240,  OFFSET($T181,0,($E$4-1)):OFFSET($T240,0,$E$4-1)),1)</f>
        <v>1.4285525625122533</v>
      </c>
      <c r="P306" s="24" cm="1">
        <f t="array" aca="1" ref="P306" ca="1">INDEX(LINEST(P181:P240,  OFFSET($T181,0,($E$4-1)):OFFSET($T240,0,$E$4-1)),1)</f>
        <v>1.4028081427644667</v>
      </c>
      <c r="Q306" s="24" cm="1">
        <f t="array" aca="1" ref="Q306" ca="1">INDEX(LINEST(Q181:Q240,  OFFSET($T181,0,($E$4-1)):OFFSET($T240,0,$E$4-1)),1)</f>
        <v>0.88442598447152287</v>
      </c>
      <c r="R306" s="24" cm="1">
        <f t="array" aca="1" ref="R306" ca="1">INDEX(LINEST(R181:R240,  OFFSET($T181,0,($E$4-1)):OFFSET($T240,0,$E$4-1)),1)</f>
        <v>1.6419552545566263</v>
      </c>
      <c r="S306" s="24" cm="1">
        <f t="array" aca="1" ref="S306" ca="1">INDEX(LINEST(S181:S240,  OFFSET($T181,0,($E$4-1)):OFFSET($T240,0,$E$4-1)),1)</f>
        <v>1.4224247718407763</v>
      </c>
    </row>
    <row r="307" spans="1:19" x14ac:dyDescent="0.25">
      <c r="A307" s="28" t="str">
        <f t="shared" si="123"/>
        <v>Dec 2003 - Nov 2008</v>
      </c>
      <c r="B307" s="24" cm="1">
        <f t="array" aca="1" ref="B307" ca="1">INDEX(LINEST(B182:B241,  OFFSET($T182,0,($E$4-1)):OFFSET($T241,0,$E$4-1)),1)</f>
        <v>0.46049618998438663</v>
      </c>
      <c r="C307" s="24" cm="1">
        <f t="array" aca="1" ref="C307" ca="1">INDEX(LINEST(C182:C241,  OFFSET($T182,0,($E$4-1)):OFFSET($T241,0,$E$4-1)),1)</f>
        <v>1.0878114772694103</v>
      </c>
      <c r="D307" s="24" cm="1">
        <f t="array" aca="1" ref="D307" ca="1">INDEX(LINEST(D182:D241,  OFFSET($T182,0,($E$4-1)):OFFSET($T241,0,$E$4-1)),1)</f>
        <v>1.2172808598605553</v>
      </c>
      <c r="E307" s="24" cm="1">
        <f t="array" aca="1" ref="E307" ca="1">INDEX(LINEST(E182:E241,  OFFSET($T182,0,($E$4-1)):OFFSET($T241,0,$E$4-1)),1)</f>
        <v>1.5380461328239974</v>
      </c>
      <c r="F307" s="24" cm="1">
        <f t="array" aca="1" ref="F307" ca="1">INDEX(LINEST(F182:F241,  OFFSET($T182,0,($E$4-1)):OFFSET($T241,0,$E$4-1)),1)</f>
        <v>1.3066291051658625</v>
      </c>
      <c r="G307" s="24" cm="1">
        <f t="array" aca="1" ref="G307" ca="1">INDEX(LINEST(G182:G241,  OFFSET($T182,0,($E$4-1)):OFFSET($T241,0,$E$4-1)),1)</f>
        <v>0.46184988597961574</v>
      </c>
      <c r="H307" s="24" cm="1">
        <f t="array" aca="1" ref="H307" ca="1">INDEX(LINEST(H182:H241,  OFFSET($T182,0,($E$4-1)):OFFSET($T241,0,$E$4-1)),1)</f>
        <v>1.3245441179433552</v>
      </c>
      <c r="I307" s="24" cm="1">
        <f t="array" aca="1" ref="I307" ca="1">INDEX(LINEST(I182:I241,  OFFSET($T182,0,($E$4-1)):OFFSET($T241,0,$E$4-1)),1)</f>
        <v>1.1568539023710835</v>
      </c>
      <c r="J307" s="24" cm="1">
        <f t="array" aca="1" ref="J307" ca="1">INDEX(LINEST(J182:J241,  OFFSET($T182,0,($E$4-1)):OFFSET($T241,0,$E$4-1)),1)</f>
        <v>1.2073815096995557</v>
      </c>
      <c r="K307" s="24" cm="1">
        <f t="array" aca="1" ref="K307" ca="1">INDEX(LINEST(K182:K241,  OFFSET($T182,0,($E$4-1)):OFFSET($T241,0,$E$4-1)),1)</f>
        <v>0.94370032228999501</v>
      </c>
      <c r="L307" s="24" cm="1">
        <f t="array" aca="1" ref="L307" ca="1">INDEX(LINEST(L182:L241,  OFFSET($T182,0,($E$4-1)):OFFSET($T241,0,$E$4-1)),1)</f>
        <v>1.0323604931542811</v>
      </c>
      <c r="M307" s="24" cm="1">
        <f t="array" aca="1" ref="M307" ca="1">INDEX(LINEST(M182:M241,  OFFSET($T182,0,($E$4-1)):OFFSET($T241,0,$E$4-1)),1)</f>
        <v>1.1357957765798232</v>
      </c>
      <c r="N307" s="24" cm="1">
        <f t="array" aca="1" ref="N307" ca="1">INDEX(LINEST(N182:N241,  OFFSET($T182,0,($E$4-1)):OFFSET($T241,0,$E$4-1)),1)</f>
        <v>1.4606375896601569</v>
      </c>
      <c r="O307" s="24" cm="1">
        <f t="array" aca="1" ref="O307" ca="1">INDEX(LINEST(O182:O241,  OFFSET($T182,0,($E$4-1)):OFFSET($T241,0,$E$4-1)),1)</f>
        <v>1.406275095218819</v>
      </c>
      <c r="P307" s="24" cm="1">
        <f t="array" aca="1" ref="P307" ca="1">INDEX(LINEST(P182:P241,  OFFSET($T182,0,($E$4-1)):OFFSET($T241,0,$E$4-1)),1)</f>
        <v>1.3992925955538771</v>
      </c>
      <c r="Q307" s="24" cm="1">
        <f t="array" aca="1" ref="Q307" ca="1">INDEX(LINEST(Q182:Q241,  OFFSET($T182,0,($E$4-1)):OFFSET($T241,0,$E$4-1)),1)</f>
        <v>0.86411328182173508</v>
      </c>
      <c r="R307" s="24" cm="1">
        <f t="array" aca="1" ref="R307" ca="1">INDEX(LINEST(R182:R241,  OFFSET($T182,0,($E$4-1)):OFFSET($T241,0,$E$4-1)),1)</f>
        <v>1.6039922605407606</v>
      </c>
      <c r="S307" s="24" cm="1">
        <f t="array" aca="1" ref="S307" ca="1">INDEX(LINEST(S182:S241,  OFFSET($T182,0,($E$4-1)):OFFSET($T241,0,$E$4-1)),1)</f>
        <v>1.3776721680744155</v>
      </c>
    </row>
    <row r="308" spans="1:19" x14ac:dyDescent="0.25">
      <c r="A308" s="28" t="str">
        <f t="shared" si="123"/>
        <v>Nov 2003 - Oct 2008</v>
      </c>
      <c r="B308" s="24" cm="1">
        <f t="array" aca="1" ref="B308" ca="1">INDEX(LINEST(B183:B242,  OFFSET($T183,0,($E$4-1)):OFFSET($T242,0,$E$4-1)),1)</f>
        <v>0.76690245208282382</v>
      </c>
      <c r="C308" s="24" cm="1">
        <f t="array" aca="1" ref="C308" ca="1">INDEX(LINEST(C183:C242,  OFFSET($T183,0,($E$4-1)):OFFSET($T242,0,$E$4-1)),1)</f>
        <v>1.0499549671524013</v>
      </c>
      <c r="D308" s="24" cm="1">
        <f t="array" aca="1" ref="D308" ca="1">INDEX(LINEST(D183:D242,  OFFSET($T183,0,($E$4-1)):OFFSET($T242,0,$E$4-1)),1)</f>
        <v>1.2403878812949456</v>
      </c>
      <c r="E308" s="24" cm="1">
        <f t="array" aca="1" ref="E308" ca="1">INDEX(LINEST(E183:E242,  OFFSET($T183,0,($E$4-1)):OFFSET($T242,0,$E$4-1)),1)</f>
        <v>1.6318262873512781</v>
      </c>
      <c r="F308" s="24" cm="1">
        <f t="array" aca="1" ref="F308" ca="1">INDEX(LINEST(F183:F242,  OFFSET($T183,0,($E$4-1)):OFFSET($T242,0,$E$4-1)),1)</f>
        <v>1.2396672140501386</v>
      </c>
      <c r="G308" s="24" cm="1">
        <f t="array" aca="1" ref="G308" ca="1">INDEX(LINEST(G183:G242,  OFFSET($T183,0,($E$4-1)):OFFSET($T242,0,$E$4-1)),1)</f>
        <v>0.54806604752874943</v>
      </c>
      <c r="H308" s="24" cm="1">
        <f t="array" aca="1" ref="H308" ca="1">INDEX(LINEST(H183:H242,  OFFSET($T183,0,($E$4-1)):OFFSET($T242,0,$E$4-1)),1)</f>
        <v>1.3040035422343044</v>
      </c>
      <c r="I308" s="24" cm="1">
        <f t="array" aca="1" ref="I308" ca="1">INDEX(LINEST(I183:I242,  OFFSET($T183,0,($E$4-1)):OFFSET($T242,0,$E$4-1)),1)</f>
        <v>1.1311949675719966</v>
      </c>
      <c r="J308" s="24" cm="1">
        <f t="array" aca="1" ref="J308" ca="1">INDEX(LINEST(J183:J242,  OFFSET($T183,0,($E$4-1)):OFFSET($T242,0,$E$4-1)),1)</f>
        <v>1.1570459066554548</v>
      </c>
      <c r="K308" s="24" cm="1">
        <f t="array" aca="1" ref="K308" ca="1">INDEX(LINEST(K183:K242,  OFFSET($T183,0,($E$4-1)):OFFSET($T242,0,$E$4-1)),1)</f>
        <v>0.94622179591606059</v>
      </c>
      <c r="L308" s="24" cm="1">
        <f t="array" aca="1" ref="L308" ca="1">INDEX(LINEST(L183:L242,  OFFSET($T183,0,($E$4-1)):OFFSET($T242,0,$E$4-1)),1)</f>
        <v>1.0379484581438103</v>
      </c>
      <c r="M308" s="24" cm="1">
        <f t="array" aca="1" ref="M308" ca="1">INDEX(LINEST(M183:M242,  OFFSET($T183,0,($E$4-1)):OFFSET($T242,0,$E$4-1)),1)</f>
        <v>1.0823607999458447</v>
      </c>
      <c r="N308" s="24" cm="1">
        <f t="array" aca="1" ref="N308" ca="1">INDEX(LINEST(N183:N242,  OFFSET($T183,0,($E$4-1)):OFFSET($T242,0,$E$4-1)),1)</f>
        <v>1.4608040060102969</v>
      </c>
      <c r="O308" s="24" cm="1">
        <f t="array" aca="1" ref="O308" ca="1">INDEX(LINEST(O183:O242,  OFFSET($T183,0,($E$4-1)):OFFSET($T242,0,$E$4-1)),1)</f>
        <v>1.3927081624138073</v>
      </c>
      <c r="P308" s="24" cm="1">
        <f t="array" aca="1" ref="P308" ca="1">INDEX(LINEST(P183:P242,  OFFSET($T183,0,($E$4-1)):OFFSET($T242,0,$E$4-1)),1)</f>
        <v>1.3951909057940333</v>
      </c>
      <c r="Q308" s="24" cm="1">
        <f t="array" aca="1" ref="Q308" ca="1">INDEX(LINEST(Q183:Q242,  OFFSET($T183,0,($E$4-1)):OFFSET($T242,0,$E$4-1)),1)</f>
        <v>0.8872445692332106</v>
      </c>
      <c r="R308" s="24" cm="1">
        <f t="array" aca="1" ref="R308" ca="1">INDEX(LINEST(R183:R242,  OFFSET($T183,0,($E$4-1)):OFFSET($T242,0,$E$4-1)),1)</f>
        <v>1.6427465866657236</v>
      </c>
      <c r="S308" s="24" cm="1">
        <f t="array" aca="1" ref="S308" ca="1">INDEX(LINEST(S183:S242,  OFFSET($T183,0,($E$4-1)):OFFSET($T242,0,$E$4-1)),1)</f>
        <v>1.4220089624630137</v>
      </c>
    </row>
    <row r="309" spans="1:19" x14ac:dyDescent="0.25">
      <c r="A309" s="28" t="str">
        <f t="shared" si="123"/>
        <v>Oct 2003 - Sep 2008</v>
      </c>
      <c r="B309" s="24" cm="1">
        <f t="array" aca="1" ref="B309" ca="1">INDEX(LINEST(B184:B243,  OFFSET($T184,0,($E$4-1)):OFFSET($T243,0,$E$4-1)),1)</f>
        <v>-7.862321778420471E-2</v>
      </c>
      <c r="C309" s="24" cm="1">
        <f t="array" aca="1" ref="C309" ca="1">INDEX(LINEST(C184:C243,  OFFSET($T184,0,($E$4-1)):OFFSET($T243,0,$E$4-1)),1)</f>
        <v>0.89767883943755111</v>
      </c>
      <c r="D309" s="24" cm="1">
        <f t="array" aca="1" ref="D309" ca="1">INDEX(LINEST(D184:D243,  OFFSET($T184,0,($E$4-1)):OFFSET($T243,0,$E$4-1)),1)</f>
        <v>1.2046489767596935</v>
      </c>
      <c r="E309" s="24" cm="1">
        <f t="array" aca="1" ref="E309" ca="1">INDEX(LINEST(E184:E243,  OFFSET($T184,0,($E$4-1)):OFFSET($T243,0,$E$4-1)),1)</f>
        <v>1.3774235870415188</v>
      </c>
      <c r="F309" s="24" cm="1">
        <f t="array" aca="1" ref="F309" ca="1">INDEX(LINEST(F184:F243,  OFFSET($T184,0,($E$4-1)):OFFSET($T243,0,$E$4-1)),1)</f>
        <v>1.2097480700495793</v>
      </c>
      <c r="G309" s="24" cm="1">
        <f t="array" aca="1" ref="G309" ca="1">INDEX(LINEST(G184:G243,  OFFSET($T184,0,($E$4-1)):OFFSET($T243,0,$E$4-1)),1)</f>
        <v>0.8101693398187283</v>
      </c>
      <c r="H309" s="24" cm="1">
        <f t="array" aca="1" ref="H309" ca="1">INDEX(LINEST(H184:H243,  OFFSET($T184,0,($E$4-1)):OFFSET($T243,0,$E$4-1)),1)</f>
        <v>1.3109867575450092</v>
      </c>
      <c r="I309" s="24" cm="1">
        <f t="array" aca="1" ref="I309" ca="1">INDEX(LINEST(I184:I243,  OFFSET($T184,0,($E$4-1)):OFFSET($T243,0,$E$4-1)),1)</f>
        <v>1.1157996378291037</v>
      </c>
      <c r="J309" s="24" cm="1">
        <f t="array" aca="1" ref="J309" ca="1">INDEX(LINEST(J184:J243,  OFFSET($T184,0,($E$4-1)):OFFSET($T243,0,$E$4-1)),1)</f>
        <v>1.1478421231117859</v>
      </c>
      <c r="K309" s="24" cm="1">
        <f t="array" aca="1" ref="K309" ca="1">INDEX(LINEST(K184:K243,  OFFSET($T184,0,($E$4-1)):OFFSET($T243,0,$E$4-1)),1)</f>
        <v>0.96640708482367399</v>
      </c>
      <c r="L309" s="24" cm="1">
        <f t="array" aca="1" ref="L309" ca="1">INDEX(LINEST(L184:L243,  OFFSET($T184,0,($E$4-1)):OFFSET($T243,0,$E$4-1)),1)</f>
        <v>1.0584148659629671</v>
      </c>
      <c r="M309" s="24" cm="1">
        <f t="array" aca="1" ref="M309" ca="1">INDEX(LINEST(M184:M243,  OFFSET($T184,0,($E$4-1)):OFFSET($T243,0,$E$4-1)),1)</f>
        <v>0.91810184842382236</v>
      </c>
      <c r="N309" s="24" cm="1">
        <f t="array" aca="1" ref="N309" ca="1">INDEX(LINEST(N184:N243,  OFFSET($T184,0,($E$4-1)):OFFSET($T243,0,$E$4-1)),1)</f>
        <v>1.3386836826823547</v>
      </c>
      <c r="O309" s="24" cm="1">
        <f t="array" aca="1" ref="O309" ca="1">INDEX(LINEST(O184:O243,  OFFSET($T184,0,($E$4-1)):OFFSET($T243,0,$E$4-1)),1)</f>
        <v>1.2144457927569932</v>
      </c>
      <c r="P309" s="24" cm="1">
        <f t="array" aca="1" ref="P309" ca="1">INDEX(LINEST(P184:P243,  OFFSET($T184,0,($E$4-1)):OFFSET($T243,0,$E$4-1)),1)</f>
        <v>1.4120178968531261</v>
      </c>
      <c r="Q309" s="24" cm="1">
        <f t="array" aca="1" ref="Q309" ca="1">INDEX(LINEST(Q184:Q243,  OFFSET($T184,0,($E$4-1)):OFFSET($T243,0,$E$4-1)),1)</f>
        <v>0.87734958499141247</v>
      </c>
      <c r="R309" s="24" cm="1">
        <f t="array" aca="1" ref="R309" ca="1">INDEX(LINEST(R184:R243,  OFFSET($T184,0,($E$4-1)):OFFSET($T243,0,$E$4-1)),1)</f>
        <v>1.3185473966878367</v>
      </c>
      <c r="S309" s="24" cm="1">
        <f t="array" aca="1" ref="S309" ca="1">INDEX(LINEST(S184:S243,  OFFSET($T184,0,($E$4-1)):OFFSET($T243,0,$E$4-1)),1)</f>
        <v>1.2471276055971738</v>
      </c>
    </row>
    <row r="310" spans="1:19" x14ac:dyDescent="0.25">
      <c r="A310" s="28" t="str">
        <f t="shared" si="123"/>
        <v>Sep 2003 - Aug 2008</v>
      </c>
      <c r="B310" s="24" cm="1">
        <f t="array" aca="1" ref="B310" ca="1">INDEX(LINEST(B185:B244,  OFFSET($T185,0,($E$4-1)):OFFSET($T244,0,$E$4-1)),1)</f>
        <v>3.0580650849485646E-2</v>
      </c>
      <c r="C310" s="24" cm="1">
        <f t="array" aca="1" ref="C310" ca="1">INDEX(LINEST(C185:C244,  OFFSET($T185,0,($E$4-1)):OFFSET($T244,0,$E$4-1)),1)</f>
        <v>0.96451151492313891</v>
      </c>
      <c r="D310" s="24" cm="1">
        <f t="array" aca="1" ref="D310" ca="1">INDEX(LINEST(D185:D244,  OFFSET($T185,0,($E$4-1)):OFFSET($T244,0,$E$4-1)),1)</f>
        <v>1.0040047612164258</v>
      </c>
      <c r="E310" s="24" cm="1">
        <f t="array" aca="1" ref="E310" ca="1">INDEX(LINEST(E185:E244,  OFFSET($T185,0,($E$4-1)):OFFSET($T244,0,$E$4-1)),1)</f>
        <v>1.3594964353651575</v>
      </c>
      <c r="F310" s="24" cm="1">
        <f t="array" aca="1" ref="F310" ca="1">INDEX(LINEST(F185:F244,  OFFSET($T185,0,($E$4-1)):OFFSET($T244,0,$E$4-1)),1)</f>
        <v>1.3144830297285366</v>
      </c>
      <c r="G310" s="24" cm="1">
        <f t="array" aca="1" ref="G310" ca="1">INDEX(LINEST(G185:G244,  OFFSET($T185,0,($E$4-1)):OFFSET($T244,0,$E$4-1)),1)</f>
        <v>0.92750238739046986</v>
      </c>
      <c r="H310" s="24" cm="1">
        <f t="array" aca="1" ref="H310" ca="1">INDEX(LINEST(H185:H244,  OFFSET($T185,0,($E$4-1)):OFFSET($T244,0,$E$4-1)),1)</f>
        <v>1.346764034188352</v>
      </c>
      <c r="I310" s="24" cm="1">
        <f t="array" aca="1" ref="I310" ca="1">INDEX(LINEST(I185:I244,  OFFSET($T185,0,($E$4-1)):OFFSET($T244,0,$E$4-1)),1)</f>
        <v>1.1878953653159832</v>
      </c>
      <c r="J310" s="24" cm="1">
        <f t="array" aca="1" ref="J310" ca="1">INDEX(LINEST(J185:J244,  OFFSET($T185,0,($E$4-1)):OFFSET($T244,0,$E$4-1)),1)</f>
        <v>1.2141735813422676</v>
      </c>
      <c r="K310" s="24" cm="1">
        <f t="array" aca="1" ref="K310" ca="1">INDEX(LINEST(K185:K244,  OFFSET($T185,0,($E$4-1)):OFFSET($T244,0,$E$4-1)),1)</f>
        <v>0.95445817576269665</v>
      </c>
      <c r="L310" s="24" cm="1">
        <f t="array" aca="1" ref="L310" ca="1">INDEX(LINEST(L185:L244,  OFFSET($T185,0,($E$4-1)):OFFSET($T244,0,$E$4-1)),1)</f>
        <v>1.0644624168308936</v>
      </c>
      <c r="M310" s="24" cm="1">
        <f t="array" aca="1" ref="M310" ca="1">INDEX(LINEST(M185:M244,  OFFSET($T185,0,($E$4-1)):OFFSET($T244,0,$E$4-1)),1)</f>
        <v>0.99995387749190379</v>
      </c>
      <c r="N310" s="24" cm="1">
        <f t="array" aca="1" ref="N310" ca="1">INDEX(LINEST(N185:N244,  OFFSET($T185,0,($E$4-1)):OFFSET($T244,0,$E$4-1)),1)</f>
        <v>1.2785164041000516</v>
      </c>
      <c r="O310" s="24" cm="1">
        <f t="array" aca="1" ref="O310" ca="1">INDEX(LINEST(O185:O244,  OFFSET($T185,0,($E$4-1)):OFFSET($T244,0,$E$4-1)),1)</f>
        <v>1.1462715540492103</v>
      </c>
      <c r="P310" s="24" cm="1">
        <f t="array" aca="1" ref="P310" ca="1">INDEX(LINEST(P185:P244,  OFFSET($T185,0,($E$4-1)):OFFSET($T244,0,$E$4-1)),1)</f>
        <v>1.4043828350870526</v>
      </c>
      <c r="Q310" s="24" cm="1">
        <f t="array" aca="1" ref="Q310" ca="1">INDEX(LINEST(Q185:Q244,  OFFSET($T185,0,($E$4-1)):OFFSET($T244,0,$E$4-1)),1)</f>
        <v>0.90268356974699893</v>
      </c>
      <c r="R310" s="24" cm="1">
        <f t="array" aca="1" ref="R310" ca="1">INDEX(LINEST(R185:R244,  OFFSET($T185,0,($E$4-1)):OFFSET($T244,0,$E$4-1)),1)</f>
        <v>1.3123120755708653</v>
      </c>
      <c r="S310" s="24" cm="1">
        <f t="array" aca="1" ref="S310" ca="1">INDEX(LINEST(S185:S244,  OFFSET($T185,0,($E$4-1)):OFFSET($T244,0,$E$4-1)),1)</f>
        <v>1.1780359901269017</v>
      </c>
    </row>
    <row r="311" spans="1:19" x14ac:dyDescent="0.25">
      <c r="A311" s="28" t="str">
        <f t="shared" si="123"/>
        <v>Aug 2003 - Jul 2008</v>
      </c>
      <c r="B311" s="24" cm="1">
        <f t="array" aca="1" ref="B311" ca="1">INDEX(LINEST(B186:B245,  OFFSET($T186,0,($E$4-1)):OFFSET($T245,0,$E$4-1)),1)</f>
        <v>0.13970842458763391</v>
      </c>
      <c r="C311" s="24" cm="1">
        <f t="array" aca="1" ref="C311" ca="1">INDEX(LINEST(C186:C245,  OFFSET($T186,0,($E$4-1)):OFFSET($T245,0,$E$4-1)),1)</f>
        <v>0.97532133434290424</v>
      </c>
      <c r="D311" s="24" cm="1">
        <f t="array" aca="1" ref="D311" ca="1">INDEX(LINEST(D186:D245,  OFFSET($T186,0,($E$4-1)):OFFSET($T245,0,$E$4-1)),1)</f>
        <v>1.019235985983316</v>
      </c>
      <c r="E311" s="24" cm="1">
        <f t="array" aca="1" ref="E311" ca="1">INDEX(LINEST(E186:E245,  OFFSET($T186,0,($E$4-1)):OFFSET($T245,0,$E$4-1)),1)</f>
        <v>1.4193045619464266</v>
      </c>
      <c r="F311" s="24" cm="1">
        <f t="array" aca="1" ref="F311" ca="1">INDEX(LINEST(F186:F245,  OFFSET($T186,0,($E$4-1)):OFFSET($T245,0,$E$4-1)),1)</f>
        <v>1.3000968682386773</v>
      </c>
      <c r="G311" s="24" cm="1">
        <f t="array" aca="1" ref="G311" ca="1">INDEX(LINEST(G186:G245,  OFFSET($T186,0,($E$4-1)):OFFSET($T245,0,$E$4-1)),1)</f>
        <v>0.901215002856526</v>
      </c>
      <c r="H311" s="24" cm="1">
        <f t="array" aca="1" ref="H311" ca="1">INDEX(LINEST(H186:H245,  OFFSET($T186,0,($E$4-1)):OFFSET($T245,0,$E$4-1)),1)</f>
        <v>1.3514143084969519</v>
      </c>
      <c r="I311" s="24" cm="1">
        <f t="array" aca="1" ref="I311" ca="1">INDEX(LINEST(I186:I245,  OFFSET($T186,0,($E$4-1)):OFFSET($T245,0,$E$4-1)),1)</f>
        <v>1.191208795280462</v>
      </c>
      <c r="J311" s="24" cm="1">
        <f t="array" aca="1" ref="J311" ca="1">INDEX(LINEST(J186:J245,  OFFSET($T186,0,($E$4-1)):OFFSET($T245,0,$E$4-1)),1)</f>
        <v>1.214831384008684</v>
      </c>
      <c r="K311" s="24" cm="1">
        <f t="array" aca="1" ref="K311" ca="1">INDEX(LINEST(K186:K245,  OFFSET($T186,0,($E$4-1)):OFFSET($T245,0,$E$4-1)),1)</f>
        <v>0.9536061402961713</v>
      </c>
      <c r="L311" s="24" cm="1">
        <f t="array" aca="1" ref="L311" ca="1">INDEX(LINEST(L186:L245,  OFFSET($T186,0,($E$4-1)):OFFSET($T245,0,$E$4-1)),1)</f>
        <v>1.0665638475179178</v>
      </c>
      <c r="M311" s="24" cm="1">
        <f t="array" aca="1" ref="M311" ca="1">INDEX(LINEST(M186:M245,  OFFSET($T186,0,($E$4-1)):OFFSET($T245,0,$E$4-1)),1)</f>
        <v>1.0077456869061669</v>
      </c>
      <c r="N311" s="24" cm="1">
        <f t="array" aca="1" ref="N311" ca="1">INDEX(LINEST(N186:N245,  OFFSET($T186,0,($E$4-1)):OFFSET($T245,0,$E$4-1)),1)</f>
        <v>1.2956556094439733</v>
      </c>
      <c r="O311" s="24" cm="1">
        <f t="array" aca="1" ref="O311" ca="1">INDEX(LINEST(O186:O245,  OFFSET($T186,0,($E$4-1)):OFFSET($T245,0,$E$4-1)),1)</f>
        <v>1.1688507187158452</v>
      </c>
      <c r="P311" s="24" cm="1">
        <f t="array" aca="1" ref="P311" ca="1">INDEX(LINEST(P186:P245,  OFFSET($T186,0,($E$4-1)):OFFSET($T245,0,$E$4-1)),1)</f>
        <v>1.4079164715327257</v>
      </c>
      <c r="Q311" s="24" cm="1">
        <f t="array" aca="1" ref="Q311" ca="1">INDEX(LINEST(Q186:Q245,  OFFSET($T186,0,($E$4-1)):OFFSET($T245,0,$E$4-1)),1)</f>
        <v>0.93272809772565879</v>
      </c>
      <c r="R311" s="24" cm="1">
        <f t="array" aca="1" ref="R311" ca="1">INDEX(LINEST(R186:R245,  OFFSET($T186,0,($E$4-1)):OFFSET($T245,0,$E$4-1)),1)</f>
        <v>1.3093169037470604</v>
      </c>
      <c r="S311" s="24" cm="1">
        <f t="array" aca="1" ref="S311" ca="1">INDEX(LINEST(S186:S245,  OFFSET($T186,0,($E$4-1)):OFFSET($T245,0,$E$4-1)),1)</f>
        <v>1.2038192452357974</v>
      </c>
    </row>
    <row r="312" spans="1:19" x14ac:dyDescent="0.25">
      <c r="A312" s="28" t="str">
        <f t="shared" si="123"/>
        <v>Jul 2003 - Jun 2008</v>
      </c>
      <c r="B312" s="24" cm="1">
        <f t="array" aca="1" ref="B312" ca="1">INDEX(LINEST(B187:B246,  OFFSET($T187,0,($E$4-1)):OFFSET($T246,0,$E$4-1)),1)</f>
        <v>9.208563013818466E-2</v>
      </c>
      <c r="C312" s="24" cm="1">
        <f t="array" aca="1" ref="C312" ca="1">INDEX(LINEST(C187:C246,  OFFSET($T187,0,($E$4-1)):OFFSET($T246,0,$E$4-1)),1)</f>
        <v>0.99171615805060387</v>
      </c>
      <c r="D312" s="24" cm="1">
        <f t="array" aca="1" ref="D312" ca="1">INDEX(LINEST(D187:D246,  OFFSET($T187,0,($E$4-1)):OFFSET($T246,0,$E$4-1)),1)</f>
        <v>1.0487006255696487</v>
      </c>
      <c r="E312" s="24" cm="1">
        <f t="array" aca="1" ref="E312" ca="1">INDEX(LINEST(E187:E246,  OFFSET($T187,0,($E$4-1)):OFFSET($T246,0,$E$4-1)),1)</f>
        <v>1.4886792459929279</v>
      </c>
      <c r="F312" s="24" cm="1">
        <f t="array" aca="1" ref="F312" ca="1">INDEX(LINEST(F187:F246,  OFFSET($T187,0,($E$4-1)):OFFSET($T246,0,$E$4-1)),1)</f>
        <v>1.2997999033012535</v>
      </c>
      <c r="G312" s="24" cm="1">
        <f t="array" aca="1" ref="G312" ca="1">INDEX(LINEST(G187:G246,  OFFSET($T187,0,($E$4-1)):OFFSET($T246,0,$E$4-1)),1)</f>
        <v>0.89230264774874057</v>
      </c>
      <c r="H312" s="24" cm="1">
        <f t="array" aca="1" ref="H312" ca="1">INDEX(LINEST(H187:H246,  OFFSET($T187,0,($E$4-1)):OFFSET($T246,0,$E$4-1)),1)</f>
        <v>1.3832528547970078</v>
      </c>
      <c r="I312" s="24" cm="1">
        <f t="array" aca="1" ref="I312" ca="1">INDEX(LINEST(I187:I246,  OFFSET($T187,0,($E$4-1)):OFFSET($T246,0,$E$4-1)),1)</f>
        <v>1.2134958587523654</v>
      </c>
      <c r="J312" s="24" cm="1">
        <f t="array" aca="1" ref="J312" ca="1">INDEX(LINEST(J187:J246,  OFFSET($T187,0,($E$4-1)):OFFSET($T246,0,$E$4-1)),1)</f>
        <v>1.2465085820872968</v>
      </c>
      <c r="K312" s="24" cm="1">
        <f t="array" aca="1" ref="K312" ca="1">INDEX(LINEST(K187:K246,  OFFSET($T187,0,($E$4-1)):OFFSET($T246,0,$E$4-1)),1)</f>
        <v>0.95578332165122648</v>
      </c>
      <c r="L312" s="24" cm="1">
        <f t="array" aca="1" ref="L312" ca="1">INDEX(LINEST(L187:L246,  OFFSET($T187,0,($E$4-1)):OFFSET($T246,0,$E$4-1)),1)</f>
        <v>1.059521687558387</v>
      </c>
      <c r="M312" s="24" cm="1">
        <f t="array" aca="1" ref="M312" ca="1">INDEX(LINEST(M187:M246,  OFFSET($T187,0,($E$4-1)):OFFSET($T246,0,$E$4-1)),1)</f>
        <v>1.014730545605478</v>
      </c>
      <c r="N312" s="24" cm="1">
        <f t="array" aca="1" ref="N312" ca="1">INDEX(LINEST(N187:N246,  OFFSET($T187,0,($E$4-1)):OFFSET($T246,0,$E$4-1)),1)</f>
        <v>1.2620698553472929</v>
      </c>
      <c r="O312" s="24" cm="1">
        <f t="array" aca="1" ref="O312" ca="1">INDEX(LINEST(O187:O246,  OFFSET($T187,0,($E$4-1)):OFFSET($T246,0,$E$4-1)),1)</f>
        <v>1.1368409779860176</v>
      </c>
      <c r="P312" s="24" cm="1">
        <f t="array" aca="1" ref="P312" ca="1">INDEX(LINEST(P187:P246,  OFFSET($T187,0,($E$4-1)):OFFSET($T246,0,$E$4-1)),1)</f>
        <v>1.4081574577218796</v>
      </c>
      <c r="Q312" s="24" cm="1">
        <f t="array" aca="1" ref="Q312" ca="1">INDEX(LINEST(Q187:Q246,  OFFSET($T187,0,($E$4-1)):OFFSET($T246,0,$E$4-1)),1)</f>
        <v>0.9395990784544227</v>
      </c>
      <c r="R312" s="24" cm="1">
        <f t="array" aca="1" ref="R312" ca="1">INDEX(LINEST(R187:R246,  OFFSET($T187,0,($E$4-1)):OFFSET($T246,0,$E$4-1)),1)</f>
        <v>1.2928810578708168</v>
      </c>
      <c r="S312" s="24" cm="1">
        <f t="array" aca="1" ref="S312" ca="1">INDEX(LINEST(S187:S246,  OFFSET($T187,0,($E$4-1)):OFFSET($T246,0,$E$4-1)),1)</f>
        <v>1.2193376002162155</v>
      </c>
    </row>
    <row r="313" spans="1:19" x14ac:dyDescent="0.25">
      <c r="A313" s="28" t="str">
        <f t="shared" si="123"/>
        <v>Jun 2003 - May 2008</v>
      </c>
      <c r="B313" s="24" cm="1">
        <f t="array" aca="1" ref="B313" ca="1">INDEX(LINEST(B188:B247,  OFFSET($T188,0,($E$4-1)):OFFSET($T247,0,$E$4-1)),1)</f>
        <v>0.39066371918928955</v>
      </c>
      <c r="C313" s="24" cm="1">
        <f t="array" aca="1" ref="C313" ca="1">INDEX(LINEST(C188:C247,  OFFSET($T188,0,($E$4-1)):OFFSET($T247,0,$E$4-1)),1)</f>
        <v>0.97375176493029936</v>
      </c>
      <c r="D313" s="24" cm="1">
        <f t="array" aca="1" ref="D313" ca="1">INDEX(LINEST(D188:D247,  OFFSET($T188,0,($E$4-1)):OFFSET($T247,0,$E$4-1)),1)</f>
        <v>0.99114164799162596</v>
      </c>
      <c r="E313" s="24" cm="1">
        <f t="array" aca="1" ref="E313" ca="1">INDEX(LINEST(E188:E247,  OFFSET($T188,0,($E$4-1)):OFFSET($T247,0,$E$4-1)),1)</f>
        <v>1.6999062729815479</v>
      </c>
      <c r="F313" s="24" cm="1">
        <f t="array" aca="1" ref="F313" ca="1">INDEX(LINEST(F188:F247,  OFFSET($T188,0,($E$4-1)):OFFSET($T247,0,$E$4-1)),1)</f>
        <v>1.3020381779854633</v>
      </c>
      <c r="G313" s="24" cm="1">
        <f t="array" aca="1" ref="G313" ca="1">INDEX(LINEST(G188:G247,  OFFSET($T188,0,($E$4-1)):OFFSET($T247,0,$E$4-1)),1)</f>
        <v>1.052671407631752</v>
      </c>
      <c r="H313" s="24" cm="1">
        <f t="array" aca="1" ref="H313" ca="1">INDEX(LINEST(H188:H247,  OFFSET($T188,0,($E$4-1)):OFFSET($T247,0,$E$4-1)),1)</f>
        <v>1.4878043167031458</v>
      </c>
      <c r="I313" s="24" cm="1">
        <f t="array" aca="1" ref="I313" ca="1">INDEX(LINEST(I188:I247,  OFFSET($T188,0,($E$4-1)):OFFSET($T247,0,$E$4-1)),1)</f>
        <v>1.2664217013724648</v>
      </c>
      <c r="J313" s="24" cm="1">
        <f t="array" aca="1" ref="J313" ca="1">INDEX(LINEST(J188:J247,  OFFSET($T188,0,($E$4-1)):OFFSET($T247,0,$E$4-1)),1)</f>
        <v>1.3075240256294882</v>
      </c>
      <c r="K313" s="24" cm="1">
        <f t="array" aca="1" ref="K313" ca="1">INDEX(LINEST(K188:K247,  OFFSET($T188,0,($E$4-1)):OFFSET($T247,0,$E$4-1)),1)</f>
        <v>0.9729505760340772</v>
      </c>
      <c r="L313" s="24" cm="1">
        <f t="array" aca="1" ref="L313" ca="1">INDEX(LINEST(L188:L247,  OFFSET($T188,0,($E$4-1)):OFFSET($T247,0,$E$4-1)),1)</f>
        <v>1.034304981667544</v>
      </c>
      <c r="M313" s="24" cm="1">
        <f t="array" aca="1" ref="M313" ca="1">INDEX(LINEST(M188:M247,  OFFSET($T188,0,($E$4-1)):OFFSET($T247,0,$E$4-1)),1)</f>
        <v>0.98606227593869655</v>
      </c>
      <c r="N313" s="24" cm="1">
        <f t="array" aca="1" ref="N313" ca="1">INDEX(LINEST(N188:N247,  OFFSET($T188,0,($E$4-1)):OFFSET($T247,0,$E$4-1)),1)</f>
        <v>1.2581790656346097</v>
      </c>
      <c r="O313" s="24" cm="1">
        <f t="array" aca="1" ref="O313" ca="1">INDEX(LINEST(O188:O247,  OFFSET($T188,0,($E$4-1)):OFFSET($T247,0,$E$4-1)),1)</f>
        <v>1.2202192433298686</v>
      </c>
      <c r="P313" s="24" cm="1">
        <f t="array" aca="1" ref="P313" ca="1">INDEX(LINEST(P188:P247,  OFFSET($T188,0,($E$4-1)):OFFSET($T247,0,$E$4-1)),1)</f>
        <v>1.4648376868225972</v>
      </c>
      <c r="Q313" s="24" cm="1">
        <f t="array" aca="1" ref="Q313" ca="1">INDEX(LINEST(Q188:Q247,  OFFSET($T188,0,($E$4-1)):OFFSET($T247,0,$E$4-1)),1)</f>
        <v>0.8957337827062829</v>
      </c>
      <c r="R313" s="24" cm="1">
        <f t="array" aca="1" ref="R313" ca="1">INDEX(LINEST(R188:R247,  OFFSET($T188,0,($E$4-1)):OFFSET($T247,0,$E$4-1)),1)</f>
        <v>1.2990554961561993</v>
      </c>
      <c r="S313" s="24" cm="1">
        <f t="array" aca="1" ref="S313" ca="1">INDEX(LINEST(S188:S247,  OFFSET($T188,0,($E$4-1)):OFFSET($T247,0,$E$4-1)),1)</f>
        <v>1.226474888956371</v>
      </c>
    </row>
    <row r="314" spans="1:19" x14ac:dyDescent="0.25">
      <c r="A314" s="28" t="str">
        <f t="shared" si="123"/>
        <v>May 2003 - Apr 2008</v>
      </c>
      <c r="B314" s="24" cm="1">
        <f t="array" aca="1" ref="B314" ca="1">INDEX(LINEST(B189:B248,  OFFSET($T189,0,($E$4-1)):OFFSET($T248,0,$E$4-1)),1)</f>
        <v>0.56162493859301343</v>
      </c>
      <c r="C314" s="24" cm="1">
        <f t="array" aca="1" ref="C314" ca="1">INDEX(LINEST(C189:C248,  OFFSET($T189,0,($E$4-1)):OFFSET($T248,0,$E$4-1)),1)</f>
        <v>0.94255420561717995</v>
      </c>
      <c r="D314" s="24" cm="1">
        <f t="array" aca="1" ref="D314" ca="1">INDEX(LINEST(D189:D248,  OFFSET($T189,0,($E$4-1)):OFFSET($T248,0,$E$4-1)),1)</f>
        <v>0.90649222232460647</v>
      </c>
      <c r="E314" s="24" cm="1">
        <f t="array" aca="1" ref="E314" ca="1">INDEX(LINEST(E189:E248,  OFFSET($T189,0,($E$4-1)):OFFSET($T248,0,$E$4-1)),1)</f>
        <v>1.5307861397843756</v>
      </c>
      <c r="F314" s="24" cm="1">
        <f t="array" aca="1" ref="F314" ca="1">INDEX(LINEST(F189:F248,  OFFSET($T189,0,($E$4-1)):OFFSET($T248,0,$E$4-1)),1)</f>
        <v>1.2055704046041309</v>
      </c>
      <c r="G314" s="24" cm="1">
        <f t="array" aca="1" ref="G314" ca="1">INDEX(LINEST(G189:G248,  OFFSET($T189,0,($E$4-1)):OFFSET($T248,0,$E$4-1)),1)</f>
        <v>1.2655637430602973</v>
      </c>
      <c r="H314" s="24" cm="1">
        <f t="array" aca="1" ref="H314" ca="1">INDEX(LINEST(H189:H248,  OFFSET($T189,0,($E$4-1)):OFFSET($T248,0,$E$4-1)),1)</f>
        <v>1.5471361124868301</v>
      </c>
      <c r="I314" s="24" cm="1">
        <f t="array" aca="1" ref="I314" ca="1">INDEX(LINEST(I189:I248,  OFFSET($T189,0,($E$4-1)):OFFSET($T248,0,$E$4-1)),1)</f>
        <v>1.3042245352360509</v>
      </c>
      <c r="J314" s="24" cm="1">
        <f t="array" aca="1" ref="J314" ca="1">INDEX(LINEST(J189:J248,  OFFSET($T189,0,($E$4-1)):OFFSET($T248,0,$E$4-1)),1)</f>
        <v>1.3417351649624658</v>
      </c>
      <c r="K314" s="24" cm="1">
        <f t="array" aca="1" ref="K314" ca="1">INDEX(LINEST(K189:K248,  OFFSET($T189,0,($E$4-1)):OFFSET($T248,0,$E$4-1)),1)</f>
        <v>0.96752085286434863</v>
      </c>
      <c r="L314" s="24" cm="1">
        <f t="array" aca="1" ref="L314" ca="1">INDEX(LINEST(L189:L248,  OFFSET($T189,0,($E$4-1)):OFFSET($T248,0,$E$4-1)),1)</f>
        <v>1.0522922212149348</v>
      </c>
      <c r="M314" s="24" cm="1">
        <f t="array" aca="1" ref="M314" ca="1">INDEX(LINEST(M189:M248,  OFFSET($T189,0,($E$4-1)):OFFSET($T248,0,$E$4-1)),1)</f>
        <v>1.0110484783928582</v>
      </c>
      <c r="N314" s="24" cm="1">
        <f t="array" aca="1" ref="N314" ca="1">INDEX(LINEST(N189:N248,  OFFSET($T189,0,($E$4-1)):OFFSET($T248,0,$E$4-1)),1)</f>
        <v>1.226417041854807</v>
      </c>
      <c r="O314" s="24" cm="1">
        <f t="array" aca="1" ref="O314" ca="1">INDEX(LINEST(O189:O248,  OFFSET($T189,0,($E$4-1)):OFFSET($T248,0,$E$4-1)),1)</f>
        <v>1.2319719512714045</v>
      </c>
      <c r="P314" s="24" cm="1">
        <f t="array" aca="1" ref="P314" ca="1">INDEX(LINEST(P189:P248,  OFFSET($T189,0,($E$4-1)):OFFSET($T248,0,$E$4-1)),1)</f>
        <v>1.4262639751041495</v>
      </c>
      <c r="Q314" s="24" cm="1">
        <f t="array" aca="1" ref="Q314" ca="1">INDEX(LINEST(Q189:Q248,  OFFSET($T189,0,($E$4-1)):OFFSET($T248,0,$E$4-1)),1)</f>
        <v>0.9417469272890594</v>
      </c>
      <c r="R314" s="24" cm="1">
        <f t="array" aca="1" ref="R314" ca="1">INDEX(LINEST(R189:R248,  OFFSET($T189,0,($E$4-1)):OFFSET($T248,0,$E$4-1)),1)</f>
        <v>1.231189304190891</v>
      </c>
      <c r="S314" s="24" cm="1">
        <f t="array" aca="1" ref="S314" ca="1">INDEX(LINEST(S189:S248,  OFFSET($T189,0,($E$4-1)):OFFSET($T248,0,$E$4-1)),1)</f>
        <v>1.2871984880194334</v>
      </c>
    </row>
    <row r="315" spans="1:19" x14ac:dyDescent="0.25">
      <c r="A315" s="28" t="str">
        <f t="shared" si="123"/>
        <v>Apr 2003 - Mar 2008</v>
      </c>
      <c r="B315" s="24" cm="1">
        <f t="array" aca="1" ref="B315" ca="1">INDEX(LINEST(B190:B249,  OFFSET($T190,0,($E$4-1)):OFFSET($T249,0,$E$4-1)),1)</f>
        <v>0.52092106879961475</v>
      </c>
      <c r="C315" s="24" cm="1">
        <f t="array" aca="1" ref="C315" ca="1">INDEX(LINEST(C190:C249,  OFFSET($T190,0,($E$4-1)):OFFSET($T249,0,$E$4-1)),1)</f>
        <v>0.94454374574424316</v>
      </c>
      <c r="D315" s="24" cm="1">
        <f t="array" aca="1" ref="D315" ca="1">INDEX(LINEST(D190:D249,  OFFSET($T190,0,($E$4-1)):OFFSET($T249,0,$E$4-1)),1)</f>
        <v>1.0429141129250317</v>
      </c>
      <c r="E315" s="24" cm="1">
        <f t="array" aca="1" ref="E315" ca="1">INDEX(LINEST(E190:E249,  OFFSET($T190,0,($E$4-1)):OFFSET($T249,0,$E$4-1)),1)</f>
        <v>1.6635115770443676</v>
      </c>
      <c r="F315" s="24" cm="1">
        <f t="array" aca="1" ref="F315" ca="1">INDEX(LINEST(F190:F249,  OFFSET($T190,0,($E$4-1)):OFFSET($T249,0,$E$4-1)),1)</f>
        <v>1.4192481804017616</v>
      </c>
      <c r="G315" s="24" cm="1">
        <f t="array" aca="1" ref="G315" ca="1">INDEX(LINEST(G190:G249,  OFFSET($T190,0,($E$4-1)):OFFSET($T249,0,$E$4-1)),1)</f>
        <v>1.3655244899016379</v>
      </c>
      <c r="H315" s="24" cm="1">
        <f t="array" aca="1" ref="H315" ca="1">INDEX(LINEST(H190:H249,  OFFSET($T190,0,($E$4-1)):OFFSET($T249,0,$E$4-1)),1)</f>
        <v>1.5394502381382742</v>
      </c>
      <c r="I315" s="24" cm="1">
        <f t="array" aca="1" ref="I315" ca="1">INDEX(LINEST(I190:I249,  OFFSET($T190,0,($E$4-1)):OFFSET($T249,0,$E$4-1)),1)</f>
        <v>1.3047176901029491</v>
      </c>
      <c r="J315" s="24" cm="1">
        <f t="array" aca="1" ref="J315" ca="1">INDEX(LINEST(J190:J249,  OFFSET($T190,0,($E$4-1)):OFFSET($T249,0,$E$4-1)),1)</f>
        <v>1.3312423990380247</v>
      </c>
      <c r="K315" s="24" cm="1">
        <f t="array" aca="1" ref="K315" ca="1">INDEX(LINEST(K190:K249,  OFFSET($T190,0,($E$4-1)):OFFSET($T249,0,$E$4-1)),1)</f>
        <v>0.96405770764939025</v>
      </c>
      <c r="L315" s="24" cm="1">
        <f t="array" aca="1" ref="L315" ca="1">INDEX(LINEST(L190:L249,  OFFSET($T190,0,($E$4-1)):OFFSET($T249,0,$E$4-1)),1)</f>
        <v>1.0513462914860245</v>
      </c>
      <c r="M315" s="24" cm="1">
        <f t="array" aca="1" ref="M315" ca="1">INDEX(LINEST(M190:M249,  OFFSET($T190,0,($E$4-1)):OFFSET($T249,0,$E$4-1)),1)</f>
        <v>1.0175246291055813</v>
      </c>
      <c r="N315" s="24" cm="1">
        <f t="array" aca="1" ref="N315" ca="1">INDEX(LINEST(N190:N249,  OFFSET($T190,0,($E$4-1)):OFFSET($T249,0,$E$4-1)),1)</f>
        <v>1.131030943486534</v>
      </c>
      <c r="O315" s="24" cm="1">
        <f t="array" aca="1" ref="O315" ca="1">INDEX(LINEST(O190:O249,  OFFSET($T190,0,($E$4-1)):OFFSET($T249,0,$E$4-1)),1)</f>
        <v>1.1595588694094343</v>
      </c>
      <c r="P315" s="24" cm="1">
        <f t="array" aca="1" ref="P315" ca="1">INDEX(LINEST(P190:P249,  OFFSET($T190,0,($E$4-1)):OFFSET($T249,0,$E$4-1)),1)</f>
        <v>1.6774119660521043</v>
      </c>
      <c r="Q315" s="24" cm="1">
        <f t="array" aca="1" ref="Q315" ca="1">INDEX(LINEST(Q190:Q249,  OFFSET($T190,0,($E$4-1)):OFFSET($T249,0,$E$4-1)),1)</f>
        <v>0.80180580873713958</v>
      </c>
      <c r="R315" s="24" cm="1">
        <f t="array" aca="1" ref="R315" ca="1">INDEX(LINEST(R190:R249,  OFFSET($T190,0,($E$4-1)):OFFSET($T249,0,$E$4-1)),1)</f>
        <v>1.3865739581388778</v>
      </c>
      <c r="S315" s="24" cm="1">
        <f t="array" aca="1" ref="S315" ca="1">INDEX(LINEST(S190:S249,  OFFSET($T190,0,($E$4-1)):OFFSET($T249,0,$E$4-1)),1)</f>
        <v>1.1450893893673368</v>
      </c>
    </row>
    <row r="316" spans="1:19" x14ac:dyDescent="0.25">
      <c r="A316" s="28" t="str">
        <f t="shared" si="123"/>
        <v>Mar 2003 - Feb 2008</v>
      </c>
      <c r="B316" s="24" cm="1">
        <f t="array" aca="1" ref="B316" ca="1">INDEX(LINEST(B191:B250,  OFFSET($T191,0,($E$4-1)):OFFSET($T250,0,$E$4-1)),1)</f>
        <v>0.45639266868819311</v>
      </c>
      <c r="C316" s="24" cm="1">
        <f t="array" aca="1" ref="C316" ca="1">INDEX(LINEST(C191:C250,  OFFSET($T191,0,($E$4-1)):OFFSET($T250,0,$E$4-1)),1)</f>
        <v>0.95213234665236579</v>
      </c>
      <c r="D316" s="24" cm="1">
        <f t="array" aca="1" ref="D316" ca="1">INDEX(LINEST(D191:D250,  OFFSET($T191,0,($E$4-1)):OFFSET($T250,0,$E$4-1)),1)</f>
        <v>0.99636273055999347</v>
      </c>
      <c r="E316" s="24" cm="1">
        <f t="array" aca="1" ref="E316" ca="1">INDEX(LINEST(E191:E250,  OFFSET($T191,0,($E$4-1)):OFFSET($T250,0,$E$4-1)),1)</f>
        <v>1.6038967139579661</v>
      </c>
      <c r="F316" s="24" cm="1">
        <f t="array" aca="1" ref="F316" ca="1">INDEX(LINEST(F191:F250,  OFFSET($T191,0,($E$4-1)):OFFSET($T250,0,$E$4-1)),1)</f>
        <v>1.4568534663583625</v>
      </c>
      <c r="G316" s="24" cm="1">
        <f t="array" aca="1" ref="G316" ca="1">INDEX(LINEST(G191:G250,  OFFSET($T191,0,($E$4-1)):OFFSET($T250,0,$E$4-1)),1)</f>
        <v>1.3836128185408589</v>
      </c>
      <c r="H316" s="24" cm="1">
        <f t="array" aca="1" ref="H316" ca="1">INDEX(LINEST(H191:H250,  OFFSET($T191,0,($E$4-1)):OFFSET($T250,0,$E$4-1)),1)</f>
        <v>1.5378368260061355</v>
      </c>
      <c r="I316" s="24" cm="1">
        <f t="array" aca="1" ref="I316" ca="1">INDEX(LINEST(I191:I250,  OFFSET($T191,0,($E$4-1)):OFFSET($T250,0,$E$4-1)),1)</f>
        <v>1.3127003053628674</v>
      </c>
      <c r="J316" s="24" cm="1">
        <f t="array" aca="1" ref="J316" ca="1">INDEX(LINEST(J191:J250,  OFFSET($T191,0,($E$4-1)):OFFSET($T250,0,$E$4-1)),1)</f>
        <v>1.3346747285358682</v>
      </c>
      <c r="K316" s="24" cm="1">
        <f t="array" aca="1" ref="K316" ca="1">INDEX(LINEST(K191:K250,  OFFSET($T191,0,($E$4-1)):OFFSET($T250,0,$E$4-1)),1)</f>
        <v>0.96782366895830541</v>
      </c>
      <c r="L316" s="24" cm="1">
        <f t="array" aca="1" ref="L316" ca="1">INDEX(LINEST(L191:L250,  OFFSET($T191,0,($E$4-1)):OFFSET($T250,0,$E$4-1)),1)</f>
        <v>1.0431916826076515</v>
      </c>
      <c r="M316" s="24" cm="1">
        <f t="array" aca="1" ref="M316" ca="1">INDEX(LINEST(M191:M250,  OFFSET($T191,0,($E$4-1)):OFFSET($T250,0,$E$4-1)),1)</f>
        <v>1.0195734045283054</v>
      </c>
      <c r="N316" s="24" cm="1">
        <f t="array" aca="1" ref="N316" ca="1">INDEX(LINEST(N191:N250,  OFFSET($T191,0,($E$4-1)):OFFSET($T250,0,$E$4-1)),1)</f>
        <v>1.1163058485952229</v>
      </c>
      <c r="O316" s="24" cm="1">
        <f t="array" aca="1" ref="O316" ca="1">INDEX(LINEST(O191:O250,  OFFSET($T191,0,($E$4-1)):OFFSET($T250,0,$E$4-1)),1)</f>
        <v>1.142898472637103</v>
      </c>
      <c r="P316" s="24" cm="1">
        <f t="array" aca="1" ref="P316" ca="1">INDEX(LINEST(P191:P250,  OFFSET($T191,0,($E$4-1)):OFFSET($T250,0,$E$4-1)),1)</f>
        <v>1.6947290181615442</v>
      </c>
      <c r="Q316" s="24" cm="1">
        <f t="array" aca="1" ref="Q316" ca="1">INDEX(LINEST(Q191:Q250,  OFFSET($T191,0,($E$4-1)):OFFSET($T250,0,$E$4-1)),1)</f>
        <v>0.78274226252576962</v>
      </c>
      <c r="R316" s="24" cm="1">
        <f t="array" aca="1" ref="R316" ca="1">INDEX(LINEST(R191:R250,  OFFSET($T191,0,($E$4-1)):OFFSET($T250,0,$E$4-1)),1)</f>
        <v>1.4114738697943656</v>
      </c>
      <c r="S316" s="24" cm="1">
        <f t="array" aca="1" ref="S316" ca="1">INDEX(LINEST(S191:S250,  OFFSET($T191,0,($E$4-1)):OFFSET($T250,0,$E$4-1)),1)</f>
        <v>1.1700180182895357</v>
      </c>
    </row>
    <row r="317" spans="1:19" x14ac:dyDescent="0.25">
      <c r="A317" s="28" t="str">
        <f t="shared" si="123"/>
        <v>Feb 2003 - Jan 2008</v>
      </c>
      <c r="B317" s="24" cm="1">
        <f t="array" aca="1" ref="B317" ca="1">INDEX(LINEST(B192:B251,  OFFSET($T192,0,($E$4-1)):OFFSET($T251,0,$E$4-1)),1)</f>
        <v>0.47550936336458655</v>
      </c>
      <c r="C317" s="24" cm="1">
        <f t="array" aca="1" ref="C317" ca="1">INDEX(LINEST(C192:C251,  OFFSET($T192,0,($E$4-1)):OFFSET($T251,0,$E$4-1)),1)</f>
        <v>1.0235248728872648</v>
      </c>
      <c r="D317" s="24" cm="1">
        <f t="array" aca="1" ref="D317" ca="1">INDEX(LINEST(D192:D251,  OFFSET($T192,0,($E$4-1)):OFFSET($T251,0,$E$4-1)),1)</f>
        <v>0.89380797610807805</v>
      </c>
      <c r="E317" s="24" cm="1">
        <f t="array" aca="1" ref="E317" ca="1">INDEX(LINEST(E192:E251,  OFFSET($T192,0,($E$4-1)):OFFSET($T251,0,$E$4-1)),1)</f>
        <v>1.6258474466007695</v>
      </c>
      <c r="F317" s="24" cm="1">
        <f t="array" aca="1" ref="F317" ca="1">INDEX(LINEST(F192:F251,  OFFSET($T192,0,($E$4-1)):OFFSET($T251,0,$E$4-1)),1)</f>
        <v>1.4933765614191536</v>
      </c>
      <c r="G317" s="24" cm="1">
        <f t="array" aca="1" ref="G317" ca="1">INDEX(LINEST(G192:G251,  OFFSET($T192,0,($E$4-1)):OFFSET($T251,0,$E$4-1)),1)</f>
        <v>1.4398751309876985</v>
      </c>
      <c r="H317" s="24" cm="1">
        <f t="array" aca="1" ref="H317" ca="1">INDEX(LINEST(H192:H251,  OFFSET($T192,0,($E$4-1)):OFFSET($T251,0,$E$4-1)),1)</f>
        <v>1.545571434916085</v>
      </c>
      <c r="I317" s="24" cm="1">
        <f t="array" aca="1" ref="I317" ca="1">INDEX(LINEST(I192:I251,  OFFSET($T192,0,($E$4-1)):OFFSET($T251,0,$E$4-1)),1)</f>
        <v>1.3191389052234239</v>
      </c>
      <c r="J317" s="24" cm="1">
        <f t="array" aca="1" ref="J317" ca="1">INDEX(LINEST(J192:J251,  OFFSET($T192,0,($E$4-1)):OFFSET($T251,0,$E$4-1)),1)</f>
        <v>1.3397884490753984</v>
      </c>
      <c r="K317" s="24" cm="1">
        <f t="array" aca="1" ref="K317" ca="1">INDEX(LINEST(K192:K251,  OFFSET($T192,0,($E$4-1)):OFFSET($T251,0,$E$4-1)),1)</f>
        <v>0.96753497941505484</v>
      </c>
      <c r="L317" s="24" cm="1">
        <f t="array" aca="1" ref="L317" ca="1">INDEX(LINEST(L192:L251,  OFFSET($T192,0,($E$4-1)):OFFSET($T251,0,$E$4-1)),1)</f>
        <v>1.0424685418333639</v>
      </c>
      <c r="M317" s="24" cm="1">
        <f t="array" aca="1" ref="M317" ca="1">INDEX(LINEST(M192:M251,  OFFSET($T192,0,($E$4-1)):OFFSET($T251,0,$E$4-1)),1)</f>
        <v>1.0311857609613437</v>
      </c>
      <c r="N317" s="24" cm="1">
        <f t="array" aca="1" ref="N317" ca="1">INDEX(LINEST(N192:N251,  OFFSET($T192,0,($E$4-1)):OFFSET($T251,0,$E$4-1)),1)</f>
        <v>1.1268657279633725</v>
      </c>
      <c r="O317" s="24" cm="1">
        <f t="array" aca="1" ref="O317" ca="1">INDEX(LINEST(O192:O251,  OFFSET($T192,0,($E$4-1)):OFFSET($T251,0,$E$4-1)),1)</f>
        <v>1.1961858980034472</v>
      </c>
      <c r="P317" s="24" cm="1">
        <f t="array" aca="1" ref="P317" ca="1">INDEX(LINEST(P192:P251,  OFFSET($T192,0,($E$4-1)):OFFSET($T251,0,$E$4-1)),1)</f>
        <v>1.7496934540895892</v>
      </c>
      <c r="Q317" s="24" cm="1">
        <f t="array" aca="1" ref="Q317" ca="1">INDEX(LINEST(Q192:Q251,  OFFSET($T192,0,($E$4-1)):OFFSET($T251,0,$E$4-1)),1)</f>
        <v>0.77655532245404568</v>
      </c>
      <c r="R317" s="24" cm="1">
        <f t="array" aca="1" ref="R317" ca="1">INDEX(LINEST(R192:R251,  OFFSET($T192,0,($E$4-1)):OFFSET($T251,0,$E$4-1)),1)</f>
        <v>1.4462788165526821</v>
      </c>
      <c r="S317" s="24" cm="1">
        <f t="array" aca="1" ref="S317" ca="1">INDEX(LINEST(S192:S251,  OFFSET($T192,0,($E$4-1)):OFFSET($T251,0,$E$4-1)),1)</f>
        <v>1.1868902862426678</v>
      </c>
    </row>
    <row r="318" spans="1:19" x14ac:dyDescent="0.25">
      <c r="A318" s="28" t="str">
        <f t="shared" si="123"/>
        <v>Jan 2003 - Dec 2007</v>
      </c>
      <c r="B318" s="24" cm="1">
        <f t="array" aca="1" ref="B318" ca="1">INDEX(LINEST(B193:B252,  OFFSET($T193,0,($E$4-1)):OFFSET($T252,0,$E$4-1)),1)</f>
        <v>0.86010745394910781</v>
      </c>
      <c r="C318" s="24" cm="1">
        <f t="array" aca="1" ref="C318" ca="1">INDEX(LINEST(C193:C252,  OFFSET($T193,0,($E$4-1)):OFFSET($T252,0,$E$4-1)),1)</f>
        <v>1.094858981458213</v>
      </c>
      <c r="D318" s="24" cm="1">
        <f t="array" aca="1" ref="D318" ca="1">INDEX(LINEST(D193:D252,  OFFSET($T193,0,($E$4-1)):OFFSET($T252,0,$E$4-1)),1)</f>
        <v>0.92000117845395646</v>
      </c>
      <c r="E318" s="24" cm="1">
        <f t="array" aca="1" ref="E318" ca="1">INDEX(LINEST(E193:E252,  OFFSET($T193,0,($E$4-1)):OFFSET($T252,0,$E$4-1)),1)</f>
        <v>1.470843978666047</v>
      </c>
      <c r="F318" s="24" cm="1">
        <f t="array" aca="1" ref="F318" ca="1">INDEX(LINEST(F193:F252,  OFFSET($T193,0,($E$4-1)):OFFSET($T252,0,$E$4-1)),1)</f>
        <v>1.5744438120942637</v>
      </c>
      <c r="G318" s="24" cm="1">
        <f t="array" aca="1" ref="G318" ca="1">INDEX(LINEST(G193:G252,  OFFSET($T193,0,($E$4-1)):OFFSET($T252,0,$E$4-1)),1)</f>
        <v>1.2148655323069963</v>
      </c>
      <c r="H318" s="24" cm="1">
        <f t="array" aca="1" ref="H318" ca="1">INDEX(LINEST(H193:H252,  OFFSET($T193,0,($E$4-1)):OFFSET($T252,0,$E$4-1)),1)</f>
        <v>1.5580881100188007</v>
      </c>
      <c r="I318" s="24" cm="1">
        <f t="array" aca="1" ref="I318" ca="1">INDEX(LINEST(I193:I252,  OFFSET($T193,0,($E$4-1)):OFFSET($T252,0,$E$4-1)),1)</f>
        <v>1.3506150541165143</v>
      </c>
      <c r="J318" s="24" cm="1">
        <f t="array" aca="1" ref="J318" ca="1">INDEX(LINEST(J193:J252,  OFFSET($T193,0,($E$4-1)):OFFSET($T252,0,$E$4-1)),1)</f>
        <v>1.3858006288650595</v>
      </c>
      <c r="K318" s="24" cm="1">
        <f t="array" aca="1" ref="K318" ca="1">INDEX(LINEST(K193:K252,  OFFSET($T193,0,($E$4-1)):OFFSET($T252,0,$E$4-1)),1)</f>
        <v>0.94398842544404726</v>
      </c>
      <c r="L318" s="24" cm="1">
        <f t="array" aca="1" ref="L318" ca="1">INDEX(LINEST(L193:L252,  OFFSET($T193,0,($E$4-1)):OFFSET($T252,0,$E$4-1)),1)</f>
        <v>1.0743338654227765</v>
      </c>
      <c r="M318" s="24" cm="1">
        <f t="array" aca="1" ref="M318" ca="1">INDEX(LINEST(M193:M252,  OFFSET($T193,0,($E$4-1)):OFFSET($T252,0,$E$4-1)),1)</f>
        <v>1.082107479180682</v>
      </c>
      <c r="N318" s="24" cm="1">
        <f t="array" aca="1" ref="N318" ca="1">INDEX(LINEST(N193:N252,  OFFSET($T193,0,($E$4-1)):OFFSET($T252,0,$E$4-1)),1)</f>
        <v>1.0576218643681219</v>
      </c>
      <c r="O318" s="24" cm="1">
        <f t="array" aca="1" ref="O318" ca="1">INDEX(LINEST(O193:O252,  OFFSET($T193,0,($E$4-1)):OFFSET($T252,0,$E$4-1)),1)</f>
        <v>1.1513977779080919</v>
      </c>
      <c r="P318" s="24" cm="1">
        <f t="array" aca="1" ref="P318" ca="1">INDEX(LINEST(P193:P252,  OFFSET($T193,0,($E$4-1)):OFFSET($T252,0,$E$4-1)),1)</f>
        <v>1.6825513947613733</v>
      </c>
      <c r="Q318" s="24" cm="1">
        <f t="array" aca="1" ref="Q318" ca="1">INDEX(LINEST(Q193:Q252,  OFFSET($T193,0,($E$4-1)):OFFSET($T252,0,$E$4-1)),1)</f>
        <v>0.83737737464453033</v>
      </c>
      <c r="R318" s="24" cm="1">
        <f t="array" aca="1" ref="R318" ca="1">INDEX(LINEST(R193:R252,  OFFSET($T193,0,($E$4-1)):OFFSET($T252,0,$E$4-1)),1)</f>
        <v>1.5874334295132317</v>
      </c>
      <c r="S318" s="24" cm="1">
        <f t="array" aca="1" ref="S318" ca="1">INDEX(LINEST(S193:S252,  OFFSET($T193,0,($E$4-1)):OFFSET($T252,0,$E$4-1)),1)</f>
        <v>1.0932342262968349</v>
      </c>
    </row>
    <row r="319" spans="1:19" x14ac:dyDescent="0.25">
      <c r="A319" s="28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 spans="1:19" x14ac:dyDescent="0.25">
      <c r="A320" s="15" t="s">
        <v>26</v>
      </c>
      <c r="B320" s="24">
        <f ca="1">AVERAGE(B259:B318)</f>
        <v>0.48348369347063019</v>
      </c>
      <c r="C320" s="24">
        <f t="shared" ref="C320:S320" ca="1" si="124">AVERAGE(C259:C318)</f>
        <v>0.79346893391666062</v>
      </c>
      <c r="D320" s="24">
        <f t="shared" ca="1" si="124"/>
        <v>1.3559431288020269</v>
      </c>
      <c r="E320" s="24">
        <f t="shared" ca="1" si="124"/>
        <v>1.5815904051798595</v>
      </c>
      <c r="F320" s="24">
        <f t="shared" ca="1" si="124"/>
        <v>1.2542500809825288</v>
      </c>
      <c r="G320" s="24">
        <f t="shared" ca="1" si="124"/>
        <v>0.84331598522576112</v>
      </c>
      <c r="H320" s="24">
        <f t="shared" ca="1" si="124"/>
        <v>1.2620971568465755</v>
      </c>
      <c r="I320" s="24">
        <f t="shared" ca="1" si="124"/>
        <v>1.1938385682758395</v>
      </c>
      <c r="J320" s="24">
        <f t="shared" ca="1" si="124"/>
        <v>1.3279617977881584</v>
      </c>
      <c r="K320" s="24">
        <f t="shared" ca="1" si="124"/>
        <v>0.90499647202683087</v>
      </c>
      <c r="L320" s="24">
        <f t="shared" ca="1" si="124"/>
        <v>1.069634751554577</v>
      </c>
      <c r="M320" s="24">
        <f t="shared" ca="1" si="124"/>
        <v>1.1983514053383084</v>
      </c>
      <c r="N320" s="24">
        <f t="shared" ca="1" si="124"/>
        <v>1.4139817188932366</v>
      </c>
      <c r="O320" s="24">
        <f t="shared" ca="1" si="124"/>
        <v>1.2905603839558426</v>
      </c>
      <c r="P320" s="24">
        <f t="shared" ca="1" si="124"/>
        <v>1.459512103349067</v>
      </c>
      <c r="Q320" s="24">
        <f t="shared" ca="1" si="124"/>
        <v>0.80178080688749498</v>
      </c>
      <c r="R320" s="24">
        <f t="shared" ca="1" si="124"/>
        <v>1.4566836396590661</v>
      </c>
      <c r="S320" s="24">
        <f t="shared" ca="1" si="124"/>
        <v>1.3480461923794174</v>
      </c>
    </row>
    <row r="321" spans="1:19" x14ac:dyDescent="0.25">
      <c r="A321" s="15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 spans="1:19" x14ac:dyDescent="0.25">
      <c r="A322" s="15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 spans="1:19" x14ac:dyDescent="0.25">
      <c r="B323" s="17"/>
    </row>
    <row r="324" spans="1:19" ht="13" x14ac:dyDescent="0.3">
      <c r="A324" s="25" t="s">
        <v>27</v>
      </c>
    </row>
    <row r="325" spans="1:19" ht="13" x14ac:dyDescent="0.3">
      <c r="A325" s="25"/>
    </row>
    <row r="326" spans="1:19" x14ac:dyDescent="0.25">
      <c r="A326" s="13" t="s">
        <v>32</v>
      </c>
      <c r="B326" s="21" t="s">
        <v>28</v>
      </c>
      <c r="C326" s="21" t="s">
        <v>29</v>
      </c>
    </row>
    <row r="327" spans="1:19" x14ac:dyDescent="0.25">
      <c r="A327" s="17">
        <f t="shared" ref="A327:A358" si="125">A133</f>
        <v>41274</v>
      </c>
      <c r="B327" s="11" cm="1">
        <f t="array" aca="1" ref="B327:C327" ca="1">LINEST(OFFSET(B133,0,($E$5-1)*6):OFFSET(G133,0,($E$5-1)*6), OFFSET(B259,0,($E$5-1)*6):OFFSET(G259,0,($E$5-1)*6))</f>
        <v>1.2846291540601655E-2</v>
      </c>
      <c r="C327" s="11">
        <f ca="1"/>
        <v>2.4405118302091064E-2</v>
      </c>
    </row>
    <row r="328" spans="1:19" x14ac:dyDescent="0.25">
      <c r="A328" s="17">
        <f t="shared" si="125"/>
        <v>41243</v>
      </c>
      <c r="B328" s="11" cm="1">
        <f t="array" aca="1" ref="B328:C328" ca="1">LINEST(OFFSET(B134,0,($E$5-1)*6):OFFSET(G134,0,($E$5-1)*6), OFFSET(B260,0,($E$5-1)*6):OFFSET(G260,0,($E$5-1)*6))</f>
        <v>6.1652974752237688E-2</v>
      </c>
      <c r="C328" s="11">
        <f ca="1"/>
        <v>-7.0872286574946167E-2</v>
      </c>
    </row>
    <row r="329" spans="1:19" x14ac:dyDescent="0.25">
      <c r="A329" s="17">
        <f t="shared" si="125"/>
        <v>41213</v>
      </c>
      <c r="B329" s="11" cm="1">
        <f t="array" aca="1" ref="B329:C329" ca="1">LINEST(OFFSET(B135,0,($E$5-1)*6):OFFSET(G135,0,($E$5-1)*6), OFFSET(B261,0,($E$5-1)*6):OFFSET(G261,0,($E$5-1)*6))</f>
        <v>-1.151670463645792E-2</v>
      </c>
      <c r="C329" s="11">
        <f ca="1"/>
        <v>2.7024482951836064E-2</v>
      </c>
    </row>
    <row r="330" spans="1:19" x14ac:dyDescent="0.25">
      <c r="A330" s="17">
        <f t="shared" si="125"/>
        <v>41182</v>
      </c>
      <c r="B330" s="11" cm="1">
        <f t="array" aca="1" ref="B330:C330" ca="1">LINEST(OFFSET(B136,0,($E$5-1)*6):OFFSET(G136,0,($E$5-1)*6), OFFSET(B262,0,($E$5-1)*6):OFFSET(G262,0,($E$5-1)*6))</f>
        <v>5.6287344021833344E-2</v>
      </c>
      <c r="C330" s="11">
        <f ca="1"/>
        <v>-3.9132714286542504E-2</v>
      </c>
    </row>
    <row r="331" spans="1:19" x14ac:dyDescent="0.25">
      <c r="A331" s="17">
        <f t="shared" si="125"/>
        <v>41152</v>
      </c>
      <c r="B331" s="11" cm="1">
        <f t="array" aca="1" ref="B331:C331" ca="1">LINEST(OFFSET(B137,0,($E$5-1)*6):OFFSET(G137,0,($E$5-1)*6), OFFSET(B263,0,($E$5-1)*6):OFFSET(G263,0,($E$5-1)*6))</f>
        <v>1.4669543751710298E-2</v>
      </c>
      <c r="C331" s="11">
        <f ca="1"/>
        <v>-1.6642703166036207E-3</v>
      </c>
    </row>
    <row r="332" spans="1:19" x14ac:dyDescent="0.25">
      <c r="A332" s="17">
        <f t="shared" si="125"/>
        <v>41121</v>
      </c>
      <c r="B332" s="11" cm="1">
        <f t="array" aca="1" ref="B332:C332" ca="1">LINEST(OFFSET(B138,0,($E$5-1)*6):OFFSET(G138,0,($E$5-1)*6), OFFSET(B264,0,($E$5-1)*6):OFFSET(G264,0,($E$5-1)*6))</f>
        <v>4.4294479905675449E-2</v>
      </c>
      <c r="C332" s="11">
        <f ca="1"/>
        <v>-2.6270502942331062E-2</v>
      </c>
    </row>
    <row r="333" spans="1:19" x14ac:dyDescent="0.25">
      <c r="A333" s="17">
        <f t="shared" si="125"/>
        <v>41090</v>
      </c>
      <c r="B333" s="11" cm="1">
        <f t="array" aca="1" ref="B333:C333" ca="1">LINEST(OFFSET(B139,0,($E$5-1)*6):OFFSET(G139,0,($E$5-1)*6), OFFSET(B265,0,($E$5-1)*6):OFFSET(G265,0,($E$5-1)*6))</f>
        <v>6.1997541062577911E-2</v>
      </c>
      <c r="C333" s="11">
        <f ca="1"/>
        <v>-1.3707026461077881E-2</v>
      </c>
    </row>
    <row r="334" spans="1:19" x14ac:dyDescent="0.25">
      <c r="A334" s="17">
        <f t="shared" si="125"/>
        <v>41060</v>
      </c>
      <c r="B334" s="11" cm="1">
        <f t="array" aca="1" ref="B334:C334" ca="1">LINEST(OFFSET(B140,0,($E$5-1)*6):OFFSET(G140,0,($E$5-1)*6), OFFSET(B266,0,($E$5-1)*6):OFFSET(G266,0,($E$5-1)*6))</f>
        <v>-0.13054741621108701</v>
      </c>
      <c r="C334" s="11">
        <f ca="1"/>
        <v>6.0862435727980127E-2</v>
      </c>
    </row>
    <row r="335" spans="1:19" x14ac:dyDescent="0.25">
      <c r="A335" s="17">
        <f t="shared" si="125"/>
        <v>41029</v>
      </c>
      <c r="B335" s="11" cm="1">
        <f t="array" aca="1" ref="B335:C335" ca="1">LINEST(OFFSET(B141,0,($E$5-1)*6):OFFSET(G141,0,($E$5-1)*6), OFFSET(B267,0,($E$5-1)*6):OFFSET(G267,0,($E$5-1)*6))</f>
        <v>-3.9120365681779836E-3</v>
      </c>
      <c r="C335" s="11">
        <f ca="1"/>
        <v>6.1989429118082442E-4</v>
      </c>
    </row>
    <row r="336" spans="1:19" x14ac:dyDescent="0.25">
      <c r="A336" s="17">
        <f t="shared" si="125"/>
        <v>40999</v>
      </c>
      <c r="B336" s="11" cm="1">
        <f t="array" aca="1" ref="B336:C336" ca="1">LINEST(OFFSET(B142,0,($E$5-1)*6):OFFSET(G142,0,($E$5-1)*6), OFFSET(B268,0,($E$5-1)*6):OFFSET(G268,0,($E$5-1)*6))</f>
        <v>2.4418058250798066E-2</v>
      </c>
      <c r="C336" s="11">
        <f ca="1"/>
        <v>-2.6514623178854137E-2</v>
      </c>
    </row>
    <row r="337" spans="1:3" x14ac:dyDescent="0.25">
      <c r="A337" s="17">
        <f t="shared" si="125"/>
        <v>40968</v>
      </c>
      <c r="B337" s="11" cm="1">
        <f t="array" aca="1" ref="B337:C337" ca="1">LINEST(OFFSET(B143,0,($E$5-1)*6):OFFSET(G143,0,($E$5-1)*6), OFFSET(B269,0,($E$5-1)*6):OFFSET(G269,0,($E$5-1)*6))</f>
        <v>7.5004707988481805E-4</v>
      </c>
      <c r="C337" s="11">
        <f ca="1"/>
        <v>3.6218103189826281E-2</v>
      </c>
    </row>
    <row r="338" spans="1:3" x14ac:dyDescent="0.25">
      <c r="A338" s="17">
        <f t="shared" si="125"/>
        <v>40939</v>
      </c>
      <c r="B338" s="11" cm="1">
        <f t="array" aca="1" ref="B338:C338" ca="1">LINEST(OFFSET(B144,0,($E$5-1)*6):OFFSET(G144,0,($E$5-1)*6), OFFSET(B270,0,($E$5-1)*6):OFFSET(G270,0,($E$5-1)*6))</f>
        <v>7.4923018697868049E-2</v>
      </c>
      <c r="C338" s="11">
        <f ca="1"/>
        <v>-6.6544720241451388E-3</v>
      </c>
    </row>
    <row r="339" spans="1:3" x14ac:dyDescent="0.25">
      <c r="A339" s="17">
        <f t="shared" si="125"/>
        <v>40908</v>
      </c>
      <c r="B339" s="11" cm="1">
        <f t="array" aca="1" ref="B339:C339" ca="1">LINEST(OFFSET(B145,0,($E$5-1)*6):OFFSET(G145,0,($E$5-1)*6), OFFSET(B271,0,($E$5-1)*6):OFFSET(G271,0,($E$5-1)*6))</f>
        <v>-5.9847342297950551E-2</v>
      </c>
      <c r="C339" s="11">
        <f ca="1"/>
        <v>3.9702125126352565E-2</v>
      </c>
    </row>
    <row r="340" spans="1:3" x14ac:dyDescent="0.25">
      <c r="A340" s="17">
        <f t="shared" si="125"/>
        <v>40877</v>
      </c>
      <c r="B340" s="11" cm="1">
        <f t="array" aca="1" ref="B340:C340" ca="1">LINEST(OFFSET(B146,0,($E$5-1)*6):OFFSET(G146,0,($E$5-1)*6), OFFSET(B272,0,($E$5-1)*6):OFFSET(G272,0,($E$5-1)*6))</f>
        <v>-5.0958677078927844E-2</v>
      </c>
      <c r="C340" s="11">
        <f ca="1"/>
        <v>4.787945125337166E-2</v>
      </c>
    </row>
    <row r="341" spans="1:3" x14ac:dyDescent="0.25">
      <c r="A341" s="17">
        <f t="shared" si="125"/>
        <v>40847</v>
      </c>
      <c r="B341" s="11" cm="1">
        <f t="array" aca="1" ref="B341:C341" ca="1">LINEST(OFFSET(B147,0,($E$5-1)*6):OFFSET(G147,0,($E$5-1)*6), OFFSET(B273,0,($E$5-1)*6):OFFSET(G273,0,($E$5-1)*6))</f>
        <v>2.8480172201518862E-2</v>
      </c>
      <c r="C341" s="11">
        <f ca="1"/>
        <v>0.10185136396705008</v>
      </c>
    </row>
    <row r="342" spans="1:3" x14ac:dyDescent="0.25">
      <c r="A342" s="17">
        <f t="shared" si="125"/>
        <v>40816</v>
      </c>
      <c r="B342" s="11" cm="1">
        <f t="array" aca="1" ref="B342:C342" ca="1">LINEST(OFFSET(B148,0,($E$5-1)*6):OFFSET(G148,0,($E$5-1)*6), OFFSET(B274,0,($E$5-1)*6):OFFSET(G274,0,($E$5-1)*6))</f>
        <v>-1.7692497404109865E-2</v>
      </c>
      <c r="C342" s="11">
        <f ca="1"/>
        <v>-0.12990995525978338</v>
      </c>
    </row>
    <row r="343" spans="1:3" x14ac:dyDescent="0.25">
      <c r="A343" s="17">
        <f t="shared" si="125"/>
        <v>40786</v>
      </c>
      <c r="B343" s="11" cm="1">
        <f t="array" aca="1" ref="B343:C343" ca="1">LINEST(OFFSET(B149,0,($E$5-1)*6):OFFSET(G149,0,($E$5-1)*6), OFFSET(B275,0,($E$5-1)*6):OFFSET(G275,0,($E$5-1)*6))</f>
        <v>-4.7700669724925746E-2</v>
      </c>
      <c r="C343" s="11">
        <f ca="1"/>
        <v>-1.6090720284460999E-2</v>
      </c>
    </row>
    <row r="344" spans="1:3" x14ac:dyDescent="0.25">
      <c r="A344" s="17">
        <f t="shared" si="125"/>
        <v>40755</v>
      </c>
      <c r="B344" s="11" cm="1">
        <f t="array" aca="1" ref="B344:C344" ca="1">LINEST(OFFSET(B150,0,($E$5-1)*6):OFFSET(G150,0,($E$5-1)*6), OFFSET(B276,0,($E$5-1)*6):OFFSET(G276,0,($E$5-1)*6))</f>
        <v>-1.3299930851437054E-2</v>
      </c>
      <c r="C344" s="11">
        <f ca="1"/>
        <v>3.835198057673907E-3</v>
      </c>
    </row>
    <row r="345" spans="1:3" x14ac:dyDescent="0.25">
      <c r="A345" s="17">
        <f t="shared" si="125"/>
        <v>40724</v>
      </c>
      <c r="B345" s="11" cm="1">
        <f t="array" aca="1" ref="B345:C345" ca="1">LINEST(OFFSET(B151,0,($E$5-1)*6):OFFSET(G151,0,($E$5-1)*6), OFFSET(B277,0,($E$5-1)*6):OFFSET(G277,0,($E$5-1)*6))</f>
        <v>-3.346648475453555E-2</v>
      </c>
      <c r="C345" s="11">
        <f ca="1"/>
        <v>4.0334473100768778E-2</v>
      </c>
    </row>
    <row r="346" spans="1:3" x14ac:dyDescent="0.25">
      <c r="A346" s="17">
        <f t="shared" si="125"/>
        <v>40694</v>
      </c>
      <c r="B346" s="11" cm="1">
        <f t="array" aca="1" ref="B346:C346" ca="1">LINEST(OFFSET(B152,0,($E$5-1)*6):OFFSET(G152,0,($E$5-1)*6), OFFSET(B278,0,($E$5-1)*6):OFFSET(G278,0,($E$5-1)*6))</f>
        <v>-7.5101824848016835E-2</v>
      </c>
      <c r="C346" s="11">
        <f ca="1"/>
        <v>6.5209123319265691E-2</v>
      </c>
    </row>
    <row r="347" spans="1:3" x14ac:dyDescent="0.25">
      <c r="A347" s="17">
        <f t="shared" si="125"/>
        <v>40663</v>
      </c>
      <c r="B347" s="11" cm="1">
        <f t="array" aca="1" ref="B347:C347" ca="1">LINEST(OFFSET(B153,0,($E$5-1)*6):OFFSET(G153,0,($E$5-1)*6), OFFSET(B279,0,($E$5-1)*6):OFFSET(G279,0,($E$5-1)*6))</f>
        <v>7.3996694341951941E-2</v>
      </c>
      <c r="C347" s="11">
        <f ca="1"/>
        <v>-4.8851286461327859E-2</v>
      </c>
    </row>
    <row r="348" spans="1:3" x14ac:dyDescent="0.25">
      <c r="A348" s="17">
        <f t="shared" si="125"/>
        <v>40633</v>
      </c>
      <c r="B348" s="11" cm="1">
        <f t="array" aca="1" ref="B348:C348" ca="1">LINEST(OFFSET(B154,0,($E$5-1)*6):OFFSET(G154,0,($E$5-1)*6), OFFSET(B280,0,($E$5-1)*6):OFFSET(G280,0,($E$5-1)*6))</f>
        <v>-4.9719166347359525E-2</v>
      </c>
      <c r="C348" s="11">
        <f ca="1"/>
        <v>8.6649071427701702E-2</v>
      </c>
    </row>
    <row r="349" spans="1:3" x14ac:dyDescent="0.25">
      <c r="A349" s="17">
        <f t="shared" si="125"/>
        <v>40602</v>
      </c>
      <c r="B349" s="11" cm="1">
        <f t="array" aca="1" ref="B349:C349" ca="1">LINEST(OFFSET(B155,0,($E$5-1)*6):OFFSET(G155,0,($E$5-1)*6), OFFSET(B281,0,($E$5-1)*6):OFFSET(G281,0,($E$5-1)*6))</f>
        <v>4.4863987340930472E-2</v>
      </c>
      <c r="C349" s="11">
        <f ca="1"/>
        <v>-3.9713223357432485E-2</v>
      </c>
    </row>
    <row r="350" spans="1:3" x14ac:dyDescent="0.25">
      <c r="A350" s="17">
        <f t="shared" si="125"/>
        <v>40574</v>
      </c>
      <c r="B350" s="11" cm="1">
        <f t="array" aca="1" ref="B350:C350" ca="1">LINEST(OFFSET(B156,0,($E$5-1)*6):OFFSET(G156,0,($E$5-1)*6), OFFSET(B282,0,($E$5-1)*6):OFFSET(G282,0,($E$5-1)*6))</f>
        <v>1.6882726591345338E-2</v>
      </c>
      <c r="C350" s="11">
        <f ca="1"/>
        <v>-2.1800682688616044E-2</v>
      </c>
    </row>
    <row r="351" spans="1:3" x14ac:dyDescent="0.25">
      <c r="A351" s="17">
        <f t="shared" si="125"/>
        <v>40543</v>
      </c>
      <c r="B351" s="11" cm="1">
        <f t="array" aca="1" ref="B351:C351" ca="1">LINEST(OFFSET(B157,0,($E$5-1)*6):OFFSET(G157,0,($E$5-1)*6), OFFSET(B283,0,($E$5-1)*6):OFFSET(G283,0,($E$5-1)*6))</f>
        <v>7.3798156298027163E-4</v>
      </c>
      <c r="C351" s="11">
        <f ca="1"/>
        <v>6.9674125391074079E-2</v>
      </c>
    </row>
    <row r="352" spans="1:3" x14ac:dyDescent="0.25">
      <c r="A352" s="17">
        <f t="shared" si="125"/>
        <v>40512</v>
      </c>
      <c r="B352" s="11" cm="1">
        <f t="array" aca="1" ref="B352:C352" ca="1">LINEST(OFFSET(B158,0,($E$5-1)*6):OFFSET(G158,0,($E$5-1)*6), OFFSET(B284,0,($E$5-1)*6):OFFSET(G284,0,($E$5-1)*6))</f>
        <v>1.7583983026022879E-2</v>
      </c>
      <c r="C352" s="11">
        <f ca="1"/>
        <v>-4.005585826693054E-2</v>
      </c>
    </row>
    <row r="353" spans="1:3" x14ac:dyDescent="0.25">
      <c r="A353" s="17">
        <f t="shared" si="125"/>
        <v>40482</v>
      </c>
      <c r="B353" s="11" cm="1">
        <f t="array" aca="1" ref="B353:C353" ca="1">LINEST(OFFSET(B159,0,($E$5-1)*6):OFFSET(G159,0,($E$5-1)*6), OFFSET(B285,0,($E$5-1)*6):OFFSET(G285,0,($E$5-1)*6))</f>
        <v>5.1551993789951733E-2</v>
      </c>
      <c r="C353" s="11">
        <f ca="1"/>
        <v>-1.8729648845964085E-2</v>
      </c>
    </row>
    <row r="354" spans="1:3" x14ac:dyDescent="0.25">
      <c r="A354" s="17">
        <f t="shared" si="125"/>
        <v>40451</v>
      </c>
      <c r="B354" s="11" cm="1">
        <f t="array" aca="1" ref="B354:C354" ca="1">LINEST(OFFSET(B160,0,($E$5-1)*6):OFFSET(G160,0,($E$5-1)*6), OFFSET(B286,0,($E$5-1)*6):OFFSET(G286,0,($E$5-1)*6))</f>
        <v>6.9192872252958573E-2</v>
      </c>
      <c r="C354" s="11">
        <f ca="1"/>
        <v>8.7252073169974409E-3</v>
      </c>
    </row>
    <row r="355" spans="1:3" x14ac:dyDescent="0.25">
      <c r="A355" s="17">
        <f t="shared" si="125"/>
        <v>40421</v>
      </c>
      <c r="B355" s="11" cm="1">
        <f t="array" aca="1" ref="B355:C355" ca="1">LINEST(OFFSET(B161,0,($E$5-1)*6):OFFSET(G161,0,($E$5-1)*6), OFFSET(B287,0,($E$5-1)*6):OFFSET(G287,0,($E$5-1)*6))</f>
        <v>-0.13603104758817619</v>
      </c>
      <c r="C355" s="11">
        <f ca="1"/>
        <v>0.15688155496229786</v>
      </c>
    </row>
    <row r="356" spans="1:3" x14ac:dyDescent="0.25">
      <c r="A356" s="17">
        <f t="shared" si="125"/>
        <v>40390</v>
      </c>
      <c r="B356" s="11" cm="1">
        <f t="array" aca="1" ref="B356:C356" ca="1">LINEST(OFFSET(B162,0,($E$5-1)*6):OFFSET(G162,0,($E$5-1)*6), OFFSET(B288,0,($E$5-1)*6):OFFSET(G288,0,($E$5-1)*6))</f>
        <v>3.4966581786236378E-2</v>
      </c>
      <c r="C356" s="11">
        <f ca="1"/>
        <v>4.501135581432239E-2</v>
      </c>
    </row>
    <row r="357" spans="1:3" x14ac:dyDescent="0.25">
      <c r="A357" s="17">
        <f t="shared" si="125"/>
        <v>40359</v>
      </c>
      <c r="B357" s="11" cm="1">
        <f t="array" aca="1" ref="B357:C357" ca="1">LINEST(OFFSET(B163,0,($E$5-1)*6):OFFSET(G163,0,($E$5-1)*6), OFFSET(B289,0,($E$5-1)*6):OFFSET(G289,0,($E$5-1)*6))</f>
        <v>-8.1614314613266653E-2</v>
      </c>
      <c r="C357" s="11">
        <f ca="1"/>
        <v>0.10257215809909447</v>
      </c>
    </row>
    <row r="358" spans="1:3" x14ac:dyDescent="0.25">
      <c r="A358" s="17">
        <f t="shared" si="125"/>
        <v>40329</v>
      </c>
      <c r="B358" s="11" cm="1">
        <f t="array" aca="1" ref="B358:C358" ca="1">LINEST(OFFSET(B164,0,($E$5-1)*6):OFFSET(G164,0,($E$5-1)*6), OFFSET(B290,0,($E$5-1)*6):OFFSET(G290,0,($E$5-1)*6))</f>
        <v>-2.4648040488238435E-2</v>
      </c>
      <c r="C358" s="11">
        <f ca="1"/>
        <v>-6.0085875712757281E-2</v>
      </c>
    </row>
    <row r="359" spans="1:3" x14ac:dyDescent="0.25">
      <c r="A359" s="17">
        <f t="shared" ref="A359:A386" si="126">A165</f>
        <v>40298</v>
      </c>
      <c r="B359" s="11" cm="1">
        <f t="array" aca="1" ref="B359:C359" ca="1">LINEST(OFFSET(B165,0,($E$5-1)*6):OFFSET(G165,0,($E$5-1)*6), OFFSET(B291,0,($E$5-1)*6):OFFSET(G291,0,($E$5-1)*6))</f>
        <v>-4.0821714551057368E-2</v>
      </c>
      <c r="C359" s="11">
        <f ca="1"/>
        <v>5.966914104134044E-2</v>
      </c>
    </row>
    <row r="360" spans="1:3" x14ac:dyDescent="0.25">
      <c r="A360" s="17">
        <f t="shared" si="126"/>
        <v>40268</v>
      </c>
      <c r="B360" s="11" cm="1">
        <f t="array" aca="1" ref="B360:C360" ca="1">LINEST(OFFSET(B166,0,($E$5-1)*6):OFFSET(G166,0,($E$5-1)*6), OFFSET(B292,0,($E$5-1)*6):OFFSET(G292,0,($E$5-1)*6))</f>
        <v>-1.7519232642615328E-2</v>
      </c>
      <c r="C360" s="11">
        <f ca="1"/>
        <v>0.10460391040150413</v>
      </c>
    </row>
    <row r="361" spans="1:3" x14ac:dyDescent="0.25">
      <c r="A361" s="17">
        <f t="shared" si="126"/>
        <v>40237</v>
      </c>
      <c r="B361" s="11" cm="1">
        <f t="array" aca="1" ref="B361:C361" ca="1">LINEST(OFFSET(B167,0,($E$5-1)*6):OFFSET(G167,0,($E$5-1)*6), OFFSET(B293,0,($E$5-1)*6):OFFSET(G293,0,($E$5-1)*6))</f>
        <v>3.1538511229066125E-2</v>
      </c>
      <c r="C361" s="11">
        <f ca="1"/>
        <v>-1.1458350100872018E-2</v>
      </c>
    </row>
    <row r="362" spans="1:3" x14ac:dyDescent="0.25">
      <c r="A362" s="17">
        <f t="shared" si="126"/>
        <v>40209</v>
      </c>
      <c r="B362" s="11" cm="1">
        <f t="array" aca="1" ref="B362:C362" ca="1">LINEST(OFFSET(B168,0,($E$5-1)*6):OFFSET(G168,0,($E$5-1)*6), OFFSET(B294,0,($E$5-1)*6):OFFSET(G294,0,($E$5-1)*6))</f>
        <v>-8.7901563228644314E-2</v>
      </c>
      <c r="C362" s="11">
        <f ca="1"/>
        <v>5.6535577654978839E-2</v>
      </c>
    </row>
    <row r="363" spans="1:3" x14ac:dyDescent="0.25">
      <c r="A363" s="17">
        <f t="shared" si="126"/>
        <v>40178</v>
      </c>
      <c r="B363" s="11" cm="1">
        <f t="array" aca="1" ref="B363:C363" ca="1">LINEST(OFFSET(B169,0,($E$5-1)*6):OFFSET(G169,0,($E$5-1)*6), OFFSET(B295,0,($E$5-1)*6):OFFSET(G295,0,($E$5-1)*6))</f>
        <v>4.3057475347279356E-2</v>
      </c>
      <c r="C363" s="11">
        <f ca="1"/>
        <v>-4.3757590364926609E-2</v>
      </c>
    </row>
    <row r="364" spans="1:3" x14ac:dyDescent="0.25">
      <c r="A364" s="17">
        <f t="shared" si="126"/>
        <v>40147</v>
      </c>
      <c r="B364" s="11" cm="1">
        <f t="array" aca="1" ref="B364:C364" ca="1">LINEST(OFFSET(B170,0,($E$5-1)*6):OFFSET(G170,0,($E$5-1)*6), OFFSET(B296,0,($E$5-1)*6):OFFSET(G296,0,($E$5-1)*6))</f>
        <v>6.9879478206383586E-2</v>
      </c>
      <c r="C364" s="11">
        <f ca="1"/>
        <v>-2.1239898172283514E-2</v>
      </c>
    </row>
    <row r="365" spans="1:3" x14ac:dyDescent="0.25">
      <c r="A365" s="17">
        <f t="shared" si="126"/>
        <v>40116</v>
      </c>
      <c r="B365" s="11" cm="1">
        <f t="array" aca="1" ref="B365:C365" ca="1">LINEST(OFFSET(B171,0,($E$5-1)*6):OFFSET(G171,0,($E$5-1)*6), OFFSET(B297,0,($E$5-1)*6):OFFSET(G297,0,($E$5-1)*6))</f>
        <v>-8.0964983544544442E-2</v>
      </c>
      <c r="C365" s="11">
        <f ca="1"/>
        <v>8.6171098445423977E-2</v>
      </c>
    </row>
    <row r="366" spans="1:3" x14ac:dyDescent="0.25">
      <c r="A366" s="17">
        <f t="shared" si="126"/>
        <v>40086</v>
      </c>
      <c r="B366" s="11" cm="1">
        <f t="array" aca="1" ref="B366:C366" ca="1">LINEST(OFFSET(B172,0,($E$5-1)*6):OFFSET(G172,0,($E$5-1)*6), OFFSET(B298,0,($E$5-1)*6):OFFSET(G298,0,($E$5-1)*6))</f>
        <v>7.5898125005526423E-3</v>
      </c>
      <c r="C366" s="11">
        <f ca="1"/>
        <v>5.2251629053836193E-2</v>
      </c>
    </row>
    <row r="367" spans="1:3" x14ac:dyDescent="0.25">
      <c r="A367" s="17">
        <f t="shared" si="126"/>
        <v>40056</v>
      </c>
      <c r="B367" s="11" cm="1">
        <f t="array" aca="1" ref="B367:C367" ca="1">LINEST(OFFSET(B173,0,($E$5-1)*6):OFFSET(G173,0,($E$5-1)*6), OFFSET(B299,0,($E$5-1)*6):OFFSET(G299,0,($E$5-1)*6))</f>
        <v>4.6892315400175646E-2</v>
      </c>
      <c r="C367" s="11">
        <f ca="1"/>
        <v>-4.8447346697363364E-2</v>
      </c>
    </row>
    <row r="368" spans="1:3" x14ac:dyDescent="0.25">
      <c r="A368" s="17">
        <f t="shared" si="126"/>
        <v>40025</v>
      </c>
      <c r="B368" s="11" cm="1">
        <f t="array" aca="1" ref="B368:C368" ca="1">LINEST(OFFSET(B174,0,($E$5-1)*6):OFFSET(G174,0,($E$5-1)*6), OFFSET(B300,0,($E$5-1)*6):OFFSET(G300,0,($E$5-1)*6))</f>
        <v>3.6137888373832104E-2</v>
      </c>
      <c r="C368" s="11">
        <f ca="1"/>
        <v>7.5436829829859525E-2</v>
      </c>
    </row>
    <row r="369" spans="1:3" x14ac:dyDescent="0.25">
      <c r="A369" s="17">
        <f t="shared" si="126"/>
        <v>39994</v>
      </c>
      <c r="B369" s="11" cm="1">
        <f t="array" aca="1" ref="B369:C369" ca="1">LINEST(OFFSET(B175,0,($E$5-1)*6):OFFSET(G175,0,($E$5-1)*6), OFFSET(B301,0,($E$5-1)*6):OFFSET(G301,0,($E$5-1)*6))</f>
        <v>-4.058856164802243E-2</v>
      </c>
      <c r="C369" s="11">
        <f ca="1"/>
        <v>4.0916167098996821E-2</v>
      </c>
    </row>
    <row r="370" spans="1:3" x14ac:dyDescent="0.25">
      <c r="A370" s="17">
        <f t="shared" si="126"/>
        <v>39962</v>
      </c>
      <c r="B370" s="11" cm="1">
        <f t="array" aca="1" ref="B370:C370" ca="1">LINEST(OFFSET(B176,0,($E$5-1)*6):OFFSET(G176,0,($E$5-1)*6), OFFSET(B302,0,($E$5-1)*6):OFFSET(G302,0,($E$5-1)*6))</f>
        <v>0.1000297727595348</v>
      </c>
      <c r="C370" s="11">
        <f ca="1"/>
        <v>3.6674850293247435E-2</v>
      </c>
    </row>
    <row r="371" spans="1:3" x14ac:dyDescent="0.25">
      <c r="A371" s="17">
        <f t="shared" si="126"/>
        <v>39933</v>
      </c>
      <c r="B371" s="11" cm="1">
        <f t="array" aca="1" ref="B371:C371" ca="1">LINEST(OFFSET(B177,0,($E$5-1)*6):OFFSET(G177,0,($E$5-1)*6), OFFSET(B303,0,($E$5-1)*6):OFFSET(G303,0,($E$5-1)*6))</f>
        <v>-3.2375420556401545E-2</v>
      </c>
      <c r="C371" s="11">
        <f ca="1"/>
        <v>0.18566131395735019</v>
      </c>
    </row>
    <row r="372" spans="1:3" x14ac:dyDescent="0.25">
      <c r="A372" s="17">
        <f t="shared" si="126"/>
        <v>39903</v>
      </c>
      <c r="B372" s="11" cm="1">
        <f t="array" aca="1" ref="B372:C372" ca="1">LINEST(OFFSET(B178,0,($E$5-1)*6):OFFSET(G178,0,($E$5-1)*6), OFFSET(B304,0,($E$5-1)*6):OFFSET(G304,0,($E$5-1)*6))</f>
        <v>0.17696023779514983</v>
      </c>
      <c r="C372" s="11">
        <f ca="1"/>
        <v>-0.12907971949023539</v>
      </c>
    </row>
    <row r="373" spans="1:3" x14ac:dyDescent="0.25">
      <c r="A373" s="17">
        <f t="shared" si="126"/>
        <v>39871</v>
      </c>
      <c r="B373" s="11" cm="1">
        <f t="array" aca="1" ref="B373:C373" ca="1">LINEST(OFFSET(B179,0,($E$5-1)*6):OFFSET(G179,0,($E$5-1)*6), OFFSET(B305,0,($E$5-1)*6):OFFSET(G305,0,($E$5-1)*6))</f>
        <v>-0.14186307020976968</v>
      </c>
      <c r="C373" s="11">
        <f ca="1"/>
        <v>0.11144436143233721</v>
      </c>
    </row>
    <row r="374" spans="1:3" x14ac:dyDescent="0.25">
      <c r="A374" s="17">
        <f t="shared" si="126"/>
        <v>39843</v>
      </c>
      <c r="B374" s="11" cm="1">
        <f t="array" aca="1" ref="B374:C374" ca="1">LINEST(OFFSET(B180,0,($E$5-1)*6):OFFSET(G180,0,($E$5-1)*6), OFFSET(B306,0,($E$5-1)*6):OFFSET(G306,0,($E$5-1)*6))</f>
        <v>-0.14354256948272551</v>
      </c>
      <c r="C374" s="11">
        <f ca="1"/>
        <v>8.5269192338558689E-2</v>
      </c>
    </row>
    <row r="375" spans="1:3" x14ac:dyDescent="0.25">
      <c r="A375" s="17">
        <f t="shared" si="126"/>
        <v>39813</v>
      </c>
      <c r="B375" s="11" cm="1">
        <f t="array" aca="1" ref="B375:C375" ca="1">LINEST(OFFSET(B181,0,($E$5-1)*6):OFFSET(G181,0,($E$5-1)*6), OFFSET(B307,0,($E$5-1)*6):OFFSET(G307,0,($E$5-1)*6))</f>
        <v>6.3744846365681326E-2</v>
      </c>
      <c r="C375" s="11">
        <f ca="1"/>
        <v>4.429315087664476E-3</v>
      </c>
    </row>
    <row r="376" spans="1:3" x14ac:dyDescent="0.25">
      <c r="A376" s="17">
        <f t="shared" si="126"/>
        <v>39780</v>
      </c>
      <c r="B376" s="11" cm="1">
        <f t="array" aca="1" ref="B376:C376" ca="1">LINEST(OFFSET(B182,0,($E$5-1)*6):OFFSET(G182,0,($E$5-1)*6), OFFSET(B308,0,($E$5-1)*6):OFFSET(G308,0,($E$5-1)*6))</f>
        <v>-6.8735461078990118E-2</v>
      </c>
      <c r="C376" s="11">
        <f ca="1"/>
        <v>2.7889352518989774E-2</v>
      </c>
    </row>
    <row r="377" spans="1:3" x14ac:dyDescent="0.25">
      <c r="A377" s="17">
        <f t="shared" si="126"/>
        <v>39752</v>
      </c>
      <c r="B377" s="11" cm="1">
        <f t="array" aca="1" ref="B377:C377" ca="1">LINEST(OFFSET(B183,0,($E$5-1)*6):OFFSET(G183,0,($E$5-1)*6), OFFSET(B309,0,($E$5-1)*6):OFFSET(G309,0,($E$5-1)*6))</f>
        <v>-0.18187154646935141</v>
      </c>
      <c r="C377" s="11">
        <f ca="1"/>
        <v>-3.557171820038646E-2</v>
      </c>
    </row>
    <row r="378" spans="1:3" x14ac:dyDescent="0.25">
      <c r="A378" s="17">
        <f t="shared" si="126"/>
        <v>39721</v>
      </c>
      <c r="B378" s="11" cm="1">
        <f t="array" aca="1" ref="B378:C378" ca="1">LINEST(OFFSET(B184,0,($E$5-1)*6):OFFSET(G184,0,($E$5-1)*6), OFFSET(B310,0,($E$5-1)*6):OFFSET(G310,0,($E$5-1)*6))</f>
        <v>-0.10092025835272647</v>
      </c>
      <c r="C378" s="11">
        <f ca="1"/>
        <v>2.6415891630305194E-3</v>
      </c>
    </row>
    <row r="379" spans="1:3" x14ac:dyDescent="0.25">
      <c r="A379" s="17">
        <f t="shared" si="126"/>
        <v>39689</v>
      </c>
      <c r="B379" s="11" cm="1">
        <f t="array" aca="1" ref="B379:C379" ca="1">LINEST(OFFSET(B185,0,($E$5-1)*6):OFFSET(G185,0,($E$5-1)*6), OFFSET(B311,0,($E$5-1)*6):OFFSET(G311,0,($E$5-1)*6))</f>
        <v>8.1305959225489915E-2</v>
      </c>
      <c r="C379" s="11">
        <f ca="1"/>
        <v>-0.15840389136585259</v>
      </c>
    </row>
    <row r="380" spans="1:3" x14ac:dyDescent="0.25">
      <c r="A380" s="17">
        <f t="shared" si="126"/>
        <v>39660</v>
      </c>
      <c r="B380" s="11" cm="1">
        <f t="array" aca="1" ref="B380:C380" ca="1">LINEST(OFFSET(B186,0,($E$5-1)*6):OFFSET(G186,0,($E$5-1)*6), OFFSET(B312,0,($E$5-1)*6):OFFSET(G312,0,($E$5-1)*6))</f>
        <v>-5.4554536385104076E-3</v>
      </c>
      <c r="C380" s="11">
        <f ca="1"/>
        <v>-2.7425413968202587E-2</v>
      </c>
    </row>
    <row r="381" spans="1:3" x14ac:dyDescent="0.25">
      <c r="A381" s="17">
        <f t="shared" si="126"/>
        <v>39629</v>
      </c>
      <c r="B381" s="11" cm="1">
        <f t="array" aca="1" ref="B381:C381" ca="1">LINEST(OFFSET(B187,0,($E$5-1)*6):OFFSET(G187,0,($E$5-1)*6), OFFSET(B313,0,($E$5-1)*6):OFFSET(G313,0,($E$5-1)*6))</f>
        <v>-1.5696109494639581E-3</v>
      </c>
      <c r="C381" s="11">
        <f ca="1"/>
        <v>-8.208593331764584E-2</v>
      </c>
    </row>
    <row r="382" spans="1:3" x14ac:dyDescent="0.25">
      <c r="A382" s="17">
        <f t="shared" si="126"/>
        <v>39598</v>
      </c>
      <c r="B382" s="11" cm="1">
        <f t="array" aca="1" ref="B382:C382" ca="1">LINEST(OFFSET(B188,0,($E$5-1)*6):OFFSET(G188,0,($E$5-1)*6), OFFSET(B314,0,($E$5-1)*6):OFFSET(G314,0,($E$5-1)*6))</f>
        <v>0.11763114045936832</v>
      </c>
      <c r="C382" s="11">
        <f ca="1"/>
        <v>-0.10835479202326279</v>
      </c>
    </row>
    <row r="383" spans="1:3" x14ac:dyDescent="0.25">
      <c r="A383" s="17">
        <f t="shared" si="126"/>
        <v>39568</v>
      </c>
      <c r="B383" s="11" cm="1">
        <f t="array" aca="1" ref="B383:C383" ca="1">LINEST(OFFSET(B189,0,($E$5-1)*6):OFFSET(G189,0,($E$5-1)*6), OFFSET(B315,0,($E$5-1)*6):OFFSET(G315,0,($E$5-1)*6))</f>
        <v>-7.6435700273992102E-3</v>
      </c>
      <c r="C383" s="11">
        <f ca="1"/>
        <v>4.9306217399359281E-2</v>
      </c>
    </row>
    <row r="384" spans="1:3" x14ac:dyDescent="0.25">
      <c r="A384" s="17">
        <f t="shared" si="126"/>
        <v>39538</v>
      </c>
      <c r="B384" s="11" cm="1">
        <f t="array" aca="1" ref="B384:C384" ca="1">LINEST(OFFSET(B190,0,($E$5-1)*6):OFFSET(G190,0,($E$5-1)*6), OFFSET(B316,0,($E$5-1)*6):OFFSET(G316,0,($E$5-1)*6))</f>
        <v>0.10280745976376252</v>
      </c>
      <c r="C384" s="11">
        <f ca="1"/>
        <v>-0.12740186829550235</v>
      </c>
    </row>
    <row r="385" spans="1:32" x14ac:dyDescent="0.25">
      <c r="A385" s="17">
        <f t="shared" si="126"/>
        <v>39507</v>
      </c>
      <c r="B385" s="11" cm="1">
        <f t="array" aca="1" ref="B385:C385" ca="1">LINEST(OFFSET(B191,0,($E$5-1)*6):OFFSET(G191,0,($E$5-1)*6), OFFSET(B317,0,($E$5-1)*6):OFFSET(G317,0,($E$5-1)*6))</f>
        <v>2.8169068530624081E-2</v>
      </c>
      <c r="C385" s="11">
        <f ca="1"/>
        <v>-3.7747866045544018E-2</v>
      </c>
    </row>
    <row r="386" spans="1:32" x14ac:dyDescent="0.25">
      <c r="A386" s="17">
        <f t="shared" si="126"/>
        <v>39478</v>
      </c>
      <c r="B386" s="11" cm="1">
        <f t="array" aca="1" ref="B386:C386" ca="1">LINEST(OFFSET(B192,0,($E$5-1)*6):OFFSET(G192,0,($E$5-1)*6), OFFSET(B318,0,($E$5-1)*6):OFFSET(G318,0,($E$5-1)*6))</f>
        <v>-6.3273933146383438E-2</v>
      </c>
      <c r="C386" s="11">
        <f ca="1"/>
        <v>1.8565258615811507E-2</v>
      </c>
    </row>
    <row r="387" spans="1:32" x14ac:dyDescent="0.25">
      <c r="A387" s="17"/>
      <c r="B387" s="11"/>
      <c r="C387" s="11"/>
    </row>
    <row r="388" spans="1:32" ht="13" x14ac:dyDescent="0.3">
      <c r="A388" s="32"/>
      <c r="B388" s="21" t="s">
        <v>28</v>
      </c>
      <c r="C388" s="21" t="s">
        <v>29</v>
      </c>
    </row>
    <row r="389" spans="1:32" ht="13" x14ac:dyDescent="0.3">
      <c r="A389" s="31" t="s">
        <v>30</v>
      </c>
      <c r="B389" s="11">
        <f ca="1">AVERAGE(B327:B386)</f>
        <v>-2.5877140837548135E-3</v>
      </c>
      <c r="C389" s="11">
        <f ca="1">AVERAGE(C327:C386)</f>
        <v>8.7315585321220499E-3</v>
      </c>
      <c r="D389" s="33" t="s">
        <v>54</v>
      </c>
    </row>
    <row r="390" spans="1:32" ht="13" x14ac:dyDescent="0.3">
      <c r="A390" s="17" t="s">
        <v>31</v>
      </c>
      <c r="B390" s="9">
        <f>AVERAGE(U133:U252)</f>
        <v>6.3021944444444419E-3</v>
      </c>
      <c r="C390" s="11">
        <v>0</v>
      </c>
      <c r="D390" s="33" t="s">
        <v>52</v>
      </c>
    </row>
    <row r="391" spans="1:32" ht="13" x14ac:dyDescent="0.3">
      <c r="A391" s="17"/>
      <c r="B391" s="9"/>
      <c r="C391" s="11"/>
      <c r="D391" s="33"/>
    </row>
    <row r="392" spans="1:32" x14ac:dyDescent="0.25">
      <c r="A392" s="30"/>
      <c r="B392" s="34" t="str">
        <f ca="1">OFFSET(B8,0,($E$5-1)*6)</f>
        <v>Australia (EWA)</v>
      </c>
      <c r="C392" s="41" t="str">
        <f t="shared" ref="C392:G392" ca="1" si="127">OFFSET(C8,0,($E$5-1)*6)</f>
        <v>Canada (EWC)</v>
      </c>
      <c r="D392" s="41" t="str">
        <f t="shared" ca="1" si="127"/>
        <v>Germany (EWG)</v>
      </c>
      <c r="E392" s="41" t="str">
        <f t="shared" ca="1" si="127"/>
        <v>Malaysia (EWM)</v>
      </c>
      <c r="F392" s="41" t="str">
        <f t="shared" ca="1" si="127"/>
        <v>Mexico (EWW)</v>
      </c>
      <c r="G392" s="41" t="str">
        <f t="shared" ca="1" si="127"/>
        <v>Singapore (EWS)</v>
      </c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</row>
    <row r="393" spans="1:32" x14ac:dyDescent="0.25">
      <c r="A393" s="15" t="s">
        <v>72</v>
      </c>
      <c r="B393" s="9"/>
      <c r="C393" s="9"/>
      <c r="D393" s="9"/>
      <c r="E393" s="9"/>
      <c r="F393" s="9"/>
      <c r="G393" s="9"/>
      <c r="H393" s="15" t="s">
        <v>49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</row>
    <row r="394" spans="1:32" x14ac:dyDescent="0.25">
      <c r="A394" s="15" t="s">
        <v>72</v>
      </c>
      <c r="B394" s="9"/>
      <c r="C394" s="9"/>
      <c r="D394" s="9"/>
      <c r="E394" s="9"/>
      <c r="F394" s="9"/>
      <c r="G394" s="9"/>
      <c r="H394" s="15" t="s">
        <v>51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</row>
    <row r="395" spans="1:32" ht="13" x14ac:dyDescent="0.3">
      <c r="A395" s="17"/>
      <c r="B395" s="9"/>
      <c r="C395" s="11"/>
      <c r="D395" s="33"/>
      <c r="H395" t="s">
        <v>50</v>
      </c>
    </row>
    <row r="396" spans="1:32" ht="13" x14ac:dyDescent="0.3">
      <c r="A396" s="15" t="s">
        <v>73</v>
      </c>
      <c r="B396" s="50">
        <f>0.05%/12</f>
        <v>4.1666666666666665E-5</v>
      </c>
      <c r="C396" s="11"/>
      <c r="D396" s="33"/>
    </row>
    <row r="397" spans="1:32" ht="13" x14ac:dyDescent="0.3">
      <c r="A397" s="17"/>
      <c r="B397" s="9"/>
      <c r="C397" s="11"/>
      <c r="D397" s="33"/>
    </row>
    <row r="398" spans="1:32" ht="13" x14ac:dyDescent="0.3">
      <c r="A398" s="17"/>
      <c r="B398" s="9"/>
      <c r="C398" s="11"/>
      <c r="D398" s="33"/>
    </row>
    <row r="399" spans="1:32" ht="13" x14ac:dyDescent="0.3">
      <c r="A399" s="17"/>
      <c r="B399" s="9"/>
      <c r="C399" s="11"/>
      <c r="D399" s="33"/>
    </row>
    <row r="400" spans="1:32" ht="13" x14ac:dyDescent="0.3">
      <c r="A400" s="17"/>
      <c r="B400" s="9"/>
      <c r="C400" s="11"/>
      <c r="D400" s="33"/>
    </row>
    <row r="401" spans="1:19" ht="13" x14ac:dyDescent="0.3">
      <c r="A401" s="17"/>
      <c r="B401" s="9"/>
      <c r="C401" s="11"/>
      <c r="D401" s="33"/>
    </row>
    <row r="402" spans="1:19" ht="13" x14ac:dyDescent="0.3">
      <c r="A402" s="17"/>
      <c r="B402" s="9"/>
      <c r="C402" s="11"/>
      <c r="D402" s="33"/>
    </row>
    <row r="403" spans="1:19" ht="13" x14ac:dyDescent="0.3">
      <c r="A403" s="17"/>
      <c r="B403" s="9"/>
      <c r="C403" s="11"/>
      <c r="D403" s="33"/>
    </row>
    <row r="404" spans="1:19" ht="13" x14ac:dyDescent="0.3">
      <c r="A404" s="17"/>
      <c r="B404" s="9"/>
      <c r="C404" s="11"/>
      <c r="D404" s="33"/>
    </row>
    <row r="405" spans="1:19" ht="13" x14ac:dyDescent="0.3">
      <c r="A405" s="17"/>
      <c r="B405" s="9"/>
      <c r="C405" s="11"/>
      <c r="D405" s="33"/>
    </row>
    <row r="406" spans="1:19" x14ac:dyDescent="0.25">
      <c r="A406" s="17"/>
    </row>
    <row r="407" spans="1:19" x14ac:dyDescent="0.25">
      <c r="A407" s="17"/>
    </row>
    <row r="408" spans="1:19" x14ac:dyDescent="0.25">
      <c r="A408" s="17"/>
    </row>
    <row r="409" spans="1:19" x14ac:dyDescent="0.25">
      <c r="A409" s="17"/>
    </row>
    <row r="410" spans="1:19" x14ac:dyDescent="0.25">
      <c r="A410" s="17"/>
    </row>
    <row r="411" spans="1:19" x14ac:dyDescent="0.25">
      <c r="A411" s="17"/>
    </row>
    <row r="412" spans="1:19" x14ac:dyDescent="0.25">
      <c r="A412" s="17"/>
    </row>
    <row r="413" spans="1:19" ht="15" x14ac:dyDescent="0.3">
      <c r="A413" s="1" t="s">
        <v>25</v>
      </c>
      <c r="B413" s="17"/>
    </row>
    <row r="414" spans="1:19" ht="13" x14ac:dyDescent="0.3">
      <c r="A414" s="1"/>
      <c r="B414" s="17"/>
    </row>
    <row r="415" spans="1:19" x14ac:dyDescent="0.25">
      <c r="A415" s="15" t="s">
        <v>36</v>
      </c>
      <c r="B415" s="17"/>
    </row>
    <row r="416" spans="1:19" x14ac:dyDescent="0.25">
      <c r="A416" s="23" t="s">
        <v>21</v>
      </c>
      <c r="B416" s="30" t="str">
        <f>B8</f>
        <v>Barrick Gold (ABX)</v>
      </c>
      <c r="C416" s="30" t="str">
        <f t="shared" ref="C416:S416" si="128">C8</f>
        <v>IBM (IBM)</v>
      </c>
      <c r="D416" s="30" t="str">
        <f t="shared" si="128"/>
        <v>Korea Electric (KEP)</v>
      </c>
      <c r="E416" s="30" t="str">
        <f t="shared" si="128"/>
        <v>Siemens (SI)</v>
      </c>
      <c r="F416" s="30" t="str">
        <f t="shared" si="128"/>
        <v>Grupo Televisa (TV)</v>
      </c>
      <c r="G416" s="30" t="str">
        <f t="shared" si="128"/>
        <v>YPF (YPF)</v>
      </c>
      <c r="H416" s="30" t="str">
        <f t="shared" si="128"/>
        <v>Small-Growth</v>
      </c>
      <c r="I416" s="30" t="str">
        <f t="shared" si="128"/>
        <v>Small-Neutral</v>
      </c>
      <c r="J416" s="30" t="str">
        <f t="shared" si="128"/>
        <v>Small-Value</v>
      </c>
      <c r="K416" s="30" t="str">
        <f t="shared" si="128"/>
        <v>Big-Growth</v>
      </c>
      <c r="L416" s="30" t="str">
        <f t="shared" si="128"/>
        <v>Big-Neutral</v>
      </c>
      <c r="M416" s="30" t="str">
        <f t="shared" si="128"/>
        <v>Big-Value</v>
      </c>
      <c r="N416" s="30" t="str">
        <f t="shared" si="128"/>
        <v>Australia (EWA)</v>
      </c>
      <c r="O416" s="30" t="str">
        <f t="shared" si="128"/>
        <v>Canada (EWC)</v>
      </c>
      <c r="P416" s="30" t="str">
        <f t="shared" si="128"/>
        <v>Germany (EWG)</v>
      </c>
      <c r="Q416" s="30" t="str">
        <f t="shared" si="128"/>
        <v>Malaysia (EWM)</v>
      </c>
      <c r="R416" s="30" t="str">
        <f t="shared" si="128"/>
        <v>Mexico (EWW)</v>
      </c>
      <c r="S416" s="30" t="str">
        <f t="shared" si="128"/>
        <v>Singapore (EWS)</v>
      </c>
    </row>
    <row r="417" spans="1:19" x14ac:dyDescent="0.25">
      <c r="A417" s="28" t="str">
        <f t="shared" ref="A417:A448" si="129">TEXT(A193,"mmm yyyy")&amp;" - "&amp;TEXT(A134,"mmm yyyy")</f>
        <v>Dec 2007 - Nov 2012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x14ac:dyDescent="0.25">
      <c r="A418" s="28" t="str">
        <f t="shared" si="129"/>
        <v>Nov 2007 - Oct 2012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25">
      <c r="A419" s="28" t="str">
        <f t="shared" si="129"/>
        <v>Oct 2007 - Sep 2012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25">
      <c r="A420" s="28" t="str">
        <f t="shared" si="129"/>
        <v>Sep 2007 - Aug 2012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25">
      <c r="A421" s="28" t="str">
        <f t="shared" si="129"/>
        <v>Aug 2007 - Jul 2012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x14ac:dyDescent="0.25">
      <c r="A422" s="28" t="str">
        <f t="shared" si="129"/>
        <v>Jul 2007 - Jun 2012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25">
      <c r="A423" s="28" t="str">
        <f t="shared" si="129"/>
        <v>Jun 2007 - May 2012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25">
      <c r="A424" s="28" t="str">
        <f t="shared" si="129"/>
        <v>May 2007 - Apr 2012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x14ac:dyDescent="0.25">
      <c r="A425" s="28" t="str">
        <f t="shared" si="129"/>
        <v>Apr 2007 - Mar 2012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25">
      <c r="A426" s="28" t="str">
        <f t="shared" si="129"/>
        <v>Mar 2007 - Feb 2012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25">
      <c r="A427" s="28" t="str">
        <f t="shared" si="129"/>
        <v>Feb 2007 - Jan 2012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25">
      <c r="A428" s="28" t="str">
        <f t="shared" si="129"/>
        <v>Jan 2007 - Dec 2011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25">
      <c r="A429" s="28" t="str">
        <f t="shared" si="129"/>
        <v>Dec 2006 - Nov 2011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25">
      <c r="A430" s="28" t="str">
        <f t="shared" si="129"/>
        <v>Nov 2006 - Oct 2011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x14ac:dyDescent="0.25">
      <c r="A431" s="28" t="str">
        <f t="shared" si="129"/>
        <v>Oct 2006 - Sep 2011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25">
      <c r="A432" s="28" t="str">
        <f t="shared" si="129"/>
        <v>Sep 2006 - Aug 2011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25">
      <c r="A433" s="28" t="str">
        <f t="shared" si="129"/>
        <v>Aug 2006 - Jul 2011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25">
      <c r="A434" s="28" t="str">
        <f t="shared" si="129"/>
        <v>Jul 2006 - Jun 2011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25">
      <c r="A435" s="28" t="str">
        <f t="shared" si="129"/>
        <v>Jun 2006 - May 2011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25">
      <c r="A436" s="28" t="str">
        <f t="shared" si="129"/>
        <v>May 2006 - Apr 2011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25">
      <c r="A437" s="28" t="str">
        <f t="shared" si="129"/>
        <v>Apr 2006 - Mar 2011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25">
      <c r="A438" s="28" t="str">
        <f t="shared" si="129"/>
        <v>Mar 2006 - Feb 2011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25">
      <c r="A439" s="28" t="str">
        <f t="shared" si="129"/>
        <v>Feb 2006 - Jan 2011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x14ac:dyDescent="0.25">
      <c r="A440" s="28" t="str">
        <f t="shared" si="129"/>
        <v>Jan 2006 - Dec 2010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x14ac:dyDescent="0.25">
      <c r="A441" s="28" t="str">
        <f t="shared" si="129"/>
        <v>Dec 2005 - Nov 2010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x14ac:dyDescent="0.25">
      <c r="A442" s="28" t="str">
        <f t="shared" si="129"/>
        <v>Nov 2005 - Oct 2010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25">
      <c r="A443" s="28" t="str">
        <f t="shared" si="129"/>
        <v>Oct 2005 - Sep 2010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x14ac:dyDescent="0.25">
      <c r="A444" s="28" t="str">
        <f t="shared" si="129"/>
        <v>Sep 2005 - Aug 2010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25">
      <c r="A445" s="28" t="str">
        <f t="shared" si="129"/>
        <v>Aug 2005 - Jul 2010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25">
      <c r="A446" s="28" t="str">
        <f t="shared" si="129"/>
        <v>Jul 2005 - Jun 2010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x14ac:dyDescent="0.25">
      <c r="A447" s="28" t="str">
        <f t="shared" si="129"/>
        <v>Jun 2005 - May 2010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25">
      <c r="A448" s="28" t="str">
        <f t="shared" si="129"/>
        <v>May 2005 - Apr 2010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x14ac:dyDescent="0.25">
      <c r="A449" s="28" t="str">
        <f t="shared" ref="A449:A476" si="130">TEXT(A225,"mmm yyyy")&amp;" - "&amp;TEXT(A166,"mmm yyyy")</f>
        <v>Apr 2005 - Mar 2010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x14ac:dyDescent="0.25">
      <c r="A450" s="28" t="str">
        <f t="shared" si="130"/>
        <v>Mar 2005 - Feb 2010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25">
      <c r="A451" s="28" t="str">
        <f t="shared" si="130"/>
        <v>Feb 2005 - Jan 2010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25">
      <c r="A452" s="28" t="str">
        <f t="shared" si="130"/>
        <v>Jan 2005 - Dec 2009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25">
      <c r="A453" s="28" t="str">
        <f t="shared" si="130"/>
        <v>Dec 2004 - Nov 2009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25">
      <c r="A454" s="28" t="str">
        <f t="shared" si="130"/>
        <v>Nov 2004 - Oct 2009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x14ac:dyDescent="0.25">
      <c r="A455" s="28" t="str">
        <f t="shared" si="130"/>
        <v>Oct 2004 - Sep 2009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x14ac:dyDescent="0.25">
      <c r="A456" s="28" t="str">
        <f t="shared" si="130"/>
        <v>Sep 2004 - Aug 2009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x14ac:dyDescent="0.25">
      <c r="A457" s="28" t="str">
        <f t="shared" si="130"/>
        <v>Aug 2004 - Jul 2009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x14ac:dyDescent="0.25">
      <c r="A458" s="28" t="str">
        <f t="shared" si="130"/>
        <v>Jul 2004 - Jun 2009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25">
      <c r="A459" s="28" t="str">
        <f t="shared" si="130"/>
        <v>Jun 2004 - May 2009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25">
      <c r="A460" s="28" t="str">
        <f t="shared" si="130"/>
        <v>May 2004 - Apr 2009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25">
      <c r="A461" s="28" t="str">
        <f t="shared" si="130"/>
        <v>Apr 2004 - Mar 2009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x14ac:dyDescent="0.25">
      <c r="A462" s="28" t="str">
        <f t="shared" si="130"/>
        <v>Mar 2004 - Feb 2009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x14ac:dyDescent="0.25">
      <c r="A463" s="28" t="str">
        <f t="shared" si="130"/>
        <v>Feb 2004 - Jan 2009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x14ac:dyDescent="0.25">
      <c r="A464" s="28" t="str">
        <f t="shared" si="130"/>
        <v>Jan 2004 - Dec 2008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x14ac:dyDescent="0.25">
      <c r="A465" s="28" t="str">
        <f t="shared" si="130"/>
        <v>Dec 2003 - Nov 2008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x14ac:dyDescent="0.25">
      <c r="A466" s="28" t="str">
        <f t="shared" si="130"/>
        <v>Nov 2003 - Oct 2008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25">
      <c r="A467" s="28" t="str">
        <f t="shared" si="130"/>
        <v>Oct 2003 - Sep 2008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x14ac:dyDescent="0.25">
      <c r="A468" s="28" t="str">
        <f t="shared" si="130"/>
        <v>Sep 2003 - Aug 2008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x14ac:dyDescent="0.25">
      <c r="A469" s="28" t="str">
        <f t="shared" si="130"/>
        <v>Aug 2003 - Jul 2008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25">
      <c r="A470" s="28" t="str">
        <f t="shared" si="130"/>
        <v>Jul 2003 - Jun 2008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x14ac:dyDescent="0.25">
      <c r="A471" s="28" t="str">
        <f t="shared" si="130"/>
        <v>Jun 2003 - May 2008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x14ac:dyDescent="0.25">
      <c r="A472" s="28" t="str">
        <f t="shared" si="130"/>
        <v>May 2003 - Apr 2008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x14ac:dyDescent="0.25">
      <c r="A473" s="28" t="str">
        <f t="shared" si="130"/>
        <v>Apr 2003 - Mar 2008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25">
      <c r="A474" s="28" t="str">
        <f t="shared" si="130"/>
        <v>Mar 2003 - Feb 2008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25">
      <c r="A475" s="28" t="str">
        <f t="shared" si="130"/>
        <v>Feb 2003 - Jan 2008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25">
      <c r="A476" s="28" t="str">
        <f t="shared" si="130"/>
        <v>Jan 2003 - Dec 2007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25">
      <c r="A477" s="28"/>
    </row>
    <row r="478" spans="1:19" ht="14.5" x14ac:dyDescent="0.25">
      <c r="A478" s="14" t="s">
        <v>24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x14ac:dyDescent="0.25">
      <c r="A479" s="1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x14ac:dyDescent="0.25">
      <c r="A480" s="1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x14ac:dyDescent="0.25">
      <c r="A481" s="1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x14ac:dyDescent="0.25">
      <c r="A482" s="1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x14ac:dyDescent="0.25">
      <c r="A483" s="1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x14ac:dyDescent="0.25">
      <c r="A484" s="1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x14ac:dyDescent="0.25">
      <c r="A485" s="1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x14ac:dyDescent="0.25">
      <c r="A486" s="1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9" spans="1:19" ht="15" x14ac:dyDescent="0.3">
      <c r="A489" s="1" t="s">
        <v>47</v>
      </c>
    </row>
    <row r="491" spans="1:19" ht="14.5" x14ac:dyDescent="0.25">
      <c r="A491" s="13" t="s">
        <v>32</v>
      </c>
      <c r="B491" s="13" t="s">
        <v>33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</row>
    <row r="492" spans="1:19" x14ac:dyDescent="0.25">
      <c r="A492" s="17">
        <f t="shared" ref="A492:A551" si="131">A327</f>
        <v>41274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25">
      <c r="A493" s="17">
        <f t="shared" si="131"/>
        <v>41243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25">
      <c r="A494" s="17">
        <f t="shared" si="131"/>
        <v>41213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x14ac:dyDescent="0.25">
      <c r="A495" s="17">
        <f t="shared" si="131"/>
        <v>41182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x14ac:dyDescent="0.25">
      <c r="A496" s="17">
        <f t="shared" si="131"/>
        <v>41152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25">
      <c r="A497" s="17">
        <f t="shared" si="131"/>
        <v>41121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25">
      <c r="A498" s="17">
        <f t="shared" si="131"/>
        <v>41090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25">
      <c r="A499" s="17">
        <f t="shared" si="131"/>
        <v>41060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25">
      <c r="A500" s="17">
        <f t="shared" si="131"/>
        <v>41029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25">
      <c r="A501" s="17">
        <f t="shared" si="131"/>
        <v>40999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x14ac:dyDescent="0.25">
      <c r="A502" s="17">
        <f t="shared" si="131"/>
        <v>40968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x14ac:dyDescent="0.25">
      <c r="A503" s="17">
        <f t="shared" si="131"/>
        <v>40939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25">
      <c r="A504" s="17">
        <f t="shared" si="131"/>
        <v>40908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25">
      <c r="A505" s="17">
        <f t="shared" si="131"/>
        <v>40877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25">
      <c r="A506" s="17">
        <f t="shared" si="131"/>
        <v>40847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25">
      <c r="A507" s="17">
        <f t="shared" si="131"/>
        <v>40816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25">
      <c r="A508" s="17">
        <f t="shared" si="131"/>
        <v>40786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25">
      <c r="A509" s="17">
        <f t="shared" si="131"/>
        <v>40755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25">
      <c r="A510" s="17">
        <f t="shared" si="131"/>
        <v>40724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x14ac:dyDescent="0.25">
      <c r="A511" s="17">
        <f t="shared" si="131"/>
        <v>40694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25">
      <c r="A512" s="17">
        <f t="shared" si="131"/>
        <v>40663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25">
      <c r="A513" s="17">
        <f t="shared" si="131"/>
        <v>40633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25">
      <c r="A514" s="17">
        <f t="shared" si="131"/>
        <v>40602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x14ac:dyDescent="0.25">
      <c r="A515" s="17">
        <f t="shared" si="131"/>
        <v>40574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25">
      <c r="A516" s="17">
        <f t="shared" si="131"/>
        <v>40543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25">
      <c r="A517" s="17">
        <f t="shared" si="131"/>
        <v>40512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x14ac:dyDescent="0.25">
      <c r="A518" s="17">
        <f t="shared" si="131"/>
        <v>40482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25">
      <c r="A519" s="17">
        <f t="shared" si="131"/>
        <v>40451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25">
      <c r="A520" s="17">
        <f t="shared" si="131"/>
        <v>40421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25">
      <c r="A521" s="17">
        <f t="shared" si="131"/>
        <v>40390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25">
      <c r="A522" s="17">
        <f t="shared" si="131"/>
        <v>40359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x14ac:dyDescent="0.25">
      <c r="A523" s="17">
        <f t="shared" si="131"/>
        <v>40329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25">
      <c r="A524" s="17">
        <f t="shared" si="131"/>
        <v>40298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25">
      <c r="A525" s="17">
        <f t="shared" si="131"/>
        <v>40268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25">
      <c r="A526" s="17">
        <f t="shared" si="131"/>
        <v>40237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25">
      <c r="A527" s="17">
        <f t="shared" si="131"/>
        <v>40209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x14ac:dyDescent="0.25">
      <c r="A528" s="17">
        <f t="shared" si="131"/>
        <v>40178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x14ac:dyDescent="0.25">
      <c r="A529" s="17">
        <f t="shared" si="131"/>
        <v>40147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x14ac:dyDescent="0.25">
      <c r="A530" s="17">
        <f t="shared" si="131"/>
        <v>40116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25">
      <c r="A531" s="17">
        <f t="shared" si="131"/>
        <v>40086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25">
      <c r="A532" s="17">
        <f t="shared" si="131"/>
        <v>40056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25">
      <c r="A533" s="17">
        <f t="shared" si="131"/>
        <v>40025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x14ac:dyDescent="0.25">
      <c r="A534" s="17">
        <f t="shared" si="131"/>
        <v>39994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25">
      <c r="A535" s="17">
        <f t="shared" si="131"/>
        <v>39962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x14ac:dyDescent="0.25">
      <c r="A536" s="17">
        <f t="shared" si="131"/>
        <v>39933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x14ac:dyDescent="0.25">
      <c r="A537" s="17">
        <f t="shared" si="131"/>
        <v>39903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25">
      <c r="A538" s="17">
        <f t="shared" si="131"/>
        <v>39871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x14ac:dyDescent="0.25">
      <c r="A539" s="17">
        <f t="shared" si="131"/>
        <v>39843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x14ac:dyDescent="0.25">
      <c r="A540" s="17">
        <f t="shared" si="131"/>
        <v>39813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25">
      <c r="A541" s="17">
        <f t="shared" si="131"/>
        <v>39780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25">
      <c r="A542" s="17">
        <f t="shared" si="131"/>
        <v>39752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25">
      <c r="A543" s="17">
        <f t="shared" si="131"/>
        <v>39721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25">
      <c r="A544" s="17">
        <f t="shared" si="131"/>
        <v>39689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25">
      <c r="A545" s="17">
        <f t="shared" si="131"/>
        <v>39660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x14ac:dyDescent="0.25">
      <c r="A546" s="17">
        <f t="shared" si="131"/>
        <v>39629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x14ac:dyDescent="0.25">
      <c r="A547" s="17">
        <f t="shared" si="131"/>
        <v>39598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25">
      <c r="A548" s="17">
        <f t="shared" si="131"/>
        <v>39568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x14ac:dyDescent="0.25">
      <c r="A549" s="17">
        <f t="shared" si="131"/>
        <v>39538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5">
      <c r="A550" s="17">
        <f t="shared" si="131"/>
        <v>39507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25">
      <c r="A551" s="17">
        <f t="shared" si="131"/>
        <v>39478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3" spans="1:19" ht="14.5" x14ac:dyDescent="0.25">
      <c r="A553" s="14" t="s">
        <v>24</v>
      </c>
      <c r="B553" s="4"/>
    </row>
  </sheetData>
  <phoneticPr fontId="12" type="noConversion"/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Option Button 1">
              <controlPr defaultSize="0" autoFill="0" autoLine="0" autoPict="0">
                <anchor moveWithCells="1">
                  <from>
                    <xdr:col>1</xdr:col>
                    <xdr:colOff>12700</xdr:colOff>
                    <xdr:row>3</xdr:row>
                    <xdr:rowOff>133350</xdr:rowOff>
                  </from>
                  <to>
                    <xdr:col>1</xdr:col>
                    <xdr:colOff>1060450</xdr:colOff>
                    <xdr:row>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Option Button 2">
              <controlPr defaultSize="0" autoFill="0" autoLine="0" autoPict="0">
                <anchor moveWithCells="1">
                  <from>
                    <xdr:col>2</xdr:col>
                    <xdr:colOff>12700</xdr:colOff>
                    <xdr:row>3</xdr:row>
                    <xdr:rowOff>133350</xdr:rowOff>
                  </from>
                  <to>
                    <xdr:col>2</xdr:col>
                    <xdr:colOff>800100</xdr:colOff>
                    <xdr:row>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Group Box 4">
              <controlPr defaultSize="0" autoFill="0" autoPict="0">
                <anchor moveWithCells="1">
                  <from>
                    <xdr:col>1</xdr:col>
                    <xdr:colOff>0</xdr:colOff>
                    <xdr:row>3</xdr:row>
                    <xdr:rowOff>50800</xdr:rowOff>
                  </from>
                  <to>
                    <xdr:col>1</xdr:col>
                    <xdr:colOff>2984500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Option Button 5">
              <controlPr defaultSize="0" autoFill="0" autoLine="0" autoPict="0">
                <anchor moveWithCells="1">
                  <from>
                    <xdr:col>1</xdr:col>
                    <xdr:colOff>12700</xdr:colOff>
                    <xdr:row>4</xdr:row>
                    <xdr:rowOff>133350</xdr:rowOff>
                  </from>
                  <to>
                    <xdr:col>1</xdr:col>
                    <xdr:colOff>495300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Option Button 6">
              <controlPr defaultSize="0" autoFill="0" autoLine="0" autoPict="0">
                <anchor moveWithCells="1">
                  <from>
                    <xdr:col>1</xdr:col>
                    <xdr:colOff>514350</xdr:colOff>
                    <xdr:row>4</xdr:row>
                    <xdr:rowOff>133350</xdr:rowOff>
                  </from>
                  <to>
                    <xdr:col>1</xdr:col>
                    <xdr:colOff>1270000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Option Button 7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133350</xdr:rowOff>
                  </from>
                  <to>
                    <xdr:col>2</xdr:col>
                    <xdr:colOff>996950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Group Box 8">
              <controlPr defaultSize="0" autoFill="0" autoPict="0">
                <anchor moveWithCells="1">
                  <from>
                    <xdr:col>1</xdr:col>
                    <xdr:colOff>0</xdr:colOff>
                    <xdr:row>4</xdr:row>
                    <xdr:rowOff>50800</xdr:rowOff>
                  </from>
                  <to>
                    <xdr:col>1</xdr:col>
                    <xdr:colOff>2127250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1" name="Option Button 10">
              <controlPr defaultSize="0" autoFill="0" autoLine="0" autoPict="0">
                <anchor moveWithCells="1">
                  <from>
                    <xdr:col>2</xdr:col>
                    <xdr:colOff>812800</xdr:colOff>
                    <xdr:row>3</xdr:row>
                    <xdr:rowOff>133350</xdr:rowOff>
                  </from>
                  <to>
                    <xdr:col>2</xdr:col>
                    <xdr:colOff>1854200</xdr:colOff>
                    <xdr:row>3</xdr:row>
                    <xdr:rowOff>355600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50FE-70ED-480C-B787-470E0AE9D543}">
  <dimension ref="J25:X33"/>
  <sheetViews>
    <sheetView workbookViewId="0">
      <selection activeCell="Z36" sqref="Z36"/>
    </sheetView>
  </sheetViews>
  <sheetFormatPr defaultRowHeight="12.5" x14ac:dyDescent="0.25"/>
  <sheetData>
    <row r="25" spans="10:24" x14ac:dyDescent="0.25">
      <c r="J25">
        <v>100</v>
      </c>
      <c r="K25">
        <v>101</v>
      </c>
      <c r="N25">
        <f>J251</f>
        <v>0</v>
      </c>
    </row>
    <row r="26" spans="10:24" x14ac:dyDescent="0.25">
      <c r="N26">
        <v>2</v>
      </c>
    </row>
    <row r="29" spans="10:24" x14ac:dyDescent="0.25">
      <c r="S29">
        <v>1</v>
      </c>
      <c r="T29">
        <v>2</v>
      </c>
    </row>
    <row r="30" spans="10:24" x14ac:dyDescent="0.25">
      <c r="S30">
        <v>2</v>
      </c>
      <c r="T30">
        <v>4</v>
      </c>
    </row>
    <row r="31" spans="10:24" x14ac:dyDescent="0.25">
      <c r="S31">
        <v>3</v>
      </c>
      <c r="T31">
        <v>6</v>
      </c>
      <c r="W31" cm="1">
        <f t="array" ref="W31:X31">LINEST(T29:T33,S29:S33)</f>
        <v>1.9999999999999998</v>
      </c>
      <c r="X31">
        <v>8.8817841970012523E-16</v>
      </c>
    </row>
    <row r="32" spans="10:24" x14ac:dyDescent="0.25">
      <c r="S32">
        <v>4</v>
      </c>
      <c r="T32">
        <v>8</v>
      </c>
    </row>
    <row r="33" spans="19:20" x14ac:dyDescent="0.25">
      <c r="S33">
        <v>5</v>
      </c>
      <c r="T33">
        <v>10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AE565"/>
  <sheetViews>
    <sheetView zoomScaleNormal="100" workbookViewId="0">
      <pane xSplit="3" ySplit="8" topLeftCell="D9" activePane="bottomRight" state="frozen"/>
      <selection pane="topRight" activeCell="C1" sqref="C1"/>
      <selection pane="bottomLeft" activeCell="A9" sqref="A9"/>
      <selection pane="bottomRight" activeCell="H575" sqref="H575"/>
    </sheetView>
  </sheetViews>
  <sheetFormatPr defaultRowHeight="12.5" x14ac:dyDescent="0.25"/>
  <cols>
    <col min="1" max="1" width="18.26953125" customWidth="1"/>
    <col min="2" max="2" width="5.81640625" bestFit="1" customWidth="1"/>
    <col min="3" max="3" width="13.7265625" customWidth="1"/>
    <col min="4" max="4" width="16.26953125" customWidth="1"/>
    <col min="5" max="5" width="14.1796875" bestFit="1" customWidth="1"/>
    <col min="6" max="6" width="17.81640625" customWidth="1"/>
    <col min="7" max="7" width="14.7265625" customWidth="1"/>
    <col min="8" max="8" width="16.453125" customWidth="1"/>
    <col min="9" max="9" width="14.81640625" customWidth="1"/>
    <col min="10" max="10" width="12.453125" customWidth="1"/>
    <col min="11" max="11" width="12.1796875" bestFit="1" customWidth="1"/>
    <col min="12" max="12" width="11" bestFit="1" customWidth="1"/>
    <col min="13" max="15" width="10.81640625" bestFit="1" customWidth="1"/>
    <col min="16" max="16" width="14.54296875" bestFit="1" customWidth="1"/>
    <col min="17" max="17" width="13.54296875" bestFit="1" customWidth="1"/>
    <col min="18" max="19" width="15" bestFit="1" customWidth="1"/>
    <col min="20" max="20" width="13.54296875" bestFit="1" customWidth="1"/>
    <col min="21" max="21" width="15.54296875" bestFit="1" customWidth="1"/>
    <col min="22" max="22" width="10.453125" bestFit="1" customWidth="1"/>
    <col min="23" max="23" width="12.7265625" bestFit="1" customWidth="1"/>
    <col min="24" max="24" width="12" bestFit="1" customWidth="1"/>
    <col min="25" max="27" width="10.453125" bestFit="1" customWidth="1"/>
    <col min="28" max="28" width="13.81640625" bestFit="1" customWidth="1"/>
    <col min="29" max="29" width="14.1796875" bestFit="1" customWidth="1"/>
    <col min="30" max="30" width="12.54296875" bestFit="1" customWidth="1"/>
    <col min="31" max="31" width="10.81640625" bestFit="1" customWidth="1"/>
  </cols>
  <sheetData>
    <row r="1" spans="1:31" ht="25" x14ac:dyDescent="0.25">
      <c r="A1" s="5" t="s">
        <v>1</v>
      </c>
      <c r="B1" s="5"/>
      <c r="C1" s="6" t="s">
        <v>39</v>
      </c>
    </row>
    <row r="3" spans="1:31" ht="13" x14ac:dyDescent="0.3">
      <c r="A3" s="1" t="s">
        <v>0</v>
      </c>
      <c r="B3" s="1"/>
    </row>
    <row r="4" spans="1:31" ht="28.5" customHeight="1" x14ac:dyDescent="0.25">
      <c r="A4" s="16" t="s">
        <v>34</v>
      </c>
      <c r="C4" s="12"/>
      <c r="E4" s="2">
        <v>2</v>
      </c>
    </row>
    <row r="5" spans="1:31" ht="28.5" customHeight="1" x14ac:dyDescent="0.25">
      <c r="A5" s="15" t="s">
        <v>16</v>
      </c>
      <c r="C5" s="12"/>
      <c r="E5" s="2">
        <v>3</v>
      </c>
    </row>
    <row r="7" spans="1:31" x14ac:dyDescent="0.25">
      <c r="A7" s="10"/>
      <c r="B7" s="10"/>
      <c r="D7" s="2" t="str">
        <f>'10.1'!B7</f>
        <v>Stock</v>
      </c>
      <c r="E7" s="2" t="str">
        <f>'10.1'!C7</f>
        <v>Stock</v>
      </c>
      <c r="F7" s="2" t="str">
        <f>'10.1'!D7</f>
        <v>Stock</v>
      </c>
      <c r="G7" s="2" t="str">
        <f>'10.1'!E7</f>
        <v>Stock</v>
      </c>
      <c r="H7" s="2" t="str">
        <f>'10.1'!F7</f>
        <v>Stock</v>
      </c>
      <c r="I7" s="2" t="str">
        <f>'10.1'!G7</f>
        <v>Stock</v>
      </c>
      <c r="J7" s="2" t="str">
        <f>'10.1'!H7</f>
        <v>US FF Port</v>
      </c>
      <c r="K7" s="2" t="str">
        <f>'10.1'!I7</f>
        <v>US FF Port</v>
      </c>
      <c r="L7" s="2" t="str">
        <f>'10.1'!J7</f>
        <v>US FF Port</v>
      </c>
      <c r="M7" s="2" t="str">
        <f>'10.1'!K7</f>
        <v>US FF Port</v>
      </c>
      <c r="N7" s="2" t="str">
        <f>'10.1'!L7</f>
        <v>US FF Port</v>
      </c>
      <c r="O7" s="2" t="str">
        <f>'10.1'!M7</f>
        <v>US FF Port</v>
      </c>
      <c r="P7" s="2" t="str">
        <f>'10.1'!N7</f>
        <v>Country ETF</v>
      </c>
      <c r="Q7" s="2" t="str">
        <f>'10.1'!O7</f>
        <v>Country ETF</v>
      </c>
      <c r="R7" s="2" t="str">
        <f>'10.1'!P7</f>
        <v>Country ETF</v>
      </c>
      <c r="S7" s="2" t="str">
        <f>'10.1'!Q7</f>
        <v>Country ETF</v>
      </c>
      <c r="T7" s="2" t="str">
        <f>'10.1'!R7</f>
        <v>Country ETF</v>
      </c>
      <c r="U7" s="2" t="str">
        <f>'10.1'!S7</f>
        <v>Country ETF</v>
      </c>
      <c r="V7" s="2" t="str">
        <f>'10.1'!T7</f>
        <v>Benchmark</v>
      </c>
      <c r="W7" s="2" t="str">
        <f>'10.1'!U7</f>
        <v>Benchmark</v>
      </c>
      <c r="X7" s="2" t="str">
        <f>'10.1'!V7</f>
        <v>Benchmark</v>
      </c>
      <c r="Y7" s="2" t="str">
        <f>'10.1'!W7</f>
        <v>Benchmark</v>
      </c>
      <c r="Z7" s="2" t="str">
        <f>'10.1'!X7</f>
        <v>Benchmark</v>
      </c>
      <c r="AA7" s="2" t="str">
        <f>'10.1'!Y7</f>
        <v>Benchmark</v>
      </c>
      <c r="AB7" s="2" t="str">
        <f>'10.1'!Z7</f>
        <v>Benchmark</v>
      </c>
      <c r="AC7" s="2" t="str">
        <f>'10.1'!AA7</f>
        <v>Benchmark</v>
      </c>
      <c r="AD7" s="2" t="str">
        <f>'10.1'!AB7</f>
        <v>Benchmark</v>
      </c>
      <c r="AE7" s="2" t="str">
        <f>'10.1'!AC7</f>
        <v>US Riskfree</v>
      </c>
    </row>
    <row r="8" spans="1:31" x14ac:dyDescent="0.25">
      <c r="A8" s="36"/>
      <c r="B8" s="36"/>
      <c r="C8" s="8"/>
      <c r="D8" s="21" t="str">
        <f>'10.1'!B8</f>
        <v>Barrick Gold (ABX)</v>
      </c>
      <c r="E8" s="41" t="str">
        <f>'10.1'!C8</f>
        <v>IBM (IBM)</v>
      </c>
      <c r="F8" s="41" t="str">
        <f>'10.1'!D8</f>
        <v>Korea Electric (KEP)</v>
      </c>
      <c r="G8" s="41" t="str">
        <f>'10.1'!E8</f>
        <v>Siemens (SI)</v>
      </c>
      <c r="H8" s="41" t="str">
        <f>'10.1'!F8</f>
        <v>Grupo Televisa (TV)</v>
      </c>
      <c r="I8" s="41" t="str">
        <f>'10.1'!G8</f>
        <v>YPF (YPF)</v>
      </c>
      <c r="J8" s="41" t="str">
        <f>'10.1'!H8</f>
        <v>Small-Growth</v>
      </c>
      <c r="K8" s="41" t="str">
        <f>'10.1'!I8</f>
        <v>Small-Neutral</v>
      </c>
      <c r="L8" s="41" t="str">
        <f>'10.1'!J8</f>
        <v>Small-Value</v>
      </c>
      <c r="M8" s="41" t="str">
        <f>'10.1'!K8</f>
        <v>Big-Growth</v>
      </c>
      <c r="N8" s="41" t="str">
        <f>'10.1'!L8</f>
        <v>Big-Neutral</v>
      </c>
      <c r="O8" s="41" t="str">
        <f>'10.1'!M8</f>
        <v>Big-Value</v>
      </c>
      <c r="P8" s="41" t="str">
        <f>'10.1'!N8</f>
        <v>Australia (EWA)</v>
      </c>
      <c r="Q8" s="41" t="str">
        <f>'10.1'!O8</f>
        <v>Canada (EWC)</v>
      </c>
      <c r="R8" s="41" t="str">
        <f>'10.1'!P8</f>
        <v>Germany (EWG)</v>
      </c>
      <c r="S8" s="41" t="str">
        <f>'10.1'!Q8</f>
        <v>Malaysia (EWM)</v>
      </c>
      <c r="T8" s="41" t="str">
        <f>'10.1'!R8</f>
        <v>Mexico (EWW)</v>
      </c>
      <c r="U8" s="41" t="str">
        <f>'10.1'!S8</f>
        <v>Singapore (EWS)</v>
      </c>
      <c r="V8" s="41" t="str">
        <f>'10.1'!T8</f>
        <v>US S&amp;P500 (SPY)</v>
      </c>
      <c r="W8" s="41" t="str">
        <f>'10.1'!U8</f>
        <v>CRSP VWMR</v>
      </c>
      <c r="X8" s="41" t="str">
        <f>'10.1'!V8</f>
        <v>DJ World (DWG)</v>
      </c>
      <c r="Y8" s="41" t="str">
        <f>'10.1'!W8</f>
        <v>FF Mkt-RF</v>
      </c>
      <c r="Z8" s="41" t="str">
        <f>'10.1'!X8</f>
        <v>FF SMB</v>
      </c>
      <c r="AA8" s="41" t="str">
        <f>'10.1'!Y8</f>
        <v>FF HML</v>
      </c>
      <c r="AB8" s="41" t="str">
        <f>'10.1'!Z8</f>
        <v>Chg Short Rate</v>
      </c>
      <c r="AC8" s="41" t="str">
        <f>'10.1'!AA8</f>
        <v>Chg Term Prem</v>
      </c>
      <c r="AD8" s="41" t="str">
        <f>'10.1'!AB8</f>
        <v>Chg Def Prem</v>
      </c>
      <c r="AE8" s="41" t="str">
        <f>'10.1'!AC8</f>
        <v>US Riskfree</v>
      </c>
    </row>
    <row r="9" spans="1:31" ht="13" x14ac:dyDescent="0.3">
      <c r="A9" s="37" t="s">
        <v>37</v>
      </c>
      <c r="B9" s="37"/>
      <c r="C9" s="10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31" x14ac:dyDescent="0.25">
      <c r="A10" s="17">
        <f>'10.1'!A10</f>
        <v>41274</v>
      </c>
      <c r="B10" s="17"/>
      <c r="C10" s="10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</row>
    <row r="11" spans="1:31" x14ac:dyDescent="0.25">
      <c r="A11" s="17">
        <f>'10.1'!A11</f>
        <v>41243</v>
      </c>
      <c r="B11" s="17"/>
      <c r="C11" s="10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</row>
    <row r="12" spans="1:31" x14ac:dyDescent="0.25">
      <c r="A12" s="17">
        <f>'10.1'!A12</f>
        <v>41213</v>
      </c>
      <c r="B12" s="17"/>
      <c r="C12" s="10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</row>
    <row r="13" spans="1:31" x14ac:dyDescent="0.25">
      <c r="A13" s="17">
        <f>'10.1'!A13</f>
        <v>41182</v>
      </c>
      <c r="B13" s="17"/>
      <c r="C13" s="10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</row>
    <row r="14" spans="1:31" x14ac:dyDescent="0.25">
      <c r="A14" s="17">
        <f>'10.1'!A14</f>
        <v>41152</v>
      </c>
      <c r="B14" s="17"/>
      <c r="C14" s="10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</row>
    <row r="15" spans="1:31" x14ac:dyDescent="0.25">
      <c r="A15" s="17">
        <f>'10.1'!A15</f>
        <v>41121</v>
      </c>
      <c r="B15" s="17"/>
      <c r="C15" s="10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</row>
    <row r="16" spans="1:31" x14ac:dyDescent="0.25">
      <c r="A16" s="17">
        <f>'10.1'!A16</f>
        <v>41090</v>
      </c>
      <c r="B16" s="17"/>
      <c r="C16" s="10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</row>
    <row r="17" spans="1:31" x14ac:dyDescent="0.25">
      <c r="A17" s="17">
        <f>'10.1'!A17</f>
        <v>41060</v>
      </c>
      <c r="B17" s="17"/>
      <c r="C17" s="10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</row>
    <row r="18" spans="1:31" x14ac:dyDescent="0.25">
      <c r="A18" s="17">
        <f>'10.1'!A18</f>
        <v>41029</v>
      </c>
      <c r="B18" s="17"/>
      <c r="C18" s="10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</row>
    <row r="19" spans="1:31" x14ac:dyDescent="0.25">
      <c r="A19" s="17">
        <f>'10.1'!A19</f>
        <v>40999</v>
      </c>
      <c r="B19" s="17"/>
      <c r="C19" s="10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</row>
    <row r="20" spans="1:31" x14ac:dyDescent="0.25">
      <c r="A20" s="17">
        <f>'10.1'!A20</f>
        <v>40968</v>
      </c>
      <c r="B20" s="17"/>
      <c r="C20" s="10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</row>
    <row r="21" spans="1:31" x14ac:dyDescent="0.25">
      <c r="A21" s="17">
        <f>'10.1'!A21</f>
        <v>40939</v>
      </c>
      <c r="B21" s="17"/>
      <c r="C21" s="10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</row>
    <row r="22" spans="1:31" x14ac:dyDescent="0.25">
      <c r="A22" s="17">
        <f>'10.1'!A22</f>
        <v>40908</v>
      </c>
      <c r="B22" s="17"/>
      <c r="C22" s="10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</row>
    <row r="23" spans="1:31" x14ac:dyDescent="0.25">
      <c r="A23" s="17">
        <f>'10.1'!A23</f>
        <v>40877</v>
      </c>
      <c r="B23" s="17"/>
      <c r="C23" s="10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</row>
    <row r="24" spans="1:31" x14ac:dyDescent="0.25">
      <c r="A24" s="17">
        <f>'10.1'!A24</f>
        <v>40847</v>
      </c>
      <c r="B24" s="17"/>
      <c r="C24" s="10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</row>
    <row r="25" spans="1:31" x14ac:dyDescent="0.25">
      <c r="A25" s="17">
        <f>'10.1'!A25</f>
        <v>40816</v>
      </c>
      <c r="B25" s="17"/>
      <c r="C25" s="10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</row>
    <row r="26" spans="1:31" x14ac:dyDescent="0.25">
      <c r="A26" s="17">
        <f>'10.1'!A26</f>
        <v>40786</v>
      </c>
      <c r="B26" s="17"/>
      <c r="C26" s="10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</row>
    <row r="27" spans="1:31" x14ac:dyDescent="0.25">
      <c r="A27" s="17">
        <f>'10.1'!A27</f>
        <v>40755</v>
      </c>
      <c r="B27" s="17"/>
      <c r="C27" s="10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</row>
    <row r="28" spans="1:31" x14ac:dyDescent="0.25">
      <c r="A28" s="17">
        <f>'10.1'!A28</f>
        <v>40724</v>
      </c>
      <c r="B28" s="17"/>
      <c r="C28" s="10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</row>
    <row r="29" spans="1:31" x14ac:dyDescent="0.25">
      <c r="A29" s="17">
        <f>'10.1'!A29</f>
        <v>40694</v>
      </c>
      <c r="B29" s="17"/>
      <c r="C29" s="10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 spans="1:31" x14ac:dyDescent="0.25">
      <c r="A30" s="17">
        <f>'10.1'!A30</f>
        <v>40663</v>
      </c>
      <c r="B30" s="17"/>
      <c r="C30" s="10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</row>
    <row r="31" spans="1:31" x14ac:dyDescent="0.25">
      <c r="A31" s="17">
        <f>'10.1'!A31</f>
        <v>40633</v>
      </c>
      <c r="B31" s="17"/>
      <c r="C31" s="10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</row>
    <row r="32" spans="1:31" x14ac:dyDescent="0.25">
      <c r="A32" s="17">
        <f>'10.1'!A32</f>
        <v>40602</v>
      </c>
      <c r="B32" s="17"/>
      <c r="C32" s="10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</row>
    <row r="33" spans="1:31" x14ac:dyDescent="0.25">
      <c r="A33" s="17">
        <f>'10.1'!A33</f>
        <v>40574</v>
      </c>
      <c r="B33" s="17"/>
      <c r="C33" s="10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</row>
    <row r="34" spans="1:31" x14ac:dyDescent="0.25">
      <c r="A34" s="17">
        <f>'10.1'!A34</f>
        <v>40543</v>
      </c>
      <c r="B34" s="17"/>
      <c r="C34" s="10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</row>
    <row r="35" spans="1:31" x14ac:dyDescent="0.25">
      <c r="A35" s="17">
        <f>'10.1'!A35</f>
        <v>40512</v>
      </c>
      <c r="B35" s="17"/>
      <c r="C35" s="10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</row>
    <row r="36" spans="1:31" x14ac:dyDescent="0.25">
      <c r="A36" s="17">
        <f>'10.1'!A36</f>
        <v>40482</v>
      </c>
      <c r="B36" s="17"/>
      <c r="C36" s="10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</row>
    <row r="37" spans="1:31" x14ac:dyDescent="0.25">
      <c r="A37" s="17">
        <f>'10.1'!A37</f>
        <v>40451</v>
      </c>
      <c r="B37" s="17"/>
      <c r="C37" s="10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</row>
    <row r="38" spans="1:31" x14ac:dyDescent="0.25">
      <c r="A38" s="17">
        <f>'10.1'!A38</f>
        <v>40421</v>
      </c>
      <c r="B38" s="17"/>
      <c r="C38" s="10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</row>
    <row r="39" spans="1:31" x14ac:dyDescent="0.25">
      <c r="A39" s="17">
        <f>'10.1'!A39</f>
        <v>40390</v>
      </c>
      <c r="B39" s="17"/>
      <c r="C39" s="10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</row>
    <row r="40" spans="1:31" x14ac:dyDescent="0.25">
      <c r="A40" s="17">
        <f>'10.1'!A40</f>
        <v>40359</v>
      </c>
      <c r="B40" s="17"/>
      <c r="C40" s="10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</row>
    <row r="41" spans="1:31" x14ac:dyDescent="0.25">
      <c r="A41" s="17">
        <f>'10.1'!A41</f>
        <v>40329</v>
      </c>
      <c r="B41" s="17"/>
      <c r="C41" s="10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</row>
    <row r="42" spans="1:31" x14ac:dyDescent="0.25">
      <c r="A42" s="17">
        <f>'10.1'!A42</f>
        <v>40298</v>
      </c>
      <c r="B42" s="17"/>
      <c r="C42" s="10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</row>
    <row r="43" spans="1:31" x14ac:dyDescent="0.25">
      <c r="A43" s="17">
        <f>'10.1'!A43</f>
        <v>40268</v>
      </c>
      <c r="B43" s="17"/>
      <c r="C43" s="10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</row>
    <row r="44" spans="1:31" x14ac:dyDescent="0.25">
      <c r="A44" s="17">
        <f>'10.1'!A44</f>
        <v>40237</v>
      </c>
      <c r="B44" s="17"/>
      <c r="C44" s="10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</row>
    <row r="45" spans="1:31" x14ac:dyDescent="0.25">
      <c r="A45" s="17">
        <f>'10.1'!A45</f>
        <v>40209</v>
      </c>
      <c r="B45" s="17"/>
      <c r="C45" s="10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</row>
    <row r="46" spans="1:31" x14ac:dyDescent="0.25">
      <c r="A46" s="17">
        <f>'10.1'!A46</f>
        <v>40178</v>
      </c>
      <c r="B46" s="17"/>
      <c r="C46" s="10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</row>
    <row r="47" spans="1:31" x14ac:dyDescent="0.25">
      <c r="A47" s="17">
        <f>'10.1'!A47</f>
        <v>40147</v>
      </c>
      <c r="B47" s="17"/>
      <c r="C47" s="10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</row>
    <row r="48" spans="1:31" x14ac:dyDescent="0.25">
      <c r="A48" s="17">
        <f>'10.1'!A48</f>
        <v>40116</v>
      </c>
      <c r="B48" s="17"/>
      <c r="C48" s="10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</row>
    <row r="49" spans="1:31" x14ac:dyDescent="0.25">
      <c r="A49" s="17">
        <f>'10.1'!A49</f>
        <v>40086</v>
      </c>
      <c r="B49" s="17"/>
      <c r="C49" s="10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</row>
    <row r="50" spans="1:31" x14ac:dyDescent="0.25">
      <c r="A50" s="17">
        <f>'10.1'!A50</f>
        <v>40056</v>
      </c>
      <c r="B50" s="17"/>
      <c r="C50" s="10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</row>
    <row r="51" spans="1:31" x14ac:dyDescent="0.25">
      <c r="A51" s="17">
        <f>'10.1'!A51</f>
        <v>40025</v>
      </c>
      <c r="B51" s="17"/>
      <c r="C51" s="10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</row>
    <row r="52" spans="1:31" x14ac:dyDescent="0.25">
      <c r="A52" s="17">
        <f>'10.1'!A52</f>
        <v>39994</v>
      </c>
      <c r="B52" s="17"/>
      <c r="C52" s="10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</row>
    <row r="53" spans="1:31" x14ac:dyDescent="0.25">
      <c r="A53" s="17">
        <f>'10.1'!A53</f>
        <v>39962</v>
      </c>
      <c r="B53" s="17"/>
      <c r="C53" s="10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</row>
    <row r="54" spans="1:31" x14ac:dyDescent="0.25">
      <c r="A54" s="17">
        <f>'10.1'!A54</f>
        <v>39933</v>
      </c>
      <c r="B54" s="17"/>
      <c r="C54" s="10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</row>
    <row r="55" spans="1:31" x14ac:dyDescent="0.25">
      <c r="A55" s="17">
        <f>'10.1'!A55</f>
        <v>39903</v>
      </c>
      <c r="B55" s="17"/>
      <c r="C55" s="10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</row>
    <row r="56" spans="1:31" x14ac:dyDescent="0.25">
      <c r="A56" s="17">
        <f>'10.1'!A56</f>
        <v>39871</v>
      </c>
      <c r="B56" s="17"/>
      <c r="C56" s="10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</row>
    <row r="57" spans="1:31" x14ac:dyDescent="0.25">
      <c r="A57" s="17">
        <f>'10.1'!A57</f>
        <v>39843</v>
      </c>
      <c r="B57" s="17"/>
      <c r="C57" s="10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</row>
    <row r="58" spans="1:31" x14ac:dyDescent="0.25">
      <c r="A58" s="17">
        <f>'10.1'!A58</f>
        <v>39813</v>
      </c>
      <c r="B58" s="17"/>
      <c r="C58" s="10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</row>
    <row r="59" spans="1:31" x14ac:dyDescent="0.25">
      <c r="A59" s="17">
        <f>'10.1'!A59</f>
        <v>39780</v>
      </c>
      <c r="B59" s="17"/>
      <c r="C59" s="10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</row>
    <row r="60" spans="1:31" x14ac:dyDescent="0.25">
      <c r="A60" s="17">
        <f>'10.1'!A60</f>
        <v>39752</v>
      </c>
      <c r="B60" s="17"/>
      <c r="C60" s="10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</row>
    <row r="61" spans="1:31" x14ac:dyDescent="0.25">
      <c r="A61" s="17">
        <f>'10.1'!A61</f>
        <v>39721</v>
      </c>
      <c r="B61" s="17"/>
      <c r="C61" s="10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</row>
    <row r="62" spans="1:31" x14ac:dyDescent="0.25">
      <c r="A62" s="17">
        <f>'10.1'!A62</f>
        <v>39689</v>
      </c>
      <c r="B62" s="17"/>
      <c r="C62" s="10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</row>
    <row r="63" spans="1:31" x14ac:dyDescent="0.25">
      <c r="A63" s="17">
        <f>'10.1'!A63</f>
        <v>39660</v>
      </c>
      <c r="B63" s="17"/>
      <c r="C63" s="10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</row>
    <row r="64" spans="1:31" x14ac:dyDescent="0.25">
      <c r="A64" s="17">
        <f>'10.1'!A64</f>
        <v>39629</v>
      </c>
      <c r="B64" s="17"/>
      <c r="C64" s="10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</row>
    <row r="65" spans="1:31" x14ac:dyDescent="0.25">
      <c r="A65" s="17">
        <f>'10.1'!A65</f>
        <v>39598</v>
      </c>
      <c r="B65" s="17"/>
      <c r="C65" s="10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</row>
    <row r="66" spans="1:31" x14ac:dyDescent="0.25">
      <c r="A66" s="17">
        <f>'10.1'!A66</f>
        <v>39568</v>
      </c>
      <c r="B66" s="17"/>
      <c r="C66" s="10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</row>
    <row r="67" spans="1:31" x14ac:dyDescent="0.25">
      <c r="A67" s="17">
        <f>'10.1'!A67</f>
        <v>39538</v>
      </c>
      <c r="B67" s="17"/>
      <c r="C67" s="10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</row>
    <row r="68" spans="1:31" x14ac:dyDescent="0.25">
      <c r="A68" s="17">
        <f>'10.1'!A68</f>
        <v>39507</v>
      </c>
      <c r="B68" s="17"/>
      <c r="C68" s="10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</row>
    <row r="69" spans="1:31" x14ac:dyDescent="0.25">
      <c r="A69" s="17">
        <f>'10.1'!A69</f>
        <v>39478</v>
      </c>
      <c r="B69" s="17"/>
      <c r="C69" s="10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</row>
    <row r="70" spans="1:31" x14ac:dyDescent="0.25">
      <c r="A70" s="17">
        <f>'10.1'!A70</f>
        <v>39447</v>
      </c>
      <c r="B70" s="17"/>
      <c r="C70" s="10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</row>
    <row r="71" spans="1:31" x14ac:dyDescent="0.25">
      <c r="A71" s="17">
        <f>'10.1'!A71</f>
        <v>39416</v>
      </c>
      <c r="B71" s="17"/>
      <c r="C71" s="10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</row>
    <row r="72" spans="1:31" x14ac:dyDescent="0.25">
      <c r="A72" s="17">
        <f>'10.1'!A72</f>
        <v>39386</v>
      </c>
      <c r="B72" s="17"/>
      <c r="C72" s="10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</row>
    <row r="73" spans="1:31" x14ac:dyDescent="0.25">
      <c r="A73" s="17">
        <f>'10.1'!A73</f>
        <v>39353</v>
      </c>
      <c r="B73" s="17"/>
      <c r="C73" s="10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</row>
    <row r="74" spans="1:31" x14ac:dyDescent="0.25">
      <c r="A74" s="17">
        <f>'10.1'!A74</f>
        <v>39325</v>
      </c>
      <c r="B74" s="17"/>
      <c r="C74" s="10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</row>
    <row r="75" spans="1:31" x14ac:dyDescent="0.25">
      <c r="A75" s="17">
        <f>'10.1'!A75</f>
        <v>39294</v>
      </c>
      <c r="B75" s="17"/>
      <c r="C75" s="10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</row>
    <row r="76" spans="1:31" x14ac:dyDescent="0.25">
      <c r="A76" s="17">
        <f>'10.1'!A76</f>
        <v>39262</v>
      </c>
      <c r="B76" s="17"/>
      <c r="C76" s="10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</row>
    <row r="77" spans="1:31" x14ac:dyDescent="0.25">
      <c r="A77" s="17">
        <f>'10.1'!A77</f>
        <v>39233</v>
      </c>
      <c r="B77" s="17"/>
      <c r="C77" s="10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</row>
    <row r="78" spans="1:31" x14ac:dyDescent="0.25">
      <c r="A78" s="17">
        <f>'10.1'!A78</f>
        <v>39202</v>
      </c>
      <c r="B78" s="17"/>
      <c r="C78" s="10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</row>
    <row r="79" spans="1:31" x14ac:dyDescent="0.25">
      <c r="A79" s="17">
        <f>'10.1'!A79</f>
        <v>39171</v>
      </c>
      <c r="B79" s="17"/>
      <c r="C79" s="10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</row>
    <row r="80" spans="1:31" x14ac:dyDescent="0.25">
      <c r="A80" s="17">
        <f>'10.1'!A80</f>
        <v>39141</v>
      </c>
      <c r="B80" s="17"/>
      <c r="C80" s="10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</row>
    <row r="81" spans="1:31" x14ac:dyDescent="0.25">
      <c r="A81" s="17">
        <f>'10.1'!A81</f>
        <v>39113</v>
      </c>
      <c r="B81" s="17"/>
      <c r="C81" s="10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</row>
    <row r="82" spans="1:31" x14ac:dyDescent="0.25">
      <c r="A82" s="17">
        <f>'10.1'!A82</f>
        <v>39080</v>
      </c>
      <c r="B82" s="17"/>
      <c r="C82" s="10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</row>
    <row r="83" spans="1:31" x14ac:dyDescent="0.25">
      <c r="A83" s="17">
        <f>'10.1'!A83</f>
        <v>39051</v>
      </c>
      <c r="B83" s="17"/>
      <c r="C83" s="10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</row>
    <row r="84" spans="1:31" x14ac:dyDescent="0.25">
      <c r="A84" s="17">
        <f>'10.1'!A84</f>
        <v>39021</v>
      </c>
      <c r="B84" s="17"/>
      <c r="C84" s="10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</row>
    <row r="85" spans="1:31" x14ac:dyDescent="0.25">
      <c r="A85" s="17">
        <f>'10.1'!A85</f>
        <v>38989</v>
      </c>
      <c r="B85" s="17"/>
      <c r="C85" s="10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</row>
    <row r="86" spans="1:31" x14ac:dyDescent="0.25">
      <c r="A86" s="17">
        <f>'10.1'!A86</f>
        <v>38960</v>
      </c>
      <c r="B86" s="17"/>
      <c r="C86" s="10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</row>
    <row r="87" spans="1:31" x14ac:dyDescent="0.25">
      <c r="A87" s="17">
        <f>'10.1'!A87</f>
        <v>38929</v>
      </c>
      <c r="B87" s="17"/>
      <c r="C87" s="10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</row>
    <row r="88" spans="1:31" x14ac:dyDescent="0.25">
      <c r="A88" s="17">
        <f>'10.1'!A88</f>
        <v>38898</v>
      </c>
      <c r="B88" s="17"/>
      <c r="C88" s="10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</row>
    <row r="89" spans="1:31" x14ac:dyDescent="0.25">
      <c r="A89" s="17">
        <f>'10.1'!A89</f>
        <v>38868</v>
      </c>
      <c r="B89" s="17"/>
      <c r="C89" s="10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</row>
    <row r="90" spans="1:31" x14ac:dyDescent="0.25">
      <c r="A90" s="17">
        <f>'10.1'!A90</f>
        <v>38835</v>
      </c>
      <c r="B90" s="17"/>
      <c r="C90" s="10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</row>
    <row r="91" spans="1:31" x14ac:dyDescent="0.25">
      <c r="A91" s="17">
        <f>'10.1'!A91</f>
        <v>38807</v>
      </c>
      <c r="B91" s="17"/>
      <c r="C91" s="10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</row>
    <row r="92" spans="1:31" x14ac:dyDescent="0.25">
      <c r="A92" s="17">
        <f>'10.1'!A92</f>
        <v>38776</v>
      </c>
      <c r="B92" s="17"/>
      <c r="C92" s="10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</row>
    <row r="93" spans="1:31" x14ac:dyDescent="0.25">
      <c r="A93" s="17">
        <f>'10.1'!A93</f>
        <v>38748</v>
      </c>
      <c r="B93" s="17"/>
      <c r="C93" s="10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</row>
    <row r="94" spans="1:31" x14ac:dyDescent="0.25">
      <c r="A94" s="17">
        <f>'10.1'!A94</f>
        <v>38716</v>
      </c>
      <c r="B94" s="17"/>
      <c r="C94" s="10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</row>
    <row r="95" spans="1:31" x14ac:dyDescent="0.25">
      <c r="A95" s="17">
        <f>'10.1'!A95</f>
        <v>38686</v>
      </c>
      <c r="B95" s="17"/>
      <c r="C95" s="10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</row>
    <row r="96" spans="1:31" x14ac:dyDescent="0.25">
      <c r="A96" s="17">
        <f>'10.1'!A96</f>
        <v>38656</v>
      </c>
      <c r="B96" s="17"/>
      <c r="C96" s="10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</row>
    <row r="97" spans="1:31" x14ac:dyDescent="0.25">
      <c r="A97" s="17">
        <f>'10.1'!A97</f>
        <v>38625</v>
      </c>
      <c r="B97" s="17"/>
      <c r="C97" s="10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</row>
    <row r="98" spans="1:31" x14ac:dyDescent="0.25">
      <c r="A98" s="17">
        <f>'10.1'!A98</f>
        <v>38595</v>
      </c>
      <c r="B98" s="17"/>
      <c r="C98" s="10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</row>
    <row r="99" spans="1:31" x14ac:dyDescent="0.25">
      <c r="A99" s="17">
        <f>'10.1'!A99</f>
        <v>38562</v>
      </c>
      <c r="B99" s="17"/>
      <c r="C99" s="10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</row>
    <row r="100" spans="1:31" x14ac:dyDescent="0.25">
      <c r="A100" s="17">
        <f>'10.1'!A100</f>
        <v>38533</v>
      </c>
      <c r="B100" s="17"/>
      <c r="C100" s="10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</row>
    <row r="101" spans="1:31" x14ac:dyDescent="0.25">
      <c r="A101" s="17">
        <f>'10.1'!A101</f>
        <v>38503</v>
      </c>
      <c r="B101" s="17"/>
      <c r="C101" s="10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</row>
    <row r="102" spans="1:31" x14ac:dyDescent="0.25">
      <c r="A102" s="17">
        <f>'10.1'!A102</f>
        <v>38471</v>
      </c>
      <c r="B102" s="17"/>
      <c r="C102" s="10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</row>
    <row r="103" spans="1:31" x14ac:dyDescent="0.25">
      <c r="A103" s="17">
        <f>'10.1'!A103</f>
        <v>38442</v>
      </c>
      <c r="B103" s="17"/>
      <c r="C103" s="10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</row>
    <row r="104" spans="1:31" x14ac:dyDescent="0.25">
      <c r="A104" s="17">
        <f>'10.1'!A104</f>
        <v>38411</v>
      </c>
      <c r="B104" s="17"/>
      <c r="C104" s="10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</row>
    <row r="105" spans="1:31" x14ac:dyDescent="0.25">
      <c r="A105" s="17">
        <f>'10.1'!A105</f>
        <v>38383</v>
      </c>
      <c r="B105" s="17"/>
      <c r="C105" s="10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</row>
    <row r="106" spans="1:31" x14ac:dyDescent="0.25">
      <c r="A106" s="17">
        <f>'10.1'!A106</f>
        <v>38352</v>
      </c>
      <c r="B106" s="17"/>
      <c r="C106" s="10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</row>
    <row r="107" spans="1:31" x14ac:dyDescent="0.25">
      <c r="A107" s="17">
        <f>'10.1'!A107</f>
        <v>38321</v>
      </c>
      <c r="B107" s="17"/>
      <c r="C107" s="10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</row>
    <row r="108" spans="1:31" x14ac:dyDescent="0.25">
      <c r="A108" s="17">
        <f>'10.1'!A108</f>
        <v>38289</v>
      </c>
      <c r="B108" s="17"/>
      <c r="C108" s="10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</row>
    <row r="109" spans="1:31" x14ac:dyDescent="0.25">
      <c r="A109" s="17">
        <f>'10.1'!A109</f>
        <v>38260</v>
      </c>
      <c r="B109" s="17"/>
      <c r="C109" s="10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</row>
    <row r="110" spans="1:31" x14ac:dyDescent="0.25">
      <c r="A110" s="17">
        <f>'10.1'!A110</f>
        <v>38230</v>
      </c>
      <c r="B110" s="17"/>
      <c r="C110" s="10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</row>
    <row r="111" spans="1:31" x14ac:dyDescent="0.25">
      <c r="A111" s="17">
        <f>'10.1'!A111</f>
        <v>38198</v>
      </c>
      <c r="B111" s="17"/>
      <c r="C111" s="10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</row>
    <row r="112" spans="1:31" x14ac:dyDescent="0.25">
      <c r="A112" s="17">
        <f>'10.1'!A112</f>
        <v>38168</v>
      </c>
      <c r="B112" s="17"/>
      <c r="C112" s="10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</row>
    <row r="113" spans="1:31" x14ac:dyDescent="0.25">
      <c r="A113" s="17">
        <f>'10.1'!A113</f>
        <v>38135</v>
      </c>
      <c r="B113" s="17"/>
      <c r="C113" s="10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</row>
    <row r="114" spans="1:31" x14ac:dyDescent="0.25">
      <c r="A114" s="17">
        <f>'10.1'!A114</f>
        <v>38107</v>
      </c>
      <c r="B114" s="17"/>
      <c r="C114" s="10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</row>
    <row r="115" spans="1:31" x14ac:dyDescent="0.25">
      <c r="A115" s="17">
        <f>'10.1'!A115</f>
        <v>38077</v>
      </c>
      <c r="B115" s="17"/>
      <c r="C115" s="10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</row>
    <row r="116" spans="1:31" x14ac:dyDescent="0.25">
      <c r="A116" s="17">
        <f>'10.1'!A116</f>
        <v>38044</v>
      </c>
      <c r="B116" s="17"/>
      <c r="C116" s="10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</row>
    <row r="117" spans="1:31" x14ac:dyDescent="0.25">
      <c r="A117" s="17">
        <f>'10.1'!A117</f>
        <v>38016</v>
      </c>
      <c r="B117" s="17"/>
      <c r="C117" s="10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</row>
    <row r="118" spans="1:31" x14ac:dyDescent="0.25">
      <c r="A118" s="17">
        <f>'10.1'!A118</f>
        <v>37986</v>
      </c>
      <c r="B118" s="17"/>
      <c r="C118" s="10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</row>
    <row r="119" spans="1:31" x14ac:dyDescent="0.25">
      <c r="A119" s="17">
        <f>'10.1'!A119</f>
        <v>37953</v>
      </c>
      <c r="B119" s="17"/>
      <c r="C119" s="10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</row>
    <row r="120" spans="1:31" x14ac:dyDescent="0.25">
      <c r="A120" s="17">
        <f>'10.1'!A120</f>
        <v>37925</v>
      </c>
      <c r="B120" s="17"/>
      <c r="C120" s="10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</row>
    <row r="121" spans="1:31" x14ac:dyDescent="0.25">
      <c r="A121" s="17">
        <f>'10.1'!A121</f>
        <v>37894</v>
      </c>
      <c r="B121" s="17"/>
      <c r="C121" s="10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</row>
    <row r="122" spans="1:31" x14ac:dyDescent="0.25">
      <c r="A122" s="17">
        <f>'10.1'!A122</f>
        <v>37862</v>
      </c>
      <c r="B122" s="17"/>
      <c r="C122" s="10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</row>
    <row r="123" spans="1:31" x14ac:dyDescent="0.25">
      <c r="A123" s="17">
        <f>'10.1'!A123</f>
        <v>37833</v>
      </c>
      <c r="B123" s="17"/>
      <c r="C123" s="10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</row>
    <row r="124" spans="1:31" x14ac:dyDescent="0.25">
      <c r="A124" s="17">
        <f>'10.1'!A124</f>
        <v>37802</v>
      </c>
      <c r="B124" s="17"/>
      <c r="C124" s="10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</row>
    <row r="125" spans="1:31" x14ac:dyDescent="0.25">
      <c r="A125" s="17">
        <f>'10.1'!A125</f>
        <v>37771</v>
      </c>
      <c r="B125" s="17"/>
      <c r="C125" s="10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</row>
    <row r="126" spans="1:31" x14ac:dyDescent="0.25">
      <c r="A126" s="17">
        <f>'10.1'!A126</f>
        <v>37741</v>
      </c>
      <c r="B126" s="17"/>
      <c r="C126" s="10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</row>
    <row r="127" spans="1:31" x14ac:dyDescent="0.25">
      <c r="A127" s="17">
        <f>'10.1'!A127</f>
        <v>37711</v>
      </c>
      <c r="B127" s="17"/>
      <c r="C127" s="10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</row>
    <row r="128" spans="1:31" x14ac:dyDescent="0.25">
      <c r="A128" s="17">
        <f>'10.1'!A128</f>
        <v>37680</v>
      </c>
      <c r="B128" s="17"/>
      <c r="C128" s="10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</row>
    <row r="129" spans="1:31" x14ac:dyDescent="0.25">
      <c r="A129" s="17">
        <f>'10.1'!A129</f>
        <v>37652</v>
      </c>
      <c r="B129" s="17"/>
      <c r="C129" s="10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</row>
    <row r="130" spans="1:31" x14ac:dyDescent="0.25">
      <c r="A130" s="17"/>
      <c r="B130" s="17"/>
      <c r="C130" s="10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</row>
    <row r="131" spans="1:31" x14ac:dyDescent="0.25">
      <c r="A131" s="17"/>
      <c r="B131" s="17"/>
      <c r="C131" s="10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</row>
    <row r="132" spans="1:31" x14ac:dyDescent="0.25">
      <c r="A132" s="17"/>
      <c r="B132" s="17"/>
      <c r="C132" s="10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</row>
    <row r="133" spans="1:31" x14ac:dyDescent="0.25">
      <c r="A133" s="17"/>
      <c r="B133" s="17"/>
      <c r="C133" s="10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</row>
    <row r="134" spans="1:31" x14ac:dyDescent="0.25">
      <c r="A134" s="17"/>
      <c r="B134" s="17"/>
      <c r="C134" s="10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31" x14ac:dyDescent="0.25">
      <c r="A135" s="17"/>
      <c r="B135" s="17"/>
      <c r="C135" s="10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31" x14ac:dyDescent="0.25">
      <c r="A136" s="17"/>
      <c r="B136" s="17"/>
      <c r="C136" s="10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31" x14ac:dyDescent="0.25">
      <c r="A137" s="17"/>
      <c r="B137" s="17"/>
      <c r="C137" s="10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31" x14ac:dyDescent="0.25">
      <c r="A138" s="35"/>
      <c r="B138" s="35"/>
      <c r="C138" s="10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31" ht="13" x14ac:dyDescent="0.3">
      <c r="A139" s="25" t="s">
        <v>48</v>
      </c>
      <c r="B139" s="25"/>
    </row>
    <row r="140" spans="1:31" ht="13" x14ac:dyDescent="0.3">
      <c r="A140" s="25"/>
      <c r="B140" s="25"/>
    </row>
    <row r="141" spans="1:31" x14ac:dyDescent="0.25">
      <c r="A141" s="15" t="s">
        <v>36</v>
      </c>
      <c r="B141" s="14" t="s">
        <v>40</v>
      </c>
    </row>
    <row r="142" spans="1:31" x14ac:dyDescent="0.25">
      <c r="A142" s="23" t="s">
        <v>21</v>
      </c>
      <c r="B142" s="13" t="s">
        <v>41</v>
      </c>
      <c r="C142" s="8" t="s">
        <v>35</v>
      </c>
      <c r="D142" s="22" t="str">
        <f>D8</f>
        <v>Barrick Gold (ABX)</v>
      </c>
      <c r="E142" s="22" t="str">
        <f t="shared" ref="E142:U142" si="0">E8</f>
        <v>IBM (IBM)</v>
      </c>
      <c r="F142" s="22" t="str">
        <f t="shared" si="0"/>
        <v>Korea Electric (KEP)</v>
      </c>
      <c r="G142" s="22" t="str">
        <f t="shared" si="0"/>
        <v>Siemens (SI)</v>
      </c>
      <c r="H142" s="22" t="str">
        <f t="shared" si="0"/>
        <v>Grupo Televisa (TV)</v>
      </c>
      <c r="I142" s="22" t="str">
        <f t="shared" si="0"/>
        <v>YPF (YPF)</v>
      </c>
      <c r="J142" s="22" t="str">
        <f t="shared" si="0"/>
        <v>Small-Growth</v>
      </c>
      <c r="K142" s="22" t="str">
        <f t="shared" si="0"/>
        <v>Small-Neutral</v>
      </c>
      <c r="L142" s="22" t="str">
        <f t="shared" si="0"/>
        <v>Small-Value</v>
      </c>
      <c r="M142" s="22" t="str">
        <f t="shared" si="0"/>
        <v>Big-Growth</v>
      </c>
      <c r="N142" s="22" t="str">
        <f t="shared" si="0"/>
        <v>Big-Neutral</v>
      </c>
      <c r="O142" s="22" t="str">
        <f t="shared" si="0"/>
        <v>Big-Value</v>
      </c>
      <c r="P142" s="22" t="str">
        <f t="shared" si="0"/>
        <v>Australia (EWA)</v>
      </c>
      <c r="Q142" s="22" t="str">
        <f t="shared" si="0"/>
        <v>Canada (EWC)</v>
      </c>
      <c r="R142" s="22" t="str">
        <f t="shared" si="0"/>
        <v>Germany (EWG)</v>
      </c>
      <c r="S142" s="22" t="str">
        <f t="shared" si="0"/>
        <v>Malaysia (EWM)</v>
      </c>
      <c r="T142" s="22" t="str">
        <f t="shared" si="0"/>
        <v>Mexico (EWW)</v>
      </c>
      <c r="U142" s="22" t="str">
        <f t="shared" si="0"/>
        <v>Singapore (EWS)</v>
      </c>
    </row>
    <row r="143" spans="1:31" x14ac:dyDescent="0.25">
      <c r="A143" s="28" t="str">
        <f>TEXT(A70,"mmm yyyy")&amp;" - "&amp;TEXT(A11,"mmm yyyy")</f>
        <v>Dec 2007 - Nov 2012</v>
      </c>
      <c r="B143" s="39">
        <v>0</v>
      </c>
      <c r="C143" t="str">
        <f ca="1">OFFSET($AA$8,0,($E$4-1)*3)</f>
        <v>Chg Def Prem</v>
      </c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</row>
    <row r="144" spans="1:31" x14ac:dyDescent="0.25">
      <c r="B144" s="39"/>
      <c r="C144" t="str">
        <f ca="1">OFFSET($Z$8,0,($E$4-1)*3)</f>
        <v>Chg Term Prem</v>
      </c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</row>
    <row r="145" spans="1:21" x14ac:dyDescent="0.25">
      <c r="B145" s="39"/>
      <c r="C145" t="str">
        <f ca="1">OFFSET($Y$8,0,($E$4-1)*3)</f>
        <v>Chg Short Rate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</row>
    <row r="146" spans="1:21" x14ac:dyDescent="0.25">
      <c r="A146" s="28" t="str">
        <f>TEXT(A71,"mmm yyyy")&amp;" - "&amp;TEXT(A12,"mmm yyyy")</f>
        <v>Nov 2007 - Oct 2012</v>
      </c>
      <c r="B146" s="39">
        <f>B143+1</f>
        <v>1</v>
      </c>
      <c r="C146" t="str">
        <f ca="1">OFFSET($AA$8,0,($E$4-1)*3)</f>
        <v>Chg Def Prem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</row>
    <row r="147" spans="1:21" x14ac:dyDescent="0.25">
      <c r="B147" s="39"/>
      <c r="C147" t="str">
        <f ca="1">OFFSET($Z$8,0,($E$4-1)*3)</f>
        <v>Chg Term Prem</v>
      </c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</row>
    <row r="148" spans="1:21" x14ac:dyDescent="0.25">
      <c r="B148" s="39"/>
      <c r="C148" t="str">
        <f ca="1">OFFSET($Y$8,0,($E$4-1)*3)</f>
        <v>Chg Short Rate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</row>
    <row r="149" spans="1:21" x14ac:dyDescent="0.25">
      <c r="A149" s="28" t="str">
        <f>TEXT(A72,"mmm yyyy")&amp;" - "&amp;TEXT(A13,"mmm yyyy")</f>
        <v>Oct 2007 - Sep 2012</v>
      </c>
      <c r="B149" s="39">
        <f>B146+1</f>
        <v>2</v>
      </c>
      <c r="C149" t="str">
        <f ca="1">OFFSET($AA$8,0,($E$4-1)*3)</f>
        <v>Chg Def Prem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</row>
    <row r="150" spans="1:21" x14ac:dyDescent="0.25">
      <c r="B150" s="39"/>
      <c r="C150" t="str">
        <f ca="1">OFFSET($Z$8,0,($E$4-1)*3)</f>
        <v>Chg Term Prem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</row>
    <row r="151" spans="1:21" x14ac:dyDescent="0.25">
      <c r="B151" s="39"/>
      <c r="C151" t="str">
        <f ca="1">OFFSET($Y$8,0,($E$4-1)*3)</f>
        <v>Chg Short Rate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</row>
    <row r="152" spans="1:21" x14ac:dyDescent="0.25">
      <c r="A152" s="28" t="str">
        <f>TEXT(A73,"mmm yyyy")&amp;" - "&amp;TEXT(A14,"mmm yyyy")</f>
        <v>Sep 2007 - Aug 2012</v>
      </c>
      <c r="B152" s="39">
        <f>B149+1</f>
        <v>3</v>
      </c>
      <c r="C152" t="str">
        <f ca="1">OFFSET($AA$8,0,($E$4-1)*3)</f>
        <v>Chg Def Prem</v>
      </c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</row>
    <row r="153" spans="1:21" x14ac:dyDescent="0.25">
      <c r="B153" s="39"/>
      <c r="C153" t="str">
        <f ca="1">OFFSET($Z$8,0,($E$4-1)*3)</f>
        <v>Chg Term Prem</v>
      </c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</row>
    <row r="154" spans="1:21" x14ac:dyDescent="0.25">
      <c r="B154" s="39"/>
      <c r="C154" t="str">
        <f ca="1">OFFSET($Y$8,0,($E$4-1)*3)</f>
        <v>Chg Short Rate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</row>
    <row r="155" spans="1:21" x14ac:dyDescent="0.25">
      <c r="A155" s="28" t="str">
        <f>TEXT(A74,"mmm yyyy")&amp;" - "&amp;TEXT(A15,"mmm yyyy")</f>
        <v>Aug 2007 - Jul 2012</v>
      </c>
      <c r="B155" s="39">
        <f>B152+1</f>
        <v>4</v>
      </c>
      <c r="C155" t="str">
        <f ca="1">OFFSET($AA$8,0,($E$4-1)*3)</f>
        <v>Chg Def Prem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</row>
    <row r="156" spans="1:21" x14ac:dyDescent="0.25">
      <c r="B156" s="39"/>
      <c r="C156" t="str">
        <f ca="1">OFFSET($Z$8,0,($E$4-1)*3)</f>
        <v>Chg Term Prem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</row>
    <row r="157" spans="1:21" x14ac:dyDescent="0.25">
      <c r="B157" s="39"/>
      <c r="C157" t="str">
        <f ca="1">OFFSET($Y$8,0,($E$4-1)*3)</f>
        <v>Chg Short Rate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</row>
    <row r="158" spans="1:21" x14ac:dyDescent="0.25">
      <c r="A158" s="28" t="str">
        <f>TEXT(A75,"mmm yyyy")&amp;" - "&amp;TEXT(A16,"mmm yyyy")</f>
        <v>Jul 2007 - Jun 2012</v>
      </c>
      <c r="B158" s="39">
        <f>B155+1</f>
        <v>5</v>
      </c>
      <c r="C158" t="str">
        <f ca="1">OFFSET($AA$8,0,($E$4-1)*3)</f>
        <v>Chg Def Prem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</row>
    <row r="159" spans="1:21" x14ac:dyDescent="0.25">
      <c r="B159" s="39"/>
      <c r="C159" t="str">
        <f ca="1">OFFSET($Z$8,0,($E$4-1)*3)</f>
        <v>Chg Term Prem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</row>
    <row r="160" spans="1:21" x14ac:dyDescent="0.25">
      <c r="B160" s="39"/>
      <c r="C160" t="str">
        <f ca="1">OFFSET($Y$8,0,($E$4-1)*3)</f>
        <v>Chg Short Rate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</row>
    <row r="161" spans="1:21" x14ac:dyDescent="0.25">
      <c r="A161" s="28" t="str">
        <f>TEXT(A76,"mmm yyyy")&amp;" - "&amp;TEXT(A17,"mmm yyyy")</f>
        <v>Jun 2007 - May 2012</v>
      </c>
      <c r="B161" s="39">
        <f>B158+1</f>
        <v>6</v>
      </c>
      <c r="C161" t="str">
        <f ca="1">OFFSET($AA$8,0,($E$4-1)*3)</f>
        <v>Chg Def Prem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</row>
    <row r="162" spans="1:21" x14ac:dyDescent="0.25">
      <c r="B162" s="39"/>
      <c r="C162" t="str">
        <f ca="1">OFFSET($Z$8,0,($E$4-1)*3)</f>
        <v>Chg Term Prem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</row>
    <row r="163" spans="1:21" x14ac:dyDescent="0.25">
      <c r="B163" s="39"/>
      <c r="C163" t="str">
        <f ca="1">OFFSET($Y$8,0,($E$4-1)*3)</f>
        <v>Chg Short Rate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</row>
    <row r="164" spans="1:21" x14ac:dyDescent="0.25">
      <c r="A164" s="28" t="str">
        <f>TEXT(A77,"mmm yyyy")&amp;" - "&amp;TEXT(A18,"mmm yyyy")</f>
        <v>May 2007 - Apr 2012</v>
      </c>
      <c r="B164" s="39">
        <f>B161+1</f>
        <v>7</v>
      </c>
      <c r="C164" t="str">
        <f ca="1">OFFSET($AA$8,0,($E$4-1)*3)</f>
        <v>Chg Def Prem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</row>
    <row r="165" spans="1:21" x14ac:dyDescent="0.25">
      <c r="B165" s="39"/>
      <c r="C165" t="str">
        <f ca="1">OFFSET($Z$8,0,($E$4-1)*3)</f>
        <v>Chg Term Prem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</row>
    <row r="166" spans="1:21" x14ac:dyDescent="0.25">
      <c r="B166" s="39"/>
      <c r="C166" t="str">
        <f ca="1">OFFSET($Y$8,0,($E$4-1)*3)</f>
        <v>Chg Short Rate</v>
      </c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</row>
    <row r="167" spans="1:21" x14ac:dyDescent="0.25">
      <c r="A167" s="28" t="str">
        <f>TEXT(A78,"mmm yyyy")&amp;" - "&amp;TEXT(A19,"mmm yyyy")</f>
        <v>Apr 2007 - Mar 2012</v>
      </c>
      <c r="B167" s="39">
        <f>B164+1</f>
        <v>8</v>
      </c>
      <c r="C167" t="str">
        <f ca="1">OFFSET($AA$8,0,($E$4-1)*3)</f>
        <v>Chg Def Prem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</row>
    <row r="168" spans="1:21" x14ac:dyDescent="0.25">
      <c r="B168" s="39"/>
      <c r="C168" t="str">
        <f ca="1">OFFSET($Z$8,0,($E$4-1)*3)</f>
        <v>Chg Term Prem</v>
      </c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</row>
    <row r="169" spans="1:21" x14ac:dyDescent="0.25">
      <c r="B169" s="39"/>
      <c r="C169" t="str">
        <f ca="1">OFFSET($Y$8,0,($E$4-1)*3)</f>
        <v>Chg Short Rate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</row>
    <row r="170" spans="1:21" x14ac:dyDescent="0.25">
      <c r="A170" s="28" t="str">
        <f>TEXT(A79,"mmm yyyy")&amp;" - "&amp;TEXT(A20,"mmm yyyy")</f>
        <v>Mar 2007 - Feb 2012</v>
      </c>
      <c r="B170" s="39">
        <f>B167+1</f>
        <v>9</v>
      </c>
      <c r="C170" t="str">
        <f ca="1">OFFSET($AA$8,0,($E$4-1)*3)</f>
        <v>Chg Def Prem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</row>
    <row r="171" spans="1:21" x14ac:dyDescent="0.25">
      <c r="B171" s="39"/>
      <c r="C171" t="str">
        <f ca="1">OFFSET($Z$8,0,($E$4-1)*3)</f>
        <v>Chg Term Prem</v>
      </c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</row>
    <row r="172" spans="1:21" x14ac:dyDescent="0.25">
      <c r="B172" s="39"/>
      <c r="C172" t="str">
        <f ca="1">OFFSET($Y$8,0,($E$4-1)*3)</f>
        <v>Chg Short Rate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</row>
    <row r="173" spans="1:21" x14ac:dyDescent="0.25">
      <c r="A173" s="28" t="str">
        <f>TEXT(A80,"mmm yyyy")&amp;" - "&amp;TEXT(A21,"mmm yyyy")</f>
        <v>Feb 2007 - Jan 2012</v>
      </c>
      <c r="B173" s="39">
        <f>B170+1</f>
        <v>10</v>
      </c>
      <c r="C173" t="str">
        <f ca="1">OFFSET($AA$8,0,($E$4-1)*3)</f>
        <v>Chg Def Prem</v>
      </c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</row>
    <row r="174" spans="1:21" x14ac:dyDescent="0.25">
      <c r="B174" s="39"/>
      <c r="C174" t="str">
        <f ca="1">OFFSET($Z$8,0,($E$4-1)*3)</f>
        <v>Chg Term Prem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</row>
    <row r="175" spans="1:21" x14ac:dyDescent="0.25">
      <c r="B175" s="39"/>
      <c r="C175" t="str">
        <f ca="1">OFFSET($Y$8,0,($E$4-1)*3)</f>
        <v>Chg Short Rate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</row>
    <row r="176" spans="1:21" x14ac:dyDescent="0.25">
      <c r="A176" s="28" t="str">
        <f>TEXT(A81,"mmm yyyy")&amp;" - "&amp;TEXT(A22,"mmm yyyy")</f>
        <v>Jan 2007 - Dec 2011</v>
      </c>
      <c r="B176" s="39">
        <f>B173+1</f>
        <v>11</v>
      </c>
      <c r="C176" t="str">
        <f ca="1">OFFSET($AA$8,0,($E$4-1)*3)</f>
        <v>Chg Def Prem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</row>
    <row r="177" spans="1:21" x14ac:dyDescent="0.25">
      <c r="B177" s="39"/>
      <c r="C177" t="str">
        <f ca="1">OFFSET($Z$8,0,($E$4-1)*3)</f>
        <v>Chg Term Prem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</row>
    <row r="178" spans="1:21" x14ac:dyDescent="0.25">
      <c r="B178" s="39"/>
      <c r="C178" t="str">
        <f ca="1">OFFSET($Y$8,0,($E$4-1)*3)</f>
        <v>Chg Short Rate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</row>
    <row r="179" spans="1:21" x14ac:dyDescent="0.25">
      <c r="A179" s="28" t="str">
        <f>TEXT(A82,"mmm yyyy")&amp;" - "&amp;TEXT(A23,"mmm yyyy")</f>
        <v>Dec 2006 - Nov 2011</v>
      </c>
      <c r="B179" s="39">
        <f>B176+1</f>
        <v>12</v>
      </c>
      <c r="C179" t="str">
        <f ca="1">OFFSET($AA$8,0,($E$4-1)*3)</f>
        <v>Chg Def Prem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</row>
    <row r="180" spans="1:21" x14ac:dyDescent="0.25">
      <c r="B180" s="39"/>
      <c r="C180" t="str">
        <f ca="1">OFFSET($Z$8,0,($E$4-1)*3)</f>
        <v>Chg Term Prem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</row>
    <row r="181" spans="1:21" x14ac:dyDescent="0.25">
      <c r="B181" s="39"/>
      <c r="C181" t="str">
        <f ca="1">OFFSET($Y$8,0,($E$4-1)*3)</f>
        <v>Chg Short Rate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</row>
    <row r="182" spans="1:21" x14ac:dyDescent="0.25">
      <c r="A182" s="28" t="str">
        <f>TEXT(A83,"mmm yyyy")&amp;" - "&amp;TEXT(A24,"mmm yyyy")</f>
        <v>Nov 2006 - Oct 2011</v>
      </c>
      <c r="B182" s="39">
        <f>B179+1</f>
        <v>13</v>
      </c>
      <c r="C182" t="str">
        <f ca="1">OFFSET($AA$8,0,($E$4-1)*3)</f>
        <v>Chg Def Prem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</row>
    <row r="183" spans="1:21" x14ac:dyDescent="0.25">
      <c r="B183" s="39"/>
      <c r="C183" t="str">
        <f ca="1">OFFSET($Z$8,0,($E$4-1)*3)</f>
        <v>Chg Term Prem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</row>
    <row r="184" spans="1:21" x14ac:dyDescent="0.25">
      <c r="B184" s="39"/>
      <c r="C184" t="str">
        <f ca="1">OFFSET($Y$8,0,($E$4-1)*3)</f>
        <v>Chg Short Rate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</row>
    <row r="185" spans="1:21" x14ac:dyDescent="0.25">
      <c r="A185" s="28" t="str">
        <f>TEXT(A84,"mmm yyyy")&amp;" - "&amp;TEXT(A25,"mmm yyyy")</f>
        <v>Oct 2006 - Sep 2011</v>
      </c>
      <c r="B185" s="39">
        <f>B182+1</f>
        <v>14</v>
      </c>
      <c r="C185" t="str">
        <f ca="1">OFFSET($AA$8,0,($E$4-1)*3)</f>
        <v>Chg Def Prem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</row>
    <row r="186" spans="1:21" x14ac:dyDescent="0.25">
      <c r="B186" s="39"/>
      <c r="C186" t="str">
        <f ca="1">OFFSET($Z$8,0,($E$4-1)*3)</f>
        <v>Chg Term Prem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</row>
    <row r="187" spans="1:21" x14ac:dyDescent="0.25">
      <c r="B187" s="39"/>
      <c r="C187" t="str">
        <f ca="1">OFFSET($Y$8,0,($E$4-1)*3)</f>
        <v>Chg Short Rate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</row>
    <row r="188" spans="1:21" x14ac:dyDescent="0.25">
      <c r="A188" s="28" t="str">
        <f>TEXT(A85,"mmm yyyy")&amp;" - "&amp;TEXT(A26,"mmm yyyy")</f>
        <v>Sep 2006 - Aug 2011</v>
      </c>
      <c r="B188" s="39">
        <f>B185+1</f>
        <v>15</v>
      </c>
      <c r="C188" t="str">
        <f ca="1">OFFSET($AA$8,0,($E$4-1)*3)</f>
        <v>Chg Def Prem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</row>
    <row r="189" spans="1:21" x14ac:dyDescent="0.25">
      <c r="B189" s="39"/>
      <c r="C189" t="str">
        <f ca="1">OFFSET($Z$8,0,($E$4-1)*3)</f>
        <v>Chg Term Prem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</row>
    <row r="190" spans="1:21" x14ac:dyDescent="0.25">
      <c r="B190" s="39"/>
      <c r="C190" t="str">
        <f ca="1">OFFSET($Y$8,0,($E$4-1)*3)</f>
        <v>Chg Short Rate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</row>
    <row r="191" spans="1:21" x14ac:dyDescent="0.25">
      <c r="A191" s="28" t="str">
        <f>TEXT(A86,"mmm yyyy")&amp;" - "&amp;TEXT(A27,"mmm yyyy")</f>
        <v>Aug 2006 - Jul 2011</v>
      </c>
      <c r="B191" s="39">
        <f>B188+1</f>
        <v>16</v>
      </c>
      <c r="C191" t="str">
        <f ca="1">OFFSET($AA$8,0,($E$4-1)*3)</f>
        <v>Chg Def Prem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</row>
    <row r="192" spans="1:21" x14ac:dyDescent="0.25">
      <c r="B192" s="39"/>
      <c r="C192" t="str">
        <f ca="1">OFFSET($Z$8,0,($E$4-1)*3)</f>
        <v>Chg Term Prem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</row>
    <row r="193" spans="1:21" x14ac:dyDescent="0.25">
      <c r="B193" s="39"/>
      <c r="C193" t="str">
        <f ca="1">OFFSET($Y$8,0,($E$4-1)*3)</f>
        <v>Chg Short Rate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</row>
    <row r="194" spans="1:21" x14ac:dyDescent="0.25">
      <c r="A194" s="28" t="str">
        <f>TEXT(A87,"mmm yyyy")&amp;" - "&amp;TEXT(A28,"mmm yyyy")</f>
        <v>Jul 2006 - Jun 2011</v>
      </c>
      <c r="B194" s="39">
        <f>B191+1</f>
        <v>17</v>
      </c>
      <c r="C194" t="str">
        <f ca="1">OFFSET($AA$8,0,($E$4-1)*3)</f>
        <v>Chg Def Prem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</row>
    <row r="195" spans="1:21" x14ac:dyDescent="0.25">
      <c r="B195" s="39"/>
      <c r="C195" t="str">
        <f ca="1">OFFSET($Z$8,0,($E$4-1)*3)</f>
        <v>Chg Term Prem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</row>
    <row r="196" spans="1:21" x14ac:dyDescent="0.25">
      <c r="B196" s="39"/>
      <c r="C196" t="str">
        <f ca="1">OFFSET($Y$8,0,($E$4-1)*3)</f>
        <v>Chg Short Rate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</row>
    <row r="197" spans="1:21" x14ac:dyDescent="0.25">
      <c r="A197" s="28" t="str">
        <f>TEXT(A88,"mmm yyyy")&amp;" - "&amp;TEXT(A29,"mmm yyyy")</f>
        <v>Jun 2006 - May 2011</v>
      </c>
      <c r="B197" s="39">
        <f>B194+1</f>
        <v>18</v>
      </c>
      <c r="C197" t="str">
        <f ca="1">OFFSET($AA$8,0,($E$4-1)*3)</f>
        <v>Chg Def Prem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</row>
    <row r="198" spans="1:21" x14ac:dyDescent="0.25">
      <c r="B198" s="39"/>
      <c r="C198" t="str">
        <f ca="1">OFFSET($Z$8,0,($E$4-1)*3)</f>
        <v>Chg Term Prem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</row>
    <row r="199" spans="1:21" x14ac:dyDescent="0.25">
      <c r="B199" s="39"/>
      <c r="C199" t="str">
        <f ca="1">OFFSET($Y$8,0,($E$4-1)*3)</f>
        <v>Chg Short Rate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</row>
    <row r="200" spans="1:21" x14ac:dyDescent="0.25">
      <c r="A200" s="28" t="str">
        <f>TEXT(A89,"mmm yyyy")&amp;" - "&amp;TEXT(A30,"mmm yyyy")</f>
        <v>May 2006 - Apr 2011</v>
      </c>
      <c r="B200" s="39">
        <f>B197+1</f>
        <v>19</v>
      </c>
      <c r="C200" t="str">
        <f ca="1">OFFSET($AA$8,0,($E$4-1)*3)</f>
        <v>Chg Def Prem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</row>
    <row r="201" spans="1:21" x14ac:dyDescent="0.25">
      <c r="B201" s="39"/>
      <c r="C201" t="str">
        <f ca="1">OFFSET($Z$8,0,($E$4-1)*3)</f>
        <v>Chg Term Prem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</row>
    <row r="202" spans="1:21" x14ac:dyDescent="0.25">
      <c r="B202" s="39"/>
      <c r="C202" t="str">
        <f ca="1">OFFSET($Y$8,0,($E$4-1)*3)</f>
        <v>Chg Short Rate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</row>
    <row r="203" spans="1:21" x14ac:dyDescent="0.25">
      <c r="A203" s="28" t="str">
        <f>TEXT(A90,"mmm yyyy")&amp;" - "&amp;TEXT(A31,"mmm yyyy")</f>
        <v>Apr 2006 - Mar 2011</v>
      </c>
      <c r="B203" s="39">
        <f>B200+1</f>
        <v>20</v>
      </c>
      <c r="C203" t="str">
        <f ca="1">OFFSET($AA$8,0,($E$4-1)*3)</f>
        <v>Chg Def Prem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</row>
    <row r="204" spans="1:21" x14ac:dyDescent="0.25">
      <c r="B204" s="39"/>
      <c r="C204" t="str">
        <f ca="1">OFFSET($Z$8,0,($E$4-1)*3)</f>
        <v>Chg Term Prem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</row>
    <row r="205" spans="1:21" x14ac:dyDescent="0.25">
      <c r="B205" s="39"/>
      <c r="C205" t="str">
        <f ca="1">OFFSET($Y$8,0,($E$4-1)*3)</f>
        <v>Chg Short Rate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</row>
    <row r="206" spans="1:21" x14ac:dyDescent="0.25">
      <c r="A206" s="28" t="str">
        <f>TEXT(A91,"mmm yyyy")&amp;" - "&amp;TEXT(A32,"mmm yyyy")</f>
        <v>Mar 2006 - Feb 2011</v>
      </c>
      <c r="B206" s="39">
        <f>B203+1</f>
        <v>21</v>
      </c>
      <c r="C206" t="str">
        <f ca="1">OFFSET($AA$8,0,($E$4-1)*3)</f>
        <v>Chg Def Prem</v>
      </c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</row>
    <row r="207" spans="1:21" x14ac:dyDescent="0.25">
      <c r="B207" s="39"/>
      <c r="C207" t="str">
        <f ca="1">OFFSET($Z$8,0,($E$4-1)*3)</f>
        <v>Chg Term Prem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</row>
    <row r="208" spans="1:21" x14ac:dyDescent="0.25">
      <c r="B208" s="39"/>
      <c r="C208" t="str">
        <f ca="1">OFFSET($Y$8,0,($E$4-1)*3)</f>
        <v>Chg Short Rate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</row>
    <row r="209" spans="1:21" x14ac:dyDescent="0.25">
      <c r="A209" s="28" t="str">
        <f>TEXT(A92,"mmm yyyy")&amp;" - "&amp;TEXT(A33,"mmm yyyy")</f>
        <v>Feb 2006 - Jan 2011</v>
      </c>
      <c r="B209" s="39">
        <f>B206+1</f>
        <v>22</v>
      </c>
      <c r="C209" t="str">
        <f ca="1">OFFSET($AA$8,0,($E$4-1)*3)</f>
        <v>Chg Def Prem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</row>
    <row r="210" spans="1:21" x14ac:dyDescent="0.25">
      <c r="B210" s="39"/>
      <c r="C210" t="str">
        <f ca="1">OFFSET($Z$8,0,($E$4-1)*3)</f>
        <v>Chg Term Prem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</row>
    <row r="211" spans="1:21" x14ac:dyDescent="0.25">
      <c r="B211" s="39"/>
      <c r="C211" t="str">
        <f ca="1">OFFSET($Y$8,0,($E$4-1)*3)</f>
        <v>Chg Short Rate</v>
      </c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</row>
    <row r="212" spans="1:21" x14ac:dyDescent="0.25">
      <c r="A212" s="28" t="str">
        <f>TEXT(A93,"mmm yyyy")&amp;" - "&amp;TEXT(A34,"mmm yyyy")</f>
        <v>Jan 2006 - Dec 2010</v>
      </c>
      <c r="B212" s="39">
        <f>B209+1</f>
        <v>23</v>
      </c>
      <c r="C212" t="str">
        <f ca="1">OFFSET($AA$8,0,($E$4-1)*3)</f>
        <v>Chg Def Prem</v>
      </c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</row>
    <row r="213" spans="1:21" x14ac:dyDescent="0.25">
      <c r="A213" s="28"/>
      <c r="B213" s="39"/>
      <c r="C213" t="str">
        <f ca="1">OFFSET($Z$8,0,($E$4-1)*3)</f>
        <v>Chg Term Prem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</row>
    <row r="214" spans="1:21" x14ac:dyDescent="0.25">
      <c r="A214" s="28"/>
      <c r="B214" s="39"/>
      <c r="C214" t="str">
        <f ca="1">OFFSET($Y$8,0,($E$4-1)*3)</f>
        <v>Chg Short Rate</v>
      </c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</row>
    <row r="215" spans="1:21" x14ac:dyDescent="0.25">
      <c r="A215" s="28" t="str">
        <f>TEXT(A94,"mmm yyyy")&amp;" - "&amp;TEXT(A35,"mmm yyyy")</f>
        <v>Dec 2005 - Nov 2010</v>
      </c>
      <c r="B215" s="39">
        <f>B212+1</f>
        <v>24</v>
      </c>
      <c r="C215" t="str">
        <f ca="1">OFFSET($AA$8,0,($E$4-1)*3)</f>
        <v>Chg Def Prem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</row>
    <row r="216" spans="1:21" x14ac:dyDescent="0.25">
      <c r="A216" s="28"/>
      <c r="B216" s="39"/>
      <c r="C216" t="str">
        <f ca="1">OFFSET($Z$8,0,($E$4-1)*3)</f>
        <v>Chg Term Prem</v>
      </c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</row>
    <row r="217" spans="1:21" x14ac:dyDescent="0.25">
      <c r="B217" s="39"/>
      <c r="C217" t="str">
        <f ca="1">OFFSET($Y$8,0,($E$4-1)*3)</f>
        <v>Chg Short Rate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</row>
    <row r="218" spans="1:21" x14ac:dyDescent="0.25">
      <c r="A218" s="28" t="str">
        <f>TEXT(A95,"mmm yyyy")&amp;" - "&amp;TEXT(A36,"mmm yyyy")</f>
        <v>Nov 2005 - Oct 2010</v>
      </c>
      <c r="B218" s="39">
        <f>B215+1</f>
        <v>25</v>
      </c>
      <c r="C218" t="str">
        <f ca="1">OFFSET($AA$8,0,($E$4-1)*3)</f>
        <v>Chg Def Prem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</row>
    <row r="219" spans="1:21" x14ac:dyDescent="0.25">
      <c r="B219" s="39"/>
      <c r="C219" t="str">
        <f ca="1">OFFSET($Z$8,0,($E$4-1)*3)</f>
        <v>Chg Term Prem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</row>
    <row r="220" spans="1:21" x14ac:dyDescent="0.25">
      <c r="B220" s="39"/>
      <c r="C220" t="str">
        <f ca="1">OFFSET($Y$8,0,($E$4-1)*3)</f>
        <v>Chg Short Rate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</row>
    <row r="221" spans="1:21" x14ac:dyDescent="0.25">
      <c r="A221" s="28" t="str">
        <f>TEXT(A96,"mmm yyyy")&amp;" - "&amp;TEXT(A37,"mmm yyyy")</f>
        <v>Oct 2005 - Sep 2010</v>
      </c>
      <c r="B221" s="39">
        <f>B218+1</f>
        <v>26</v>
      </c>
      <c r="C221" t="str">
        <f ca="1">OFFSET($AA$8,0,($E$4-1)*3)</f>
        <v>Chg Def Prem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</row>
    <row r="222" spans="1:21" x14ac:dyDescent="0.25">
      <c r="B222" s="39"/>
      <c r="C222" t="str">
        <f ca="1">OFFSET($Z$8,0,($E$4-1)*3)</f>
        <v>Chg Term Prem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</row>
    <row r="223" spans="1:21" x14ac:dyDescent="0.25">
      <c r="B223" s="39"/>
      <c r="C223" t="str">
        <f ca="1">OFFSET($Y$8,0,($E$4-1)*3)</f>
        <v>Chg Short Rate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</row>
    <row r="224" spans="1:21" x14ac:dyDescent="0.25">
      <c r="A224" s="28" t="str">
        <f>TEXT(A97,"mmm yyyy")&amp;" - "&amp;TEXT(A38,"mmm yyyy")</f>
        <v>Sep 2005 - Aug 2010</v>
      </c>
      <c r="B224" s="39">
        <f>B221+1</f>
        <v>27</v>
      </c>
      <c r="C224" t="str">
        <f ca="1">OFFSET($AA$8,0,($E$4-1)*3)</f>
        <v>Chg Def Prem</v>
      </c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</row>
    <row r="225" spans="1:21" x14ac:dyDescent="0.25">
      <c r="B225" s="39"/>
      <c r="C225" t="str">
        <f ca="1">OFFSET($Z$8,0,($E$4-1)*3)</f>
        <v>Chg Term Prem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</row>
    <row r="226" spans="1:21" x14ac:dyDescent="0.25">
      <c r="B226" s="39"/>
      <c r="C226" t="str">
        <f ca="1">OFFSET($Y$8,0,($E$4-1)*3)</f>
        <v>Chg Short Rate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</row>
    <row r="227" spans="1:21" x14ac:dyDescent="0.25">
      <c r="A227" s="28" t="str">
        <f>TEXT(A98,"mmm yyyy")&amp;" - "&amp;TEXT(A39,"mmm yyyy")</f>
        <v>Aug 2005 - Jul 2010</v>
      </c>
      <c r="B227" s="39">
        <f>B224+1</f>
        <v>28</v>
      </c>
      <c r="C227" t="str">
        <f ca="1">OFFSET($AA$8,0,($E$4-1)*3)</f>
        <v>Chg Def Prem</v>
      </c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</row>
    <row r="228" spans="1:21" x14ac:dyDescent="0.25">
      <c r="B228" s="39"/>
      <c r="C228" t="str">
        <f ca="1">OFFSET($Z$8,0,($E$4-1)*3)</f>
        <v>Chg Term Prem</v>
      </c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</row>
    <row r="229" spans="1:21" x14ac:dyDescent="0.25">
      <c r="B229" s="39"/>
      <c r="C229" t="str">
        <f ca="1">OFFSET($Y$8,0,($E$4-1)*3)</f>
        <v>Chg Short Rate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</row>
    <row r="230" spans="1:21" x14ac:dyDescent="0.25">
      <c r="A230" s="28" t="str">
        <f>TEXT(A99,"mmm yyyy")&amp;" - "&amp;TEXT(A40,"mmm yyyy")</f>
        <v>Jul 2005 - Jun 2010</v>
      </c>
      <c r="B230" s="39">
        <f>B227+1</f>
        <v>29</v>
      </c>
      <c r="C230" t="str">
        <f ca="1">OFFSET($AA$8,0,($E$4-1)*3)</f>
        <v>Chg Def Prem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</row>
    <row r="231" spans="1:21" x14ac:dyDescent="0.25">
      <c r="B231" s="39"/>
      <c r="C231" t="str">
        <f ca="1">OFFSET($Z$8,0,($E$4-1)*3)</f>
        <v>Chg Term Prem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</row>
    <row r="232" spans="1:21" x14ac:dyDescent="0.25">
      <c r="B232" s="39"/>
      <c r="C232" t="str">
        <f ca="1">OFFSET($Y$8,0,($E$4-1)*3)</f>
        <v>Chg Short Rate</v>
      </c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</row>
    <row r="233" spans="1:21" x14ac:dyDescent="0.25">
      <c r="A233" s="28" t="str">
        <f>TEXT(A100,"mmm yyyy")&amp;" - "&amp;TEXT(A41,"mmm yyyy")</f>
        <v>Jun 2005 - May 2010</v>
      </c>
      <c r="B233" s="39">
        <f>B230+1</f>
        <v>30</v>
      </c>
      <c r="C233" t="str">
        <f ca="1">OFFSET($AA$8,0,($E$4-1)*3)</f>
        <v>Chg Def Prem</v>
      </c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</row>
    <row r="234" spans="1:21" x14ac:dyDescent="0.25">
      <c r="B234" s="39"/>
      <c r="C234" t="str">
        <f ca="1">OFFSET($Z$8,0,($E$4-1)*3)</f>
        <v>Chg Term Prem</v>
      </c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</row>
    <row r="235" spans="1:21" x14ac:dyDescent="0.25">
      <c r="B235" s="39"/>
      <c r="C235" t="str">
        <f ca="1">OFFSET($Y$8,0,($E$4-1)*3)</f>
        <v>Chg Short Rate</v>
      </c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</row>
    <row r="236" spans="1:21" x14ac:dyDescent="0.25">
      <c r="A236" s="28" t="str">
        <f>TEXT(A101,"mmm yyyy")&amp;" - "&amp;TEXT(A42,"mmm yyyy")</f>
        <v>May 2005 - Apr 2010</v>
      </c>
      <c r="B236" s="39">
        <f>B233+1</f>
        <v>31</v>
      </c>
      <c r="C236" t="str">
        <f ca="1">OFFSET($AA$8,0,($E$4-1)*3)</f>
        <v>Chg Def Prem</v>
      </c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</row>
    <row r="237" spans="1:21" x14ac:dyDescent="0.25">
      <c r="B237" s="39"/>
      <c r="C237" t="str">
        <f ca="1">OFFSET($Z$8,0,($E$4-1)*3)</f>
        <v>Chg Term Prem</v>
      </c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</row>
    <row r="238" spans="1:21" x14ac:dyDescent="0.25">
      <c r="B238" s="39"/>
      <c r="C238" t="str">
        <f ca="1">OFFSET($Y$8,0,($E$4-1)*3)</f>
        <v>Chg Short Rate</v>
      </c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</row>
    <row r="239" spans="1:21" x14ac:dyDescent="0.25">
      <c r="A239" s="28" t="str">
        <f>TEXT(A102,"mmm yyyy")&amp;" - "&amp;TEXT(A43,"mmm yyyy")</f>
        <v>Apr 2005 - Mar 2010</v>
      </c>
      <c r="B239" s="39">
        <f>B236+1</f>
        <v>32</v>
      </c>
      <c r="C239" t="str">
        <f ca="1">OFFSET($AA$8,0,($E$4-1)*3)</f>
        <v>Chg Def Prem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</row>
    <row r="240" spans="1:21" x14ac:dyDescent="0.25">
      <c r="B240" s="39"/>
      <c r="C240" t="str">
        <f ca="1">OFFSET($Z$8,0,($E$4-1)*3)</f>
        <v>Chg Term Prem</v>
      </c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</row>
    <row r="241" spans="1:21" x14ac:dyDescent="0.25">
      <c r="B241" s="39"/>
      <c r="C241" t="str">
        <f ca="1">OFFSET($Y$8,0,($E$4-1)*3)</f>
        <v>Chg Short Rate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</row>
    <row r="242" spans="1:21" x14ac:dyDescent="0.25">
      <c r="A242" s="28" t="str">
        <f>TEXT(A103,"mmm yyyy")&amp;" - "&amp;TEXT(A44,"mmm yyyy")</f>
        <v>Mar 2005 - Feb 2010</v>
      </c>
      <c r="B242" s="39">
        <f>B239+1</f>
        <v>33</v>
      </c>
      <c r="C242" t="str">
        <f ca="1">OFFSET($AA$8,0,($E$4-1)*3)</f>
        <v>Chg Def Prem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</row>
    <row r="243" spans="1:21" x14ac:dyDescent="0.25">
      <c r="B243" s="39"/>
      <c r="C243" t="str">
        <f ca="1">OFFSET($Z$8,0,($E$4-1)*3)</f>
        <v>Chg Term Prem</v>
      </c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</row>
    <row r="244" spans="1:21" x14ac:dyDescent="0.25">
      <c r="B244" s="39"/>
      <c r="C244" t="str">
        <f ca="1">OFFSET($Y$8,0,($E$4-1)*3)</f>
        <v>Chg Short Rate</v>
      </c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</row>
    <row r="245" spans="1:21" x14ac:dyDescent="0.25">
      <c r="A245" s="28" t="str">
        <f>TEXT(A104,"mmm yyyy")&amp;" - "&amp;TEXT(A45,"mmm yyyy")</f>
        <v>Feb 2005 - Jan 2010</v>
      </c>
      <c r="B245" s="39">
        <f>B242+1</f>
        <v>34</v>
      </c>
      <c r="C245" t="str">
        <f ca="1">OFFSET($AA$8,0,($E$4-1)*3)</f>
        <v>Chg Def Prem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</row>
    <row r="246" spans="1:21" x14ac:dyDescent="0.25">
      <c r="B246" s="39"/>
      <c r="C246" t="str">
        <f ca="1">OFFSET($Z$8,0,($E$4-1)*3)</f>
        <v>Chg Term Prem</v>
      </c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</row>
    <row r="247" spans="1:21" x14ac:dyDescent="0.25">
      <c r="B247" s="39"/>
      <c r="C247" t="str">
        <f ca="1">OFFSET($Y$8,0,($E$4-1)*3)</f>
        <v>Chg Short Rate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</row>
    <row r="248" spans="1:21" x14ac:dyDescent="0.25">
      <c r="A248" s="28" t="str">
        <f>TEXT(A105,"mmm yyyy")&amp;" - "&amp;TEXT(A46,"mmm yyyy")</f>
        <v>Jan 2005 - Dec 2009</v>
      </c>
      <c r="B248" s="39">
        <f>B245+1</f>
        <v>35</v>
      </c>
      <c r="C248" t="str">
        <f ca="1">OFFSET($AA$8,0,($E$4-1)*3)</f>
        <v>Chg Def Prem</v>
      </c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</row>
    <row r="249" spans="1:21" x14ac:dyDescent="0.25">
      <c r="A249" s="28"/>
      <c r="B249" s="39"/>
      <c r="C249" t="str">
        <f ca="1">OFFSET($Z$8,0,($E$4-1)*3)</f>
        <v>Chg Term Prem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</row>
    <row r="250" spans="1:21" x14ac:dyDescent="0.25">
      <c r="A250" s="28"/>
      <c r="B250" s="39"/>
      <c r="C250" t="str">
        <f ca="1">OFFSET($Y$8,0,($E$4-1)*3)</f>
        <v>Chg Short Rate</v>
      </c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</row>
    <row r="251" spans="1:21" x14ac:dyDescent="0.25">
      <c r="A251" s="28" t="str">
        <f>TEXT(A106,"mmm yyyy")&amp;" - "&amp;TEXT(A47,"mmm yyyy")</f>
        <v>Dec 2004 - Nov 2009</v>
      </c>
      <c r="B251" s="39">
        <f>B248+1</f>
        <v>36</v>
      </c>
      <c r="C251" t="str">
        <f ca="1">OFFSET($AA$8,0,($E$4-1)*3)</f>
        <v>Chg Def Prem</v>
      </c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</row>
    <row r="252" spans="1:21" x14ac:dyDescent="0.25">
      <c r="A252" s="28"/>
      <c r="B252" s="39"/>
      <c r="C252" t="str">
        <f ca="1">OFFSET($Z$8,0,($E$4-1)*3)</f>
        <v>Chg Term Prem</v>
      </c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</row>
    <row r="253" spans="1:21" x14ac:dyDescent="0.25">
      <c r="B253" s="39"/>
      <c r="C253" t="str">
        <f ca="1">OFFSET($Y$8,0,($E$4-1)*3)</f>
        <v>Chg Short Rate</v>
      </c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</row>
    <row r="254" spans="1:21" x14ac:dyDescent="0.25">
      <c r="A254" s="28" t="str">
        <f>TEXT(A107,"mmm yyyy")&amp;" - "&amp;TEXT(A48,"mmm yyyy")</f>
        <v>Nov 2004 - Oct 2009</v>
      </c>
      <c r="B254" s="39">
        <f>B251+1</f>
        <v>37</v>
      </c>
      <c r="C254" t="str">
        <f ca="1">OFFSET($AA$8,0,($E$4-1)*3)</f>
        <v>Chg Def Prem</v>
      </c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</row>
    <row r="255" spans="1:21" x14ac:dyDescent="0.25">
      <c r="B255" s="39"/>
      <c r="C255" t="str">
        <f ca="1">OFFSET($Z$8,0,($E$4-1)*3)</f>
        <v>Chg Term Prem</v>
      </c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</row>
    <row r="256" spans="1:21" x14ac:dyDescent="0.25">
      <c r="B256" s="39"/>
      <c r="C256" t="str">
        <f ca="1">OFFSET($Y$8,0,($E$4-1)*3)</f>
        <v>Chg Short Rate</v>
      </c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</row>
    <row r="257" spans="1:21" x14ac:dyDescent="0.25">
      <c r="A257" s="28" t="str">
        <f>TEXT(A108,"mmm yyyy")&amp;" - "&amp;TEXT(A49,"mmm yyyy")</f>
        <v>Oct 2004 - Sep 2009</v>
      </c>
      <c r="B257" s="39">
        <f>B254+1</f>
        <v>38</v>
      </c>
      <c r="C257" t="str">
        <f ca="1">OFFSET($AA$8,0,($E$4-1)*3)</f>
        <v>Chg Def Prem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</row>
    <row r="258" spans="1:21" x14ac:dyDescent="0.25">
      <c r="B258" s="39"/>
      <c r="C258" t="str">
        <f ca="1">OFFSET($Z$8,0,($E$4-1)*3)</f>
        <v>Chg Term Prem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</row>
    <row r="259" spans="1:21" x14ac:dyDescent="0.25">
      <c r="B259" s="39"/>
      <c r="C259" t="str">
        <f ca="1">OFFSET($Y$8,0,($E$4-1)*3)</f>
        <v>Chg Short Rate</v>
      </c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</row>
    <row r="260" spans="1:21" x14ac:dyDescent="0.25">
      <c r="A260" s="28" t="str">
        <f>TEXT(A109,"mmm yyyy")&amp;" - "&amp;TEXT(A50,"mmm yyyy")</f>
        <v>Sep 2004 - Aug 2009</v>
      </c>
      <c r="B260" s="39">
        <f>B257+1</f>
        <v>39</v>
      </c>
      <c r="C260" t="str">
        <f ca="1">OFFSET($AA$8,0,($E$4-1)*3)</f>
        <v>Chg Def Prem</v>
      </c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</row>
    <row r="261" spans="1:21" x14ac:dyDescent="0.25">
      <c r="B261" s="39"/>
      <c r="C261" t="str">
        <f ca="1">OFFSET($Z$8,0,($E$4-1)*3)</f>
        <v>Chg Term Prem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</row>
    <row r="262" spans="1:21" x14ac:dyDescent="0.25">
      <c r="B262" s="39"/>
      <c r="C262" t="str">
        <f ca="1">OFFSET($Y$8,0,($E$4-1)*3)</f>
        <v>Chg Short Rate</v>
      </c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</row>
    <row r="263" spans="1:21" x14ac:dyDescent="0.25">
      <c r="A263" s="28" t="str">
        <f>TEXT(A110,"mmm yyyy")&amp;" - "&amp;TEXT(A51,"mmm yyyy")</f>
        <v>Aug 2004 - Jul 2009</v>
      </c>
      <c r="B263" s="39">
        <f>B260+1</f>
        <v>40</v>
      </c>
      <c r="C263" t="str">
        <f ca="1">OFFSET($AA$8,0,($E$4-1)*3)</f>
        <v>Chg Def Prem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</row>
    <row r="264" spans="1:21" x14ac:dyDescent="0.25">
      <c r="B264" s="39"/>
      <c r="C264" t="str">
        <f ca="1">OFFSET($Z$8,0,($E$4-1)*3)</f>
        <v>Chg Term Prem</v>
      </c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</row>
    <row r="265" spans="1:21" x14ac:dyDescent="0.25">
      <c r="B265" s="39"/>
      <c r="C265" t="str">
        <f ca="1">OFFSET($Y$8,0,($E$4-1)*3)</f>
        <v>Chg Short Rate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</row>
    <row r="266" spans="1:21" x14ac:dyDescent="0.25">
      <c r="A266" s="28" t="str">
        <f>TEXT(A111,"mmm yyyy")&amp;" - "&amp;TEXT(A52,"mmm yyyy")</f>
        <v>Jul 2004 - Jun 2009</v>
      </c>
      <c r="B266" s="39">
        <f>B263+1</f>
        <v>41</v>
      </c>
      <c r="C266" t="str">
        <f ca="1">OFFSET($AA$8,0,($E$4-1)*3)</f>
        <v>Chg Def Prem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</row>
    <row r="267" spans="1:21" x14ac:dyDescent="0.25">
      <c r="B267" s="39"/>
      <c r="C267" t="str">
        <f ca="1">OFFSET($Z$8,0,($E$4-1)*3)</f>
        <v>Chg Term Prem</v>
      </c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</row>
    <row r="268" spans="1:21" x14ac:dyDescent="0.25">
      <c r="B268" s="39"/>
      <c r="C268" t="str">
        <f ca="1">OFFSET($Y$8,0,($E$4-1)*3)</f>
        <v>Chg Short Rate</v>
      </c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</row>
    <row r="269" spans="1:21" x14ac:dyDescent="0.25">
      <c r="A269" s="28" t="str">
        <f>TEXT(A112,"mmm yyyy")&amp;" - "&amp;TEXT(A53,"mmm yyyy")</f>
        <v>Jun 2004 - May 2009</v>
      </c>
      <c r="B269" s="39">
        <f>B266+1</f>
        <v>42</v>
      </c>
      <c r="C269" t="str">
        <f ca="1">OFFSET($AA$8,0,($E$4-1)*3)</f>
        <v>Chg Def Prem</v>
      </c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</row>
    <row r="270" spans="1:21" x14ac:dyDescent="0.25">
      <c r="B270" s="39"/>
      <c r="C270" t="str">
        <f ca="1">OFFSET($Z$8,0,($E$4-1)*3)</f>
        <v>Chg Term Prem</v>
      </c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</row>
    <row r="271" spans="1:21" x14ac:dyDescent="0.25">
      <c r="B271" s="39"/>
      <c r="C271" t="str">
        <f ca="1">OFFSET($Y$8,0,($E$4-1)*3)</f>
        <v>Chg Short Rate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</row>
    <row r="272" spans="1:21" x14ac:dyDescent="0.25">
      <c r="A272" s="28" t="str">
        <f>TEXT(A113,"mmm yyyy")&amp;" - "&amp;TEXT(A54,"mmm yyyy")</f>
        <v>May 2004 - Apr 2009</v>
      </c>
      <c r="B272" s="39">
        <f>B269+1</f>
        <v>43</v>
      </c>
      <c r="C272" t="str">
        <f ca="1">OFFSET($AA$8,0,($E$4-1)*3)</f>
        <v>Chg Def Prem</v>
      </c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</row>
    <row r="273" spans="1:21" x14ac:dyDescent="0.25">
      <c r="B273" s="39"/>
      <c r="C273" t="str">
        <f ca="1">OFFSET($Z$8,0,($E$4-1)*3)</f>
        <v>Chg Term Prem</v>
      </c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</row>
    <row r="274" spans="1:21" x14ac:dyDescent="0.25">
      <c r="B274" s="39"/>
      <c r="C274" t="str">
        <f ca="1">OFFSET($Y$8,0,($E$4-1)*3)</f>
        <v>Chg Short Rate</v>
      </c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</row>
    <row r="275" spans="1:21" x14ac:dyDescent="0.25">
      <c r="A275" s="28" t="str">
        <f>TEXT(A114,"mmm yyyy")&amp;" - "&amp;TEXT(A55,"mmm yyyy")</f>
        <v>Apr 2004 - Mar 2009</v>
      </c>
      <c r="B275" s="39">
        <f>B272+1</f>
        <v>44</v>
      </c>
      <c r="C275" t="str">
        <f ca="1">OFFSET($AA$8,0,($E$4-1)*3)</f>
        <v>Chg Def Prem</v>
      </c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</row>
    <row r="276" spans="1:21" x14ac:dyDescent="0.25">
      <c r="B276" s="39"/>
      <c r="C276" t="str">
        <f ca="1">OFFSET($Z$8,0,($E$4-1)*3)</f>
        <v>Chg Term Prem</v>
      </c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</row>
    <row r="277" spans="1:21" x14ac:dyDescent="0.25">
      <c r="B277" s="39"/>
      <c r="C277" t="str">
        <f ca="1">OFFSET($Y$8,0,($E$4-1)*3)</f>
        <v>Chg Short Rate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</row>
    <row r="278" spans="1:21" x14ac:dyDescent="0.25">
      <c r="A278" s="28" t="str">
        <f>TEXT(A115,"mmm yyyy")&amp;" - "&amp;TEXT(A56,"mmm yyyy")</f>
        <v>Mar 2004 - Feb 2009</v>
      </c>
      <c r="B278" s="39">
        <f>B275+1</f>
        <v>45</v>
      </c>
      <c r="C278" t="str">
        <f ca="1">OFFSET($AA$8,0,($E$4-1)*3)</f>
        <v>Chg Def Prem</v>
      </c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</row>
    <row r="279" spans="1:21" x14ac:dyDescent="0.25">
      <c r="B279" s="39"/>
      <c r="C279" t="str">
        <f ca="1">OFFSET($Z$8,0,($E$4-1)*3)</f>
        <v>Chg Term Prem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</row>
    <row r="280" spans="1:21" x14ac:dyDescent="0.25">
      <c r="B280" s="39"/>
      <c r="C280" t="str">
        <f ca="1">OFFSET($Y$8,0,($E$4-1)*3)</f>
        <v>Chg Short Rate</v>
      </c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</row>
    <row r="281" spans="1:21" x14ac:dyDescent="0.25">
      <c r="A281" s="28" t="str">
        <f>TEXT(A116,"mmm yyyy")&amp;" - "&amp;TEXT(A57,"mmm yyyy")</f>
        <v>Feb 2004 - Jan 2009</v>
      </c>
      <c r="B281" s="39">
        <f>B278+1</f>
        <v>46</v>
      </c>
      <c r="C281" t="str">
        <f ca="1">OFFSET($AA$8,0,($E$4-1)*3)</f>
        <v>Chg Def Prem</v>
      </c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</row>
    <row r="282" spans="1:21" x14ac:dyDescent="0.25">
      <c r="B282" s="39"/>
      <c r="C282" t="str">
        <f ca="1">OFFSET($Z$8,0,($E$4-1)*3)</f>
        <v>Chg Term Prem</v>
      </c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</row>
    <row r="283" spans="1:21" x14ac:dyDescent="0.25">
      <c r="B283" s="39"/>
      <c r="C283" t="str">
        <f ca="1">OFFSET($Y$8,0,($E$4-1)*3)</f>
        <v>Chg Short Rate</v>
      </c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</row>
    <row r="284" spans="1:21" x14ac:dyDescent="0.25">
      <c r="A284" s="28" t="str">
        <f>TEXT(A117,"mmm yyyy")&amp;" - "&amp;TEXT(A58,"mmm yyyy")</f>
        <v>Jan 2004 - Dec 2008</v>
      </c>
      <c r="B284" s="39">
        <f>B281+1</f>
        <v>47</v>
      </c>
      <c r="C284" t="str">
        <f ca="1">OFFSET($AA$8,0,($E$4-1)*3)</f>
        <v>Chg Def Prem</v>
      </c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</row>
    <row r="285" spans="1:21" x14ac:dyDescent="0.25">
      <c r="A285" s="28"/>
      <c r="B285" s="39"/>
      <c r="C285" t="str">
        <f ca="1">OFFSET($Z$8,0,($E$4-1)*3)</f>
        <v>Chg Term Prem</v>
      </c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</row>
    <row r="286" spans="1:21" x14ac:dyDescent="0.25">
      <c r="A286" s="28"/>
      <c r="B286" s="39"/>
      <c r="C286" t="str">
        <f ca="1">OFFSET($Y$8,0,($E$4-1)*3)</f>
        <v>Chg Short Rate</v>
      </c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</row>
    <row r="287" spans="1:21" x14ac:dyDescent="0.25">
      <c r="A287" s="28" t="str">
        <f>TEXT(A118,"mmm yyyy")&amp;" - "&amp;TEXT(A59,"mmm yyyy")</f>
        <v>Dec 2003 - Nov 2008</v>
      </c>
      <c r="B287" s="39">
        <f>B284+1</f>
        <v>48</v>
      </c>
      <c r="C287" t="str">
        <f ca="1">OFFSET($AA$8,0,($E$4-1)*3)</f>
        <v>Chg Def Prem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</row>
    <row r="288" spans="1:21" x14ac:dyDescent="0.25">
      <c r="A288" s="28"/>
      <c r="B288" s="39"/>
      <c r="C288" t="str">
        <f ca="1">OFFSET($Z$8,0,($E$4-1)*3)</f>
        <v>Chg Term Prem</v>
      </c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</row>
    <row r="289" spans="1:21" x14ac:dyDescent="0.25">
      <c r="B289" s="39"/>
      <c r="C289" t="str">
        <f ca="1">OFFSET($Y$8,0,($E$4-1)*3)</f>
        <v>Chg Short Rate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</row>
    <row r="290" spans="1:21" x14ac:dyDescent="0.25">
      <c r="A290" s="28" t="str">
        <f>TEXT(A119,"mmm yyyy")&amp;" - "&amp;TEXT(A60,"mmm yyyy")</f>
        <v>Nov 2003 - Oct 2008</v>
      </c>
      <c r="B290" s="39">
        <f>B287+1</f>
        <v>49</v>
      </c>
      <c r="C290" t="str">
        <f ca="1">OFFSET($AA$8,0,($E$4-1)*3)</f>
        <v>Chg Def Prem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</row>
    <row r="291" spans="1:21" x14ac:dyDescent="0.25">
      <c r="B291" s="39"/>
      <c r="C291" t="str">
        <f ca="1">OFFSET($Z$8,0,($E$4-1)*3)</f>
        <v>Chg Term Prem</v>
      </c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</row>
    <row r="292" spans="1:21" x14ac:dyDescent="0.25">
      <c r="B292" s="39"/>
      <c r="C292" t="str">
        <f ca="1">OFFSET($Y$8,0,($E$4-1)*3)</f>
        <v>Chg Short Rate</v>
      </c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</row>
    <row r="293" spans="1:21" x14ac:dyDescent="0.25">
      <c r="A293" s="28" t="str">
        <f>TEXT(A120,"mmm yyyy")&amp;" - "&amp;TEXT(A61,"mmm yyyy")</f>
        <v>Oct 2003 - Sep 2008</v>
      </c>
      <c r="B293" s="39">
        <f>B290+1</f>
        <v>50</v>
      </c>
      <c r="C293" t="str">
        <f ca="1">OFFSET($AA$8,0,($E$4-1)*3)</f>
        <v>Chg Def Prem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</row>
    <row r="294" spans="1:21" x14ac:dyDescent="0.25">
      <c r="B294" s="39"/>
      <c r="C294" t="str">
        <f ca="1">OFFSET($Z$8,0,($E$4-1)*3)</f>
        <v>Chg Term Prem</v>
      </c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</row>
    <row r="295" spans="1:21" x14ac:dyDescent="0.25">
      <c r="B295" s="39"/>
      <c r="C295" t="str">
        <f ca="1">OFFSET($Y$8,0,($E$4-1)*3)</f>
        <v>Chg Short Rate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</row>
    <row r="296" spans="1:21" x14ac:dyDescent="0.25">
      <c r="A296" s="28" t="str">
        <f>TEXT(A121,"mmm yyyy")&amp;" - "&amp;TEXT(A62,"mmm yyyy")</f>
        <v>Sep 2003 - Aug 2008</v>
      </c>
      <c r="B296" s="39">
        <f>B293+1</f>
        <v>51</v>
      </c>
      <c r="C296" t="str">
        <f ca="1">OFFSET($AA$8,0,($E$4-1)*3)</f>
        <v>Chg Def Prem</v>
      </c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</row>
    <row r="297" spans="1:21" x14ac:dyDescent="0.25">
      <c r="B297" s="39"/>
      <c r="C297" t="str">
        <f ca="1">OFFSET($Z$8,0,($E$4-1)*3)</f>
        <v>Chg Term Prem</v>
      </c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</row>
    <row r="298" spans="1:21" x14ac:dyDescent="0.25">
      <c r="B298" s="39"/>
      <c r="C298" t="str">
        <f ca="1">OFFSET($Y$8,0,($E$4-1)*3)</f>
        <v>Chg Short Rate</v>
      </c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</row>
    <row r="299" spans="1:21" x14ac:dyDescent="0.25">
      <c r="A299" s="28" t="str">
        <f>TEXT(A122,"mmm yyyy")&amp;" - "&amp;TEXT(A63,"mmm yyyy")</f>
        <v>Aug 2003 - Jul 2008</v>
      </c>
      <c r="B299" s="39">
        <f>B296+1</f>
        <v>52</v>
      </c>
      <c r="C299" t="str">
        <f ca="1">OFFSET($AA$8,0,($E$4-1)*3)</f>
        <v>Chg Def Prem</v>
      </c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</row>
    <row r="300" spans="1:21" x14ac:dyDescent="0.25">
      <c r="B300" s="39"/>
      <c r="C300" t="str">
        <f ca="1">OFFSET($Z$8,0,($E$4-1)*3)</f>
        <v>Chg Term Prem</v>
      </c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</row>
    <row r="301" spans="1:21" x14ac:dyDescent="0.25">
      <c r="B301" s="39"/>
      <c r="C301" t="str">
        <f ca="1">OFFSET($Y$8,0,($E$4-1)*3)</f>
        <v>Chg Short Rate</v>
      </c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</row>
    <row r="302" spans="1:21" x14ac:dyDescent="0.25">
      <c r="A302" s="28" t="str">
        <f>TEXT(A123,"mmm yyyy")&amp;" - "&amp;TEXT(A64,"mmm yyyy")</f>
        <v>Jul 2003 - Jun 2008</v>
      </c>
      <c r="B302" s="39">
        <f>B299+1</f>
        <v>53</v>
      </c>
      <c r="C302" t="str">
        <f ca="1">OFFSET($AA$8,0,($E$4-1)*3)</f>
        <v>Chg Def Prem</v>
      </c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</row>
    <row r="303" spans="1:21" x14ac:dyDescent="0.25">
      <c r="B303" s="39"/>
      <c r="C303" t="str">
        <f ca="1">OFFSET($Z$8,0,($E$4-1)*3)</f>
        <v>Chg Term Prem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</row>
    <row r="304" spans="1:21" x14ac:dyDescent="0.25">
      <c r="B304" s="39"/>
      <c r="C304" t="str">
        <f ca="1">OFFSET($Y$8,0,($E$4-1)*3)</f>
        <v>Chg Short Rate</v>
      </c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</row>
    <row r="305" spans="1:21" x14ac:dyDescent="0.25">
      <c r="A305" s="28" t="str">
        <f>TEXT(A124,"mmm yyyy")&amp;" - "&amp;TEXT(A65,"mmm yyyy")</f>
        <v>Jun 2003 - May 2008</v>
      </c>
      <c r="B305" s="39">
        <f>B302+1</f>
        <v>54</v>
      </c>
      <c r="C305" t="str">
        <f ca="1">OFFSET($AA$8,0,($E$4-1)*3)</f>
        <v>Chg Def Prem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</row>
    <row r="306" spans="1:21" x14ac:dyDescent="0.25">
      <c r="B306" s="39"/>
      <c r="C306" t="str">
        <f ca="1">OFFSET($Z$8,0,($E$4-1)*3)</f>
        <v>Chg Term Prem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</row>
    <row r="307" spans="1:21" x14ac:dyDescent="0.25">
      <c r="B307" s="39"/>
      <c r="C307" t="str">
        <f ca="1">OFFSET($Y$8,0,($E$4-1)*3)</f>
        <v>Chg Short Rate</v>
      </c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</row>
    <row r="308" spans="1:21" x14ac:dyDescent="0.25">
      <c r="A308" s="28" t="str">
        <f>TEXT(A125,"mmm yyyy")&amp;" - "&amp;TEXT(A66,"mmm yyyy")</f>
        <v>May 2003 - Apr 2008</v>
      </c>
      <c r="B308" s="39">
        <f>B305+1</f>
        <v>55</v>
      </c>
      <c r="C308" t="str">
        <f ca="1">OFFSET($AA$8,0,($E$4-1)*3)</f>
        <v>Chg Def Prem</v>
      </c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</row>
    <row r="309" spans="1:21" x14ac:dyDescent="0.25">
      <c r="B309" s="39"/>
      <c r="C309" t="str">
        <f ca="1">OFFSET($Z$8,0,($E$4-1)*3)</f>
        <v>Chg Term Prem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</row>
    <row r="310" spans="1:21" x14ac:dyDescent="0.25">
      <c r="B310" s="39"/>
      <c r="C310" t="str">
        <f ca="1">OFFSET($Y$8,0,($E$4-1)*3)</f>
        <v>Chg Short Rate</v>
      </c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</row>
    <row r="311" spans="1:21" x14ac:dyDescent="0.25">
      <c r="A311" s="28" t="str">
        <f>TEXT(A126,"mmm yyyy")&amp;" - "&amp;TEXT(A67,"mmm yyyy")</f>
        <v>Apr 2003 - Mar 2008</v>
      </c>
      <c r="B311" s="39">
        <f>B308+1</f>
        <v>56</v>
      </c>
      <c r="C311" t="str">
        <f ca="1">OFFSET($AA$8,0,($E$4-1)*3)</f>
        <v>Chg Def Prem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</row>
    <row r="312" spans="1:21" x14ac:dyDescent="0.25">
      <c r="B312" s="39"/>
      <c r="C312" t="str">
        <f ca="1">OFFSET($Z$8,0,($E$4-1)*3)</f>
        <v>Chg Term Prem</v>
      </c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</row>
    <row r="313" spans="1:21" x14ac:dyDescent="0.25">
      <c r="B313" s="39"/>
      <c r="C313" t="str">
        <f ca="1">OFFSET($Y$8,0,($E$4-1)*3)</f>
        <v>Chg Short Rate</v>
      </c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</row>
    <row r="314" spans="1:21" x14ac:dyDescent="0.25">
      <c r="A314" s="28" t="str">
        <f>TEXT(A127,"mmm yyyy")&amp;" - "&amp;TEXT(A68,"mmm yyyy")</f>
        <v>Mar 2003 - Feb 2008</v>
      </c>
      <c r="B314" s="39">
        <f>B311+1</f>
        <v>57</v>
      </c>
      <c r="C314" t="str">
        <f ca="1">OFFSET($AA$8,0,($E$4-1)*3)</f>
        <v>Chg Def Prem</v>
      </c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</row>
    <row r="315" spans="1:21" x14ac:dyDescent="0.25">
      <c r="B315" s="39"/>
      <c r="C315" t="str">
        <f ca="1">OFFSET($Z$8,0,($E$4-1)*3)</f>
        <v>Chg Term Prem</v>
      </c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</row>
    <row r="316" spans="1:21" x14ac:dyDescent="0.25">
      <c r="B316" s="39"/>
      <c r="C316" t="str">
        <f ca="1">OFFSET($Y$8,0,($E$4-1)*3)</f>
        <v>Chg Short Rate</v>
      </c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</row>
    <row r="317" spans="1:21" x14ac:dyDescent="0.25">
      <c r="A317" s="28" t="str">
        <f>TEXT(A128,"mmm yyyy")&amp;" - "&amp;TEXT(A69,"mmm yyyy")</f>
        <v>Feb 2003 - Jan 2008</v>
      </c>
      <c r="B317" s="39">
        <f>B314+1</f>
        <v>58</v>
      </c>
      <c r="C317" t="str">
        <f ca="1">OFFSET($AA$8,0,($E$4-1)*3)</f>
        <v>Chg Def Prem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</row>
    <row r="318" spans="1:21" x14ac:dyDescent="0.25">
      <c r="B318" s="39"/>
      <c r="C318" t="str">
        <f ca="1">OFFSET($Z$8,0,($E$4-1)*3)</f>
        <v>Chg Term Prem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</row>
    <row r="319" spans="1:21" x14ac:dyDescent="0.25">
      <c r="B319" s="39"/>
      <c r="C319" t="str">
        <f ca="1">OFFSET($Y$8,0,($E$4-1)*3)</f>
        <v>Chg Short Rate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</row>
    <row r="320" spans="1:21" x14ac:dyDescent="0.25">
      <c r="A320" s="28" t="str">
        <f>TEXT(A129,"mmm yyyy")&amp;" - "&amp;TEXT(A70,"mmm yyyy")</f>
        <v>Jan 2003 - Dec 2007</v>
      </c>
      <c r="B320" s="39">
        <f>B317+1</f>
        <v>59</v>
      </c>
      <c r="C320" t="str">
        <f ca="1">OFFSET($AA$8,0,($E$4-1)*3)</f>
        <v>Chg Def Prem</v>
      </c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</row>
    <row r="321" spans="1:21" x14ac:dyDescent="0.25">
      <c r="A321" s="28"/>
      <c r="B321" s="39"/>
      <c r="C321" t="str">
        <f ca="1">OFFSET($Z$8,0,($E$4-1)*3)</f>
        <v>Chg Term Prem</v>
      </c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</row>
    <row r="322" spans="1:21" x14ac:dyDescent="0.25">
      <c r="B322" s="39"/>
      <c r="C322" t="str">
        <f ca="1">OFFSET($Y$8,0,($E$4-1)*3)</f>
        <v>Chg Short Rate</v>
      </c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</row>
    <row r="323" spans="1:21" x14ac:dyDescent="0.25">
      <c r="B323" s="39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</row>
    <row r="324" spans="1:21" x14ac:dyDescent="0.25">
      <c r="B324" s="8" t="s">
        <v>42</v>
      </c>
      <c r="C324" s="8"/>
      <c r="D324" s="40" t="str">
        <f>D8</f>
        <v>Barrick Gold (ABX)</v>
      </c>
      <c r="E324" s="40" t="str">
        <f t="shared" ref="E324:U324" si="1">E8</f>
        <v>IBM (IBM)</v>
      </c>
      <c r="F324" s="40" t="str">
        <f t="shared" si="1"/>
        <v>Korea Electric (KEP)</v>
      </c>
      <c r="G324" s="40" t="str">
        <f t="shared" si="1"/>
        <v>Siemens (SI)</v>
      </c>
      <c r="H324" s="40" t="str">
        <f t="shared" si="1"/>
        <v>Grupo Televisa (TV)</v>
      </c>
      <c r="I324" s="40" t="str">
        <f t="shared" si="1"/>
        <v>YPF (YPF)</v>
      </c>
      <c r="J324" s="40" t="str">
        <f t="shared" si="1"/>
        <v>Small-Growth</v>
      </c>
      <c r="K324" s="40" t="str">
        <f t="shared" si="1"/>
        <v>Small-Neutral</v>
      </c>
      <c r="L324" s="40" t="str">
        <f t="shared" si="1"/>
        <v>Small-Value</v>
      </c>
      <c r="M324" s="40" t="str">
        <f t="shared" si="1"/>
        <v>Big-Growth</v>
      </c>
      <c r="N324" s="40" t="str">
        <f t="shared" si="1"/>
        <v>Big-Neutral</v>
      </c>
      <c r="O324" s="40" t="str">
        <f t="shared" si="1"/>
        <v>Big-Value</v>
      </c>
      <c r="P324" s="40" t="str">
        <f t="shared" si="1"/>
        <v>Australia (EWA)</v>
      </c>
      <c r="Q324" s="40" t="str">
        <f t="shared" si="1"/>
        <v>Canada (EWC)</v>
      </c>
      <c r="R324" s="40" t="str">
        <f t="shared" si="1"/>
        <v>Germany (EWG)</v>
      </c>
      <c r="S324" s="40" t="str">
        <f t="shared" si="1"/>
        <v>Malaysia (EWM)</v>
      </c>
      <c r="T324" s="40" t="str">
        <f t="shared" si="1"/>
        <v>Mexico (EWW)</v>
      </c>
      <c r="U324" s="40" t="str">
        <f t="shared" si="1"/>
        <v>Singapore (EWS)</v>
      </c>
    </row>
    <row r="325" spans="1:21" x14ac:dyDescent="0.25">
      <c r="B325" s="39"/>
      <c r="C325" t="str">
        <f ca="1">OFFSET($AA$8,0,($E$4-1)*3)</f>
        <v>Chg Def Prem</v>
      </c>
      <c r="D325" s="24" t="e">
        <f>AVERAGE(D143,D146,D149,D152,D155,D158,D161,D164,D167,D170,D173,D176,D179,D182,D185,D188,D191,D194,D197,D200,D203,D206,D209,D212,D215,D218,D221,D224,D227,D230,D236,D239,D242,D245,D248,D251,D254,D257,D260,D263,D266,D269,D272,D275,D278,D281,D284,D287,D290,D293,D296,D299,D302,D305,D308,D311,D314,D317,D320)</f>
        <v>#DIV/0!</v>
      </c>
      <c r="E325" s="24" t="e">
        <f t="shared" ref="E325:U327" si="2">AVERAGE(E143,E146,E149,E152,E155,E158,E161,E164,E167,E170,E173,E176,E179,E182,E185,E188,E191,E194,E197,E200,E203,E206,E209,E212,E215,E218,E221,E224,E227,E230,E236,E239,E242,E245,E248,E251,E254,E257,E260,E263,E266,E269,E272,E275,E278,E281,E284,E287,E290,E293,E296,E299,E302,E305,E308,E311,E314,E317,E320)</f>
        <v>#DIV/0!</v>
      </c>
      <c r="F325" s="24" t="e">
        <f t="shared" si="2"/>
        <v>#DIV/0!</v>
      </c>
      <c r="G325" s="24" t="e">
        <f t="shared" si="2"/>
        <v>#DIV/0!</v>
      </c>
      <c r="H325" s="24" t="e">
        <f t="shared" si="2"/>
        <v>#DIV/0!</v>
      </c>
      <c r="I325" s="24" t="e">
        <f t="shared" si="2"/>
        <v>#DIV/0!</v>
      </c>
      <c r="J325" s="24" t="e">
        <f t="shared" si="2"/>
        <v>#DIV/0!</v>
      </c>
      <c r="K325" s="24" t="e">
        <f t="shared" si="2"/>
        <v>#DIV/0!</v>
      </c>
      <c r="L325" s="24" t="e">
        <f t="shared" si="2"/>
        <v>#DIV/0!</v>
      </c>
      <c r="M325" s="24" t="e">
        <f t="shared" si="2"/>
        <v>#DIV/0!</v>
      </c>
      <c r="N325" s="24" t="e">
        <f t="shared" si="2"/>
        <v>#DIV/0!</v>
      </c>
      <c r="O325" s="24" t="e">
        <f t="shared" si="2"/>
        <v>#DIV/0!</v>
      </c>
      <c r="P325" s="24" t="e">
        <f t="shared" si="2"/>
        <v>#DIV/0!</v>
      </c>
      <c r="Q325" s="24" t="e">
        <f t="shared" si="2"/>
        <v>#DIV/0!</v>
      </c>
      <c r="R325" s="24" t="e">
        <f t="shared" si="2"/>
        <v>#DIV/0!</v>
      </c>
      <c r="S325" s="24" t="e">
        <f t="shared" si="2"/>
        <v>#DIV/0!</v>
      </c>
      <c r="T325" s="24" t="e">
        <f t="shared" si="2"/>
        <v>#DIV/0!</v>
      </c>
      <c r="U325" s="24" t="e">
        <f t="shared" si="2"/>
        <v>#DIV/0!</v>
      </c>
    </row>
    <row r="326" spans="1:21" x14ac:dyDescent="0.25">
      <c r="B326" s="39"/>
      <c r="C326" t="str">
        <f ca="1">OFFSET($Z$8,0,($E$4-1)*3)</f>
        <v>Chg Term Prem</v>
      </c>
      <c r="D326" s="24" t="e">
        <f t="shared" ref="D326:S327" si="3">AVERAGE(D144,D147,D150,D153,D156,D159,D162,D165,D168,D171,D174,D177,D180,D183,D186,D189,D192,D195,D198,D201,D204,D207,D210,D213,D216,D219,D222,D225,D228,D231,D237,D240,D243,D246,D249,D252,D255,D258,D261,D264,D267,D270,D273,D276,D279,D282,D285,D288,D291,D294,D297,D300,D303,D306,D309,D312,D315,D318,D321)</f>
        <v>#DIV/0!</v>
      </c>
      <c r="E326" s="24" t="e">
        <f t="shared" si="3"/>
        <v>#DIV/0!</v>
      </c>
      <c r="F326" s="24" t="e">
        <f t="shared" si="3"/>
        <v>#DIV/0!</v>
      </c>
      <c r="G326" s="24" t="e">
        <f t="shared" si="3"/>
        <v>#DIV/0!</v>
      </c>
      <c r="H326" s="24" t="e">
        <f t="shared" si="3"/>
        <v>#DIV/0!</v>
      </c>
      <c r="I326" s="24" t="e">
        <f t="shared" si="3"/>
        <v>#DIV/0!</v>
      </c>
      <c r="J326" s="24" t="e">
        <f t="shared" si="3"/>
        <v>#DIV/0!</v>
      </c>
      <c r="K326" s="24" t="e">
        <f t="shared" si="3"/>
        <v>#DIV/0!</v>
      </c>
      <c r="L326" s="24" t="e">
        <f t="shared" si="3"/>
        <v>#DIV/0!</v>
      </c>
      <c r="M326" s="24" t="e">
        <f t="shared" si="3"/>
        <v>#DIV/0!</v>
      </c>
      <c r="N326" s="24" t="e">
        <f t="shared" si="3"/>
        <v>#DIV/0!</v>
      </c>
      <c r="O326" s="24" t="e">
        <f t="shared" si="3"/>
        <v>#DIV/0!</v>
      </c>
      <c r="P326" s="24" t="e">
        <f t="shared" si="3"/>
        <v>#DIV/0!</v>
      </c>
      <c r="Q326" s="24" t="e">
        <f t="shared" si="3"/>
        <v>#DIV/0!</v>
      </c>
      <c r="R326" s="24" t="e">
        <f t="shared" si="3"/>
        <v>#DIV/0!</v>
      </c>
      <c r="S326" s="24" t="e">
        <f t="shared" si="3"/>
        <v>#DIV/0!</v>
      </c>
      <c r="T326" s="24" t="e">
        <f t="shared" si="2"/>
        <v>#DIV/0!</v>
      </c>
      <c r="U326" s="24" t="e">
        <f t="shared" si="2"/>
        <v>#DIV/0!</v>
      </c>
    </row>
    <row r="327" spans="1:21" x14ac:dyDescent="0.25">
      <c r="B327" s="39"/>
      <c r="C327" t="str">
        <f ca="1">OFFSET($Y$8,0,($E$4-1)*3)</f>
        <v>Chg Short Rate</v>
      </c>
      <c r="D327" s="24" t="e">
        <f t="shared" si="3"/>
        <v>#DIV/0!</v>
      </c>
      <c r="E327" s="24" t="e">
        <f t="shared" si="2"/>
        <v>#DIV/0!</v>
      </c>
      <c r="F327" s="24" t="e">
        <f t="shared" si="2"/>
        <v>#DIV/0!</v>
      </c>
      <c r="G327" s="24" t="e">
        <f t="shared" si="2"/>
        <v>#DIV/0!</v>
      </c>
      <c r="H327" s="24" t="e">
        <f t="shared" si="2"/>
        <v>#DIV/0!</v>
      </c>
      <c r="I327" s="24" t="e">
        <f t="shared" si="2"/>
        <v>#DIV/0!</v>
      </c>
      <c r="J327" s="24" t="e">
        <f t="shared" si="2"/>
        <v>#DIV/0!</v>
      </c>
      <c r="K327" s="24" t="e">
        <f t="shared" si="2"/>
        <v>#DIV/0!</v>
      </c>
      <c r="L327" s="24" t="e">
        <f t="shared" si="2"/>
        <v>#DIV/0!</v>
      </c>
      <c r="M327" s="24" t="e">
        <f t="shared" si="2"/>
        <v>#DIV/0!</v>
      </c>
      <c r="N327" s="24" t="e">
        <f t="shared" si="2"/>
        <v>#DIV/0!</v>
      </c>
      <c r="O327" s="24" t="e">
        <f t="shared" si="2"/>
        <v>#DIV/0!</v>
      </c>
      <c r="P327" s="24" t="e">
        <f t="shared" si="2"/>
        <v>#DIV/0!</v>
      </c>
      <c r="Q327" s="24" t="e">
        <f t="shared" si="2"/>
        <v>#DIV/0!</v>
      </c>
      <c r="R327" s="24" t="e">
        <f t="shared" si="2"/>
        <v>#DIV/0!</v>
      </c>
      <c r="S327" s="24" t="e">
        <f t="shared" si="2"/>
        <v>#DIV/0!</v>
      </c>
      <c r="T327" s="24" t="e">
        <f t="shared" si="2"/>
        <v>#DIV/0!</v>
      </c>
      <c r="U327" s="24" t="e">
        <f t="shared" si="2"/>
        <v>#DIV/0!</v>
      </c>
    </row>
    <row r="328" spans="1:21" x14ac:dyDescent="0.25">
      <c r="B328" s="39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</row>
    <row r="329" spans="1:21" x14ac:dyDescent="0.25">
      <c r="B329" s="39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</row>
    <row r="330" spans="1:21" x14ac:dyDescent="0.25">
      <c r="B330" s="39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</row>
    <row r="331" spans="1:21" x14ac:dyDescent="0.25">
      <c r="B331" s="39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</row>
    <row r="332" spans="1:21" x14ac:dyDescent="0.25">
      <c r="B332" s="39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</row>
    <row r="333" spans="1:21" x14ac:dyDescent="0.25">
      <c r="B333" s="39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</row>
    <row r="334" spans="1:21" x14ac:dyDescent="0.25">
      <c r="B334" s="39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</row>
    <row r="335" spans="1:21" x14ac:dyDescent="0.25">
      <c r="B335" s="39"/>
    </row>
    <row r="337" spans="1:7" ht="13" x14ac:dyDescent="0.3">
      <c r="A337" s="25" t="s">
        <v>43</v>
      </c>
    </row>
    <row r="338" spans="1:7" x14ac:dyDescent="0.25">
      <c r="B338" s="14" t="s">
        <v>40</v>
      </c>
    </row>
    <row r="339" spans="1:7" x14ac:dyDescent="0.25">
      <c r="A339" s="13" t="s">
        <v>32</v>
      </c>
      <c r="B339" s="13" t="s">
        <v>41</v>
      </c>
      <c r="C339" s="8"/>
      <c r="D339" s="22" t="str">
        <f ca="1">OFFSET($Y$8,0,($E$4-1)*3)</f>
        <v>Chg Short Rate</v>
      </c>
      <c r="E339" s="22" t="str">
        <f ca="1">OFFSET($Z$8,0,($E$4-1)*3)</f>
        <v>Chg Term Prem</v>
      </c>
      <c r="F339" s="22" t="str">
        <f ca="1">OFFSET($AA$8,0,($E$4-1)*3)</f>
        <v>Chg Def Prem</v>
      </c>
      <c r="G339" s="22" t="s">
        <v>29</v>
      </c>
    </row>
    <row r="340" spans="1:7" x14ac:dyDescent="0.25">
      <c r="A340" s="17">
        <f>A10</f>
        <v>41274</v>
      </c>
      <c r="B340">
        <v>0</v>
      </c>
      <c r="D340" s="11"/>
      <c r="E340" s="11"/>
      <c r="F340" s="11"/>
      <c r="G340" s="11"/>
    </row>
    <row r="341" spans="1:7" x14ac:dyDescent="0.25">
      <c r="A341" s="17">
        <f t="shared" ref="A341:A398" si="4">A11</f>
        <v>41243</v>
      </c>
      <c r="B341">
        <v>3</v>
      </c>
      <c r="D341" s="11"/>
      <c r="E341" s="11"/>
      <c r="F341" s="11"/>
      <c r="G341" s="11"/>
    </row>
    <row r="342" spans="1:7" x14ac:dyDescent="0.25">
      <c r="A342" s="17">
        <f t="shared" si="4"/>
        <v>41213</v>
      </c>
      <c r="B342">
        <v>6</v>
      </c>
      <c r="D342" s="11"/>
      <c r="E342" s="11"/>
      <c r="F342" s="11"/>
      <c r="G342" s="11"/>
    </row>
    <row r="343" spans="1:7" x14ac:dyDescent="0.25">
      <c r="A343" s="17">
        <f t="shared" si="4"/>
        <v>41182</v>
      </c>
      <c r="B343">
        <v>9</v>
      </c>
      <c r="D343" s="11"/>
      <c r="E343" s="11"/>
      <c r="F343" s="11"/>
      <c r="G343" s="11"/>
    </row>
    <row r="344" spans="1:7" x14ac:dyDescent="0.25">
      <c r="A344" s="17">
        <f t="shared" si="4"/>
        <v>41152</v>
      </c>
      <c r="B344">
        <v>12</v>
      </c>
      <c r="D344" s="11"/>
      <c r="E344" s="11"/>
      <c r="F344" s="11"/>
      <c r="G344" s="11"/>
    </row>
    <row r="345" spans="1:7" x14ac:dyDescent="0.25">
      <c r="A345" s="17">
        <f t="shared" si="4"/>
        <v>41121</v>
      </c>
      <c r="B345">
        <v>15</v>
      </c>
      <c r="D345" s="11"/>
      <c r="E345" s="11"/>
      <c r="F345" s="11"/>
      <c r="G345" s="11"/>
    </row>
    <row r="346" spans="1:7" x14ac:dyDescent="0.25">
      <c r="A346" s="17">
        <f t="shared" si="4"/>
        <v>41090</v>
      </c>
      <c r="B346">
        <v>18</v>
      </c>
      <c r="D346" s="11"/>
      <c r="E346" s="11"/>
      <c r="F346" s="11"/>
      <c r="G346" s="11"/>
    </row>
    <row r="347" spans="1:7" x14ac:dyDescent="0.25">
      <c r="A347" s="17">
        <f t="shared" si="4"/>
        <v>41060</v>
      </c>
      <c r="B347">
        <v>21</v>
      </c>
      <c r="D347" s="11"/>
      <c r="E347" s="11"/>
      <c r="F347" s="11"/>
      <c r="G347" s="11"/>
    </row>
    <row r="348" spans="1:7" x14ac:dyDescent="0.25">
      <c r="A348" s="17">
        <f t="shared" si="4"/>
        <v>41029</v>
      </c>
      <c r="B348">
        <v>24</v>
      </c>
      <c r="D348" s="11"/>
      <c r="E348" s="11"/>
      <c r="F348" s="11"/>
      <c r="G348" s="11"/>
    </row>
    <row r="349" spans="1:7" x14ac:dyDescent="0.25">
      <c r="A349" s="17">
        <f t="shared" si="4"/>
        <v>40999</v>
      </c>
      <c r="B349">
        <v>27</v>
      </c>
      <c r="D349" s="11"/>
      <c r="E349" s="11"/>
      <c r="F349" s="11"/>
      <c r="G349" s="11"/>
    </row>
    <row r="350" spans="1:7" x14ac:dyDescent="0.25">
      <c r="A350" s="17">
        <f t="shared" si="4"/>
        <v>40968</v>
      </c>
      <c r="B350">
        <v>30</v>
      </c>
      <c r="D350" s="11"/>
      <c r="E350" s="11"/>
      <c r="F350" s="11"/>
      <c r="G350" s="11"/>
    </row>
    <row r="351" spans="1:7" x14ac:dyDescent="0.25">
      <c r="A351" s="17">
        <f t="shared" si="4"/>
        <v>40939</v>
      </c>
      <c r="B351">
        <v>33</v>
      </c>
      <c r="D351" s="11"/>
      <c r="E351" s="11"/>
      <c r="F351" s="11"/>
      <c r="G351" s="11"/>
    </row>
    <row r="352" spans="1:7" x14ac:dyDescent="0.25">
      <c r="A352" s="17">
        <f t="shared" si="4"/>
        <v>40908</v>
      </c>
      <c r="B352">
        <v>36</v>
      </c>
      <c r="D352" s="11"/>
      <c r="E352" s="11"/>
      <c r="F352" s="11"/>
      <c r="G352" s="11"/>
    </row>
    <row r="353" spans="1:7" x14ac:dyDescent="0.25">
      <c r="A353" s="17">
        <f t="shared" si="4"/>
        <v>40877</v>
      </c>
      <c r="B353">
        <v>39</v>
      </c>
      <c r="D353" s="11"/>
      <c r="E353" s="11"/>
      <c r="F353" s="11"/>
      <c r="G353" s="11"/>
    </row>
    <row r="354" spans="1:7" x14ac:dyDescent="0.25">
      <c r="A354" s="17">
        <f t="shared" si="4"/>
        <v>40847</v>
      </c>
      <c r="B354">
        <v>42</v>
      </c>
      <c r="D354" s="11"/>
      <c r="E354" s="11"/>
      <c r="F354" s="11"/>
      <c r="G354" s="11"/>
    </row>
    <row r="355" spans="1:7" x14ac:dyDescent="0.25">
      <c r="A355" s="17">
        <f t="shared" si="4"/>
        <v>40816</v>
      </c>
      <c r="B355">
        <v>45</v>
      </c>
      <c r="D355" s="11"/>
      <c r="E355" s="11"/>
      <c r="F355" s="11"/>
      <c r="G355" s="11"/>
    </row>
    <row r="356" spans="1:7" x14ac:dyDescent="0.25">
      <c r="A356" s="17">
        <f t="shared" si="4"/>
        <v>40786</v>
      </c>
      <c r="B356">
        <v>48</v>
      </c>
      <c r="D356" s="11"/>
      <c r="E356" s="11"/>
      <c r="F356" s="11"/>
      <c r="G356" s="11"/>
    </row>
    <row r="357" spans="1:7" x14ac:dyDescent="0.25">
      <c r="A357" s="17">
        <f t="shared" si="4"/>
        <v>40755</v>
      </c>
      <c r="B357">
        <v>51</v>
      </c>
      <c r="D357" s="11"/>
      <c r="E357" s="11"/>
      <c r="F357" s="11"/>
      <c r="G357" s="11"/>
    </row>
    <row r="358" spans="1:7" x14ac:dyDescent="0.25">
      <c r="A358" s="17">
        <f t="shared" si="4"/>
        <v>40724</v>
      </c>
      <c r="B358">
        <v>54</v>
      </c>
      <c r="D358" s="11"/>
      <c r="E358" s="11"/>
      <c r="F358" s="11"/>
      <c r="G358" s="11"/>
    </row>
    <row r="359" spans="1:7" x14ac:dyDescent="0.25">
      <c r="A359" s="17">
        <f t="shared" si="4"/>
        <v>40694</v>
      </c>
      <c r="B359">
        <v>57</v>
      </c>
      <c r="D359" s="11"/>
      <c r="E359" s="11"/>
      <c r="F359" s="11"/>
      <c r="G359" s="11"/>
    </row>
    <row r="360" spans="1:7" x14ac:dyDescent="0.25">
      <c r="A360" s="17">
        <f t="shared" si="4"/>
        <v>40663</v>
      </c>
      <c r="B360">
        <v>60</v>
      </c>
      <c r="D360" s="11"/>
      <c r="E360" s="11"/>
      <c r="F360" s="11"/>
      <c r="G360" s="11"/>
    </row>
    <row r="361" spans="1:7" x14ac:dyDescent="0.25">
      <c r="A361" s="17">
        <f t="shared" si="4"/>
        <v>40633</v>
      </c>
      <c r="B361">
        <v>63</v>
      </c>
      <c r="D361" s="11"/>
      <c r="E361" s="11"/>
      <c r="F361" s="11"/>
      <c r="G361" s="11"/>
    </row>
    <row r="362" spans="1:7" x14ac:dyDescent="0.25">
      <c r="A362" s="17">
        <f t="shared" si="4"/>
        <v>40602</v>
      </c>
      <c r="B362">
        <v>66</v>
      </c>
      <c r="D362" s="11"/>
      <c r="E362" s="11"/>
      <c r="F362" s="11"/>
      <c r="G362" s="11"/>
    </row>
    <row r="363" spans="1:7" x14ac:dyDescent="0.25">
      <c r="A363" s="17">
        <f t="shared" si="4"/>
        <v>40574</v>
      </c>
      <c r="B363">
        <v>69</v>
      </c>
      <c r="D363" s="11"/>
      <c r="E363" s="11"/>
      <c r="F363" s="11"/>
      <c r="G363" s="11"/>
    </row>
    <row r="364" spans="1:7" x14ac:dyDescent="0.25">
      <c r="A364" s="17">
        <f t="shared" si="4"/>
        <v>40543</v>
      </c>
      <c r="B364">
        <v>72</v>
      </c>
      <c r="D364" s="11"/>
      <c r="E364" s="11"/>
      <c r="F364" s="11"/>
      <c r="G364" s="11"/>
    </row>
    <row r="365" spans="1:7" x14ac:dyDescent="0.25">
      <c r="A365" s="17">
        <f t="shared" si="4"/>
        <v>40512</v>
      </c>
      <c r="B365">
        <v>75</v>
      </c>
      <c r="D365" s="11"/>
      <c r="E365" s="11"/>
      <c r="F365" s="11"/>
      <c r="G365" s="11"/>
    </row>
    <row r="366" spans="1:7" x14ac:dyDescent="0.25">
      <c r="A366" s="17">
        <f t="shared" si="4"/>
        <v>40482</v>
      </c>
      <c r="B366">
        <v>78</v>
      </c>
      <c r="D366" s="11"/>
      <c r="E366" s="11"/>
      <c r="F366" s="11"/>
      <c r="G366" s="11"/>
    </row>
    <row r="367" spans="1:7" x14ac:dyDescent="0.25">
      <c r="A367" s="17">
        <f t="shared" si="4"/>
        <v>40451</v>
      </c>
      <c r="B367">
        <v>81</v>
      </c>
      <c r="D367" s="11"/>
      <c r="E367" s="11"/>
      <c r="F367" s="11"/>
      <c r="G367" s="11"/>
    </row>
    <row r="368" spans="1:7" x14ac:dyDescent="0.25">
      <c r="A368" s="17">
        <f t="shared" si="4"/>
        <v>40421</v>
      </c>
      <c r="B368">
        <v>84</v>
      </c>
      <c r="D368" s="11"/>
      <c r="E368" s="11"/>
      <c r="F368" s="11"/>
      <c r="G368" s="11"/>
    </row>
    <row r="369" spans="1:7" x14ac:dyDescent="0.25">
      <c r="A369" s="17">
        <f t="shared" si="4"/>
        <v>40390</v>
      </c>
      <c r="B369">
        <v>87</v>
      </c>
      <c r="D369" s="11"/>
      <c r="E369" s="11"/>
      <c r="F369" s="11"/>
      <c r="G369" s="11"/>
    </row>
    <row r="370" spans="1:7" x14ac:dyDescent="0.25">
      <c r="A370" s="17">
        <f t="shared" si="4"/>
        <v>40359</v>
      </c>
      <c r="B370">
        <v>90</v>
      </c>
      <c r="D370" s="11"/>
      <c r="E370" s="11"/>
      <c r="F370" s="11"/>
      <c r="G370" s="11"/>
    </row>
    <row r="371" spans="1:7" x14ac:dyDescent="0.25">
      <c r="A371" s="17">
        <f>A41</f>
        <v>40329</v>
      </c>
      <c r="B371">
        <v>93</v>
      </c>
      <c r="D371" s="11"/>
      <c r="E371" s="11"/>
      <c r="F371" s="11"/>
      <c r="G371" s="11"/>
    </row>
    <row r="372" spans="1:7" x14ac:dyDescent="0.25">
      <c r="A372" s="17">
        <f t="shared" si="4"/>
        <v>40298</v>
      </c>
      <c r="B372">
        <v>96</v>
      </c>
      <c r="D372" s="11"/>
      <c r="E372" s="11"/>
      <c r="F372" s="11"/>
      <c r="G372" s="11"/>
    </row>
    <row r="373" spans="1:7" x14ac:dyDescent="0.25">
      <c r="A373" s="17">
        <f t="shared" si="4"/>
        <v>40268</v>
      </c>
      <c r="B373">
        <v>99</v>
      </c>
      <c r="D373" s="11"/>
      <c r="E373" s="11"/>
      <c r="F373" s="11"/>
      <c r="G373" s="11"/>
    </row>
    <row r="374" spans="1:7" x14ac:dyDescent="0.25">
      <c r="A374" s="17">
        <f t="shared" si="4"/>
        <v>40237</v>
      </c>
      <c r="B374">
        <v>102</v>
      </c>
      <c r="D374" s="11"/>
      <c r="E374" s="11"/>
      <c r="F374" s="11"/>
      <c r="G374" s="11"/>
    </row>
    <row r="375" spans="1:7" x14ac:dyDescent="0.25">
      <c r="A375" s="17">
        <f t="shared" si="4"/>
        <v>40209</v>
      </c>
      <c r="B375">
        <v>105</v>
      </c>
      <c r="D375" s="11"/>
      <c r="E375" s="11"/>
      <c r="F375" s="11"/>
      <c r="G375" s="11"/>
    </row>
    <row r="376" spans="1:7" x14ac:dyDescent="0.25">
      <c r="A376" s="17">
        <f t="shared" si="4"/>
        <v>40178</v>
      </c>
      <c r="B376">
        <v>108</v>
      </c>
      <c r="D376" s="11"/>
      <c r="E376" s="11"/>
      <c r="F376" s="11"/>
      <c r="G376" s="11"/>
    </row>
    <row r="377" spans="1:7" x14ac:dyDescent="0.25">
      <c r="A377" s="17">
        <f t="shared" si="4"/>
        <v>40147</v>
      </c>
      <c r="B377">
        <v>111</v>
      </c>
      <c r="D377" s="11"/>
      <c r="E377" s="11"/>
      <c r="F377" s="11"/>
      <c r="G377" s="11"/>
    </row>
    <row r="378" spans="1:7" x14ac:dyDescent="0.25">
      <c r="A378" s="17">
        <f t="shared" si="4"/>
        <v>40116</v>
      </c>
      <c r="B378">
        <v>114</v>
      </c>
      <c r="D378" s="11"/>
      <c r="E378" s="11"/>
      <c r="F378" s="11"/>
      <c r="G378" s="11"/>
    </row>
    <row r="379" spans="1:7" x14ac:dyDescent="0.25">
      <c r="A379" s="17">
        <f t="shared" si="4"/>
        <v>40086</v>
      </c>
      <c r="B379">
        <v>117</v>
      </c>
      <c r="D379" s="11"/>
      <c r="E379" s="11"/>
      <c r="F379" s="11"/>
      <c r="G379" s="11"/>
    </row>
    <row r="380" spans="1:7" x14ac:dyDescent="0.25">
      <c r="A380" s="17">
        <f t="shared" si="4"/>
        <v>40056</v>
      </c>
      <c r="B380">
        <v>120</v>
      </c>
      <c r="D380" s="11"/>
      <c r="E380" s="11"/>
      <c r="F380" s="11"/>
      <c r="G380" s="11"/>
    </row>
    <row r="381" spans="1:7" x14ac:dyDescent="0.25">
      <c r="A381" s="17">
        <f t="shared" si="4"/>
        <v>40025</v>
      </c>
      <c r="B381">
        <v>123</v>
      </c>
      <c r="D381" s="11"/>
      <c r="E381" s="11"/>
      <c r="F381" s="11"/>
      <c r="G381" s="11"/>
    </row>
    <row r="382" spans="1:7" x14ac:dyDescent="0.25">
      <c r="A382" s="17">
        <f t="shared" si="4"/>
        <v>39994</v>
      </c>
      <c r="B382">
        <v>126</v>
      </c>
      <c r="D382" s="11"/>
      <c r="E382" s="11"/>
      <c r="F382" s="11"/>
      <c r="G382" s="11"/>
    </row>
    <row r="383" spans="1:7" x14ac:dyDescent="0.25">
      <c r="A383" s="17">
        <f>A53</f>
        <v>39962</v>
      </c>
      <c r="B383">
        <v>129</v>
      </c>
      <c r="D383" s="11"/>
      <c r="E383" s="11"/>
      <c r="F383" s="11"/>
      <c r="G383" s="11"/>
    </row>
    <row r="384" spans="1:7" x14ac:dyDescent="0.25">
      <c r="A384" s="17">
        <f t="shared" si="4"/>
        <v>39933</v>
      </c>
      <c r="B384">
        <v>132</v>
      </c>
      <c r="D384" s="11"/>
      <c r="E384" s="11"/>
      <c r="F384" s="11"/>
      <c r="G384" s="11"/>
    </row>
    <row r="385" spans="1:7" x14ac:dyDescent="0.25">
      <c r="A385" s="17">
        <f t="shared" si="4"/>
        <v>39903</v>
      </c>
      <c r="B385">
        <v>135</v>
      </c>
      <c r="D385" s="11"/>
      <c r="E385" s="11"/>
      <c r="F385" s="11"/>
      <c r="G385" s="11"/>
    </row>
    <row r="386" spans="1:7" x14ac:dyDescent="0.25">
      <c r="A386" s="17">
        <f t="shared" si="4"/>
        <v>39871</v>
      </c>
      <c r="B386">
        <v>138</v>
      </c>
      <c r="D386" s="11"/>
      <c r="E386" s="11"/>
      <c r="F386" s="11"/>
      <c r="G386" s="11"/>
    </row>
    <row r="387" spans="1:7" x14ac:dyDescent="0.25">
      <c r="A387" s="17">
        <f t="shared" si="4"/>
        <v>39843</v>
      </c>
      <c r="B387">
        <v>141</v>
      </c>
      <c r="D387" s="11"/>
      <c r="E387" s="11"/>
      <c r="F387" s="11"/>
      <c r="G387" s="11"/>
    </row>
    <row r="388" spans="1:7" x14ac:dyDescent="0.25">
      <c r="A388" s="17">
        <f t="shared" si="4"/>
        <v>39813</v>
      </c>
      <c r="B388">
        <v>144</v>
      </c>
      <c r="D388" s="11"/>
      <c r="E388" s="11"/>
      <c r="F388" s="11"/>
      <c r="G388" s="11"/>
    </row>
    <row r="389" spans="1:7" x14ac:dyDescent="0.25">
      <c r="A389" s="17">
        <f t="shared" si="4"/>
        <v>39780</v>
      </c>
      <c r="B389">
        <v>147</v>
      </c>
      <c r="D389" s="11"/>
      <c r="E389" s="11"/>
      <c r="F389" s="11"/>
      <c r="G389" s="11"/>
    </row>
    <row r="390" spans="1:7" x14ac:dyDescent="0.25">
      <c r="A390" s="17">
        <f t="shared" si="4"/>
        <v>39752</v>
      </c>
      <c r="B390">
        <v>150</v>
      </c>
      <c r="D390" s="11"/>
      <c r="E390" s="11"/>
      <c r="F390" s="11"/>
      <c r="G390" s="11"/>
    </row>
    <row r="391" spans="1:7" x14ac:dyDescent="0.25">
      <c r="A391" s="17">
        <f t="shared" si="4"/>
        <v>39721</v>
      </c>
      <c r="B391">
        <v>153</v>
      </c>
      <c r="D391" s="11"/>
      <c r="E391" s="11"/>
      <c r="F391" s="11"/>
      <c r="G391" s="11"/>
    </row>
    <row r="392" spans="1:7" x14ac:dyDescent="0.25">
      <c r="A392" s="17">
        <f t="shared" si="4"/>
        <v>39689</v>
      </c>
      <c r="B392">
        <v>156</v>
      </c>
      <c r="D392" s="11"/>
      <c r="E392" s="11"/>
      <c r="F392" s="11"/>
      <c r="G392" s="11"/>
    </row>
    <row r="393" spans="1:7" x14ac:dyDescent="0.25">
      <c r="A393" s="17">
        <f t="shared" si="4"/>
        <v>39660</v>
      </c>
      <c r="B393">
        <v>159</v>
      </c>
      <c r="D393" s="11"/>
      <c r="E393" s="11"/>
      <c r="F393" s="11"/>
      <c r="G393" s="11"/>
    </row>
    <row r="394" spans="1:7" x14ac:dyDescent="0.25">
      <c r="A394" s="17">
        <f t="shared" si="4"/>
        <v>39629</v>
      </c>
      <c r="B394">
        <v>162</v>
      </c>
      <c r="D394" s="11"/>
      <c r="E394" s="11"/>
      <c r="F394" s="11"/>
      <c r="G394" s="11"/>
    </row>
    <row r="395" spans="1:7" x14ac:dyDescent="0.25">
      <c r="A395" s="17">
        <f t="shared" si="4"/>
        <v>39598</v>
      </c>
      <c r="B395">
        <v>165</v>
      </c>
      <c r="D395" s="11"/>
      <c r="E395" s="11"/>
      <c r="F395" s="11"/>
      <c r="G395" s="11"/>
    </row>
    <row r="396" spans="1:7" x14ac:dyDescent="0.25">
      <c r="A396" s="17">
        <f t="shared" si="4"/>
        <v>39568</v>
      </c>
      <c r="B396">
        <v>168</v>
      </c>
      <c r="D396" s="11"/>
      <c r="E396" s="11"/>
      <c r="F396" s="11"/>
      <c r="G396" s="11"/>
    </row>
    <row r="397" spans="1:7" x14ac:dyDescent="0.25">
      <c r="A397" s="17">
        <f t="shared" si="4"/>
        <v>39538</v>
      </c>
      <c r="B397">
        <v>171</v>
      </c>
      <c r="D397" s="11"/>
      <c r="E397" s="11"/>
      <c r="F397" s="11"/>
      <c r="G397" s="11"/>
    </row>
    <row r="398" spans="1:7" x14ac:dyDescent="0.25">
      <c r="A398" s="17">
        <f t="shared" si="4"/>
        <v>39507</v>
      </c>
      <c r="B398">
        <v>174</v>
      </c>
      <c r="D398" s="11"/>
      <c r="E398" s="11"/>
      <c r="F398" s="11"/>
      <c r="G398" s="11"/>
    </row>
    <row r="399" spans="1:7" x14ac:dyDescent="0.25">
      <c r="A399" s="17">
        <f>A69</f>
        <v>39478</v>
      </c>
      <c r="B399">
        <v>177</v>
      </c>
      <c r="D399" s="11"/>
      <c r="E399" s="11"/>
      <c r="F399" s="11"/>
      <c r="G399" s="11"/>
    </row>
    <row r="400" spans="1:7" x14ac:dyDescent="0.25">
      <c r="A400" s="17"/>
      <c r="D400" s="11"/>
      <c r="E400" s="11"/>
      <c r="F400" s="11"/>
      <c r="G400" s="11"/>
    </row>
    <row r="401" spans="1:29" x14ac:dyDescent="0.25">
      <c r="D401" s="12" t="str">
        <f ca="1">OFFSET($Y$8,0,($E$4-1)*3)</f>
        <v>Chg Short Rate</v>
      </c>
      <c r="E401" s="12" t="str">
        <f ca="1">OFFSET($Z$8,0,($E$4-1)*3)</f>
        <v>Chg Term Prem</v>
      </c>
      <c r="F401" s="12" t="str">
        <f ca="1">OFFSET($AA$8,0,($E$4-1)*3)</f>
        <v>Chg Def Prem</v>
      </c>
    </row>
    <row r="402" spans="1:29" x14ac:dyDescent="0.25">
      <c r="A402" s="13" t="s">
        <v>44</v>
      </c>
      <c r="B402" s="8"/>
      <c r="C402" s="8"/>
      <c r="D402" s="13" t="s">
        <v>45</v>
      </c>
      <c r="E402" s="13" t="s">
        <v>45</v>
      </c>
      <c r="F402" s="13" t="s">
        <v>45</v>
      </c>
      <c r="G402" s="13" t="s">
        <v>29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3" x14ac:dyDescent="0.3">
      <c r="A403" s="31" t="s">
        <v>10</v>
      </c>
      <c r="D403" s="9"/>
      <c r="E403" s="9"/>
      <c r="F403" s="9"/>
      <c r="G403" s="9"/>
      <c r="H403" s="33" t="s">
        <v>55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3" x14ac:dyDescent="0.3">
      <c r="H404" s="33" t="s">
        <v>53</v>
      </c>
      <c r="K404" s="51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x14ac:dyDescent="0.25">
      <c r="A405" s="19" t="s">
        <v>46</v>
      </c>
      <c r="B405" s="8"/>
      <c r="C405" s="8"/>
      <c r="D405" s="22" t="str">
        <f ca="1">OFFSET(D8,0,($E$5-1)*6)</f>
        <v>Australia (EWA)</v>
      </c>
      <c r="E405" s="22" t="str">
        <f t="shared" ref="E405:I405" ca="1" si="5">OFFSET(E8,0,($E$5-1)*6)</f>
        <v>Canada (EWC)</v>
      </c>
      <c r="F405" s="22" t="str">
        <f t="shared" ca="1" si="5"/>
        <v>Germany (EWG)</v>
      </c>
      <c r="G405" s="22" t="str">
        <f t="shared" ca="1" si="5"/>
        <v>Malaysia (EWM)</v>
      </c>
      <c r="H405" s="22" t="str">
        <f t="shared" ca="1" si="5"/>
        <v>Mexico (EWW)</v>
      </c>
      <c r="I405" s="22" t="str">
        <f t="shared" ca="1" si="5"/>
        <v>Singapore (EWS)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0"/>
      <c r="X405" s="10"/>
      <c r="Y405" s="10"/>
      <c r="Z405" s="10"/>
      <c r="AA405" s="10"/>
      <c r="AB405" s="10"/>
      <c r="AC405" s="10"/>
    </row>
    <row r="406" spans="1:29" x14ac:dyDescent="0.25">
      <c r="A406" s="17">
        <v>41275</v>
      </c>
      <c r="B406" t="str">
        <f>IF(E4=1,"Fama-French 3 Factors","3 Macro Factors")</f>
        <v>3 Macro Factors</v>
      </c>
      <c r="D406" s="9"/>
      <c r="E406" s="9"/>
      <c r="F406" s="9"/>
      <c r="G406" s="9"/>
      <c r="H406" s="9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10"/>
      <c r="X406" s="10"/>
      <c r="Y406" s="10"/>
      <c r="Z406" s="10"/>
      <c r="AA406" s="10"/>
      <c r="AB406" s="10"/>
      <c r="AC406" s="10"/>
    </row>
    <row r="407" spans="1:29" x14ac:dyDescent="0.25"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x14ac:dyDescent="0.25">
      <c r="C408" s="43" t="s">
        <v>73</v>
      </c>
      <c r="D408" s="50">
        <f>0.05%/12</f>
        <v>4.1666666666666665E-5</v>
      </c>
      <c r="K408" s="51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x14ac:dyDescent="0.25"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x14ac:dyDescent="0.25"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x14ac:dyDescent="0.25"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x14ac:dyDescent="0.25"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x14ac:dyDescent="0.25"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x14ac:dyDescent="0.25"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25" spans="1:21" ht="15" x14ac:dyDescent="0.3">
      <c r="A425" s="1" t="s">
        <v>25</v>
      </c>
    </row>
    <row r="426" spans="1:21" ht="13" x14ac:dyDescent="0.3">
      <c r="A426" s="1"/>
    </row>
    <row r="427" spans="1:21" x14ac:dyDescent="0.25">
      <c r="A427" s="15" t="s">
        <v>36</v>
      </c>
      <c r="B427" s="14" t="s">
        <v>40</v>
      </c>
    </row>
    <row r="428" spans="1:21" x14ac:dyDescent="0.25">
      <c r="A428" s="23" t="s">
        <v>21</v>
      </c>
      <c r="B428" s="13" t="s">
        <v>41</v>
      </c>
      <c r="C428" s="8"/>
      <c r="D428" s="22" t="str">
        <f>D8</f>
        <v>Barrick Gold (ABX)</v>
      </c>
      <c r="E428" s="22" t="str">
        <f t="shared" ref="E428:U428" si="6">E8</f>
        <v>IBM (IBM)</v>
      </c>
      <c r="F428" s="22" t="str">
        <f t="shared" si="6"/>
        <v>Korea Electric (KEP)</v>
      </c>
      <c r="G428" s="22" t="str">
        <f t="shared" si="6"/>
        <v>Siemens (SI)</v>
      </c>
      <c r="H428" s="22" t="str">
        <f t="shared" si="6"/>
        <v>Grupo Televisa (TV)</v>
      </c>
      <c r="I428" s="22" t="str">
        <f t="shared" si="6"/>
        <v>YPF (YPF)</v>
      </c>
      <c r="J428" s="22" t="str">
        <f t="shared" si="6"/>
        <v>Small-Growth</v>
      </c>
      <c r="K428" s="22" t="str">
        <f t="shared" si="6"/>
        <v>Small-Neutral</v>
      </c>
      <c r="L428" s="22" t="str">
        <f t="shared" si="6"/>
        <v>Small-Value</v>
      </c>
      <c r="M428" s="22" t="str">
        <f t="shared" si="6"/>
        <v>Big-Growth</v>
      </c>
      <c r="N428" s="22" t="str">
        <f t="shared" si="6"/>
        <v>Big-Neutral</v>
      </c>
      <c r="O428" s="22" t="str">
        <f t="shared" si="6"/>
        <v>Big-Value</v>
      </c>
      <c r="P428" s="22" t="str">
        <f t="shared" si="6"/>
        <v>Australia (EWA)</v>
      </c>
      <c r="Q428" s="22" t="str">
        <f t="shared" si="6"/>
        <v>Canada (EWC)</v>
      </c>
      <c r="R428" s="22" t="str">
        <f t="shared" si="6"/>
        <v>Germany (EWG)</v>
      </c>
      <c r="S428" s="22" t="str">
        <f t="shared" si="6"/>
        <v>Malaysia (EWM)</v>
      </c>
      <c r="T428" s="22" t="str">
        <f t="shared" si="6"/>
        <v>Mexico (EWW)</v>
      </c>
      <c r="U428" s="22" t="str">
        <f t="shared" si="6"/>
        <v>Singapore (EWS)</v>
      </c>
    </row>
    <row r="429" spans="1:21" x14ac:dyDescent="0.25">
      <c r="A429" s="28" t="str">
        <f>TEXT(A70,"mmm yyyy")&amp;" - "&amp;TEXT(A11,"mmm yyyy")</f>
        <v>Dec 2007 - Nov 2012</v>
      </c>
      <c r="B429" s="2">
        <v>0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x14ac:dyDescent="0.25">
      <c r="A430" s="28" t="str">
        <f t="shared" ref="A430:A488" si="7">TEXT(A71,"mmm yyyy")&amp;" - "&amp;TEXT(A12,"mmm yyyy")</f>
        <v>Nov 2007 - Oct 2012</v>
      </c>
      <c r="B430" s="2">
        <v>1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x14ac:dyDescent="0.25">
      <c r="A431" s="28" t="str">
        <f t="shared" si="7"/>
        <v>Oct 2007 - Sep 2012</v>
      </c>
      <c r="B431" s="2">
        <v>2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x14ac:dyDescent="0.25">
      <c r="A432" s="28" t="str">
        <f t="shared" si="7"/>
        <v>Sep 2007 - Aug 2012</v>
      </c>
      <c r="B432" s="2">
        <v>3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x14ac:dyDescent="0.25">
      <c r="A433" s="28" t="str">
        <f t="shared" si="7"/>
        <v>Aug 2007 - Jul 2012</v>
      </c>
      <c r="B433" s="2">
        <v>4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x14ac:dyDescent="0.25">
      <c r="A434" s="28" t="str">
        <f t="shared" si="7"/>
        <v>Jul 2007 - Jun 2012</v>
      </c>
      <c r="B434" s="2">
        <v>5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x14ac:dyDescent="0.25">
      <c r="A435" s="28" t="str">
        <f t="shared" si="7"/>
        <v>Jun 2007 - May 2012</v>
      </c>
      <c r="B435" s="2">
        <v>6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x14ac:dyDescent="0.25">
      <c r="A436" s="28" t="str">
        <f t="shared" si="7"/>
        <v>May 2007 - Apr 2012</v>
      </c>
      <c r="B436" s="2">
        <v>7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x14ac:dyDescent="0.25">
      <c r="A437" s="28" t="str">
        <f t="shared" si="7"/>
        <v>Apr 2007 - Mar 2012</v>
      </c>
      <c r="B437" s="2">
        <v>8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x14ac:dyDescent="0.25">
      <c r="A438" s="28" t="str">
        <f t="shared" si="7"/>
        <v>Mar 2007 - Feb 2012</v>
      </c>
      <c r="B438" s="2">
        <v>9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x14ac:dyDescent="0.25">
      <c r="A439" s="28" t="str">
        <f t="shared" si="7"/>
        <v>Feb 2007 - Jan 2012</v>
      </c>
      <c r="B439" s="2">
        <v>10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x14ac:dyDescent="0.25">
      <c r="A440" s="28" t="str">
        <f t="shared" si="7"/>
        <v>Jan 2007 - Dec 2011</v>
      </c>
      <c r="B440" s="2">
        <v>11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x14ac:dyDescent="0.25">
      <c r="A441" s="28" t="str">
        <f t="shared" si="7"/>
        <v>Dec 2006 - Nov 2011</v>
      </c>
      <c r="B441" s="2">
        <v>12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x14ac:dyDescent="0.25">
      <c r="A442" s="28" t="str">
        <f t="shared" si="7"/>
        <v>Nov 2006 - Oct 2011</v>
      </c>
      <c r="B442" s="2">
        <v>13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x14ac:dyDescent="0.25">
      <c r="A443" s="28" t="str">
        <f t="shared" si="7"/>
        <v>Oct 2006 - Sep 2011</v>
      </c>
      <c r="B443" s="2">
        <v>14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x14ac:dyDescent="0.25">
      <c r="A444" s="28" t="str">
        <f t="shared" si="7"/>
        <v>Sep 2006 - Aug 2011</v>
      </c>
      <c r="B444" s="2">
        <v>15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x14ac:dyDescent="0.25">
      <c r="A445" s="28" t="str">
        <f t="shared" si="7"/>
        <v>Aug 2006 - Jul 2011</v>
      </c>
      <c r="B445" s="2">
        <v>16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x14ac:dyDescent="0.25">
      <c r="A446" s="28" t="str">
        <f t="shared" si="7"/>
        <v>Jul 2006 - Jun 2011</v>
      </c>
      <c r="B446" s="2">
        <v>17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x14ac:dyDescent="0.25">
      <c r="A447" s="28" t="str">
        <f t="shared" si="7"/>
        <v>Jun 2006 - May 2011</v>
      </c>
      <c r="B447" s="2">
        <v>18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x14ac:dyDescent="0.25">
      <c r="A448" s="28" t="str">
        <f t="shared" si="7"/>
        <v>May 2006 - Apr 2011</v>
      </c>
      <c r="B448" s="2">
        <v>19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x14ac:dyDescent="0.25">
      <c r="A449" s="28" t="str">
        <f t="shared" si="7"/>
        <v>Apr 2006 - Mar 2011</v>
      </c>
      <c r="B449" s="2">
        <v>20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x14ac:dyDescent="0.25">
      <c r="A450" s="28" t="str">
        <f t="shared" si="7"/>
        <v>Mar 2006 - Feb 2011</v>
      </c>
      <c r="B450" s="2">
        <v>21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x14ac:dyDescent="0.25">
      <c r="A451" s="28" t="str">
        <f t="shared" si="7"/>
        <v>Feb 2006 - Jan 2011</v>
      </c>
      <c r="B451" s="2">
        <v>22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x14ac:dyDescent="0.25">
      <c r="A452" s="28" t="str">
        <f t="shared" si="7"/>
        <v>Jan 2006 - Dec 2010</v>
      </c>
      <c r="B452" s="2">
        <v>23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x14ac:dyDescent="0.25">
      <c r="A453" s="28" t="str">
        <f t="shared" si="7"/>
        <v>Dec 2005 - Nov 2010</v>
      </c>
      <c r="B453" s="2">
        <v>24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x14ac:dyDescent="0.25">
      <c r="A454" s="28" t="str">
        <f t="shared" si="7"/>
        <v>Nov 2005 - Oct 2010</v>
      </c>
      <c r="B454" s="2">
        <v>25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x14ac:dyDescent="0.25">
      <c r="A455" s="28" t="str">
        <f t="shared" si="7"/>
        <v>Oct 2005 - Sep 2010</v>
      </c>
      <c r="B455" s="2">
        <v>26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x14ac:dyDescent="0.25">
      <c r="A456" s="28" t="str">
        <f t="shared" si="7"/>
        <v>Sep 2005 - Aug 2010</v>
      </c>
      <c r="B456" s="2">
        <v>27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x14ac:dyDescent="0.25">
      <c r="A457" s="28" t="str">
        <f t="shared" si="7"/>
        <v>Aug 2005 - Jul 2010</v>
      </c>
      <c r="B457" s="2">
        <v>28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x14ac:dyDescent="0.25">
      <c r="A458" s="28" t="str">
        <f t="shared" si="7"/>
        <v>Jul 2005 - Jun 2010</v>
      </c>
      <c r="B458" s="2">
        <v>29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x14ac:dyDescent="0.25">
      <c r="A459" s="28" t="str">
        <f t="shared" si="7"/>
        <v>Jun 2005 - May 2010</v>
      </c>
      <c r="B459" s="2">
        <v>30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x14ac:dyDescent="0.25">
      <c r="A460" s="28" t="str">
        <f t="shared" si="7"/>
        <v>May 2005 - Apr 2010</v>
      </c>
      <c r="B460" s="2">
        <v>31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x14ac:dyDescent="0.25">
      <c r="A461" s="28" t="str">
        <f t="shared" si="7"/>
        <v>Apr 2005 - Mar 2010</v>
      </c>
      <c r="B461" s="2">
        <v>32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x14ac:dyDescent="0.25">
      <c r="A462" s="28" t="str">
        <f t="shared" si="7"/>
        <v>Mar 2005 - Feb 2010</v>
      </c>
      <c r="B462" s="2">
        <v>33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x14ac:dyDescent="0.25">
      <c r="A463" s="28" t="str">
        <f t="shared" si="7"/>
        <v>Feb 2005 - Jan 2010</v>
      </c>
      <c r="B463" s="2">
        <v>34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x14ac:dyDescent="0.25">
      <c r="A464" s="28" t="str">
        <f t="shared" si="7"/>
        <v>Jan 2005 - Dec 2009</v>
      </c>
      <c r="B464" s="2">
        <v>35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x14ac:dyDescent="0.25">
      <c r="A465" s="28" t="str">
        <f t="shared" si="7"/>
        <v>Dec 2004 - Nov 2009</v>
      </c>
      <c r="B465" s="2">
        <v>36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x14ac:dyDescent="0.25">
      <c r="A466" s="28" t="str">
        <f t="shared" si="7"/>
        <v>Nov 2004 - Oct 2009</v>
      </c>
      <c r="B466" s="2">
        <v>37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x14ac:dyDescent="0.25">
      <c r="A467" s="28" t="str">
        <f t="shared" si="7"/>
        <v>Oct 2004 - Sep 2009</v>
      </c>
      <c r="B467" s="2">
        <v>38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x14ac:dyDescent="0.25">
      <c r="A468" s="28" t="str">
        <f t="shared" si="7"/>
        <v>Sep 2004 - Aug 2009</v>
      </c>
      <c r="B468" s="2">
        <v>39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x14ac:dyDescent="0.25">
      <c r="A469" s="28" t="str">
        <f t="shared" si="7"/>
        <v>Aug 2004 - Jul 2009</v>
      </c>
      <c r="B469" s="2">
        <v>40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x14ac:dyDescent="0.25">
      <c r="A470" s="28" t="str">
        <f t="shared" si="7"/>
        <v>Jul 2004 - Jun 2009</v>
      </c>
      <c r="B470" s="2">
        <v>41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x14ac:dyDescent="0.25">
      <c r="A471" s="28" t="str">
        <f t="shared" si="7"/>
        <v>Jun 2004 - May 2009</v>
      </c>
      <c r="B471" s="2">
        <v>42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x14ac:dyDescent="0.25">
      <c r="A472" s="28" t="str">
        <f t="shared" si="7"/>
        <v>May 2004 - Apr 2009</v>
      </c>
      <c r="B472" s="2">
        <v>43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x14ac:dyDescent="0.25">
      <c r="A473" s="28" t="str">
        <f t="shared" si="7"/>
        <v>Apr 2004 - Mar 2009</v>
      </c>
      <c r="B473" s="2">
        <v>44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x14ac:dyDescent="0.25">
      <c r="A474" s="28" t="str">
        <f t="shared" si="7"/>
        <v>Mar 2004 - Feb 2009</v>
      </c>
      <c r="B474" s="2">
        <v>45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x14ac:dyDescent="0.25">
      <c r="A475" s="28" t="str">
        <f t="shared" si="7"/>
        <v>Feb 2004 - Jan 2009</v>
      </c>
      <c r="B475" s="2">
        <v>46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x14ac:dyDescent="0.25">
      <c r="A476" s="28" t="str">
        <f t="shared" si="7"/>
        <v>Jan 2004 - Dec 2008</v>
      </c>
      <c r="B476" s="2">
        <v>47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x14ac:dyDescent="0.25">
      <c r="A477" s="28" t="str">
        <f t="shared" si="7"/>
        <v>Dec 2003 - Nov 2008</v>
      </c>
      <c r="B477" s="2">
        <v>48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x14ac:dyDescent="0.25">
      <c r="A478" s="28" t="str">
        <f t="shared" si="7"/>
        <v>Nov 2003 - Oct 2008</v>
      </c>
      <c r="B478" s="2">
        <v>49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x14ac:dyDescent="0.25">
      <c r="A479" s="28" t="str">
        <f t="shared" si="7"/>
        <v>Oct 2003 - Sep 2008</v>
      </c>
      <c r="B479" s="2">
        <v>50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x14ac:dyDescent="0.25">
      <c r="A480" s="28" t="str">
        <f t="shared" si="7"/>
        <v>Sep 2003 - Aug 2008</v>
      </c>
      <c r="B480" s="2">
        <v>51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x14ac:dyDescent="0.25">
      <c r="A481" s="28" t="str">
        <f t="shared" si="7"/>
        <v>Aug 2003 - Jul 2008</v>
      </c>
      <c r="B481" s="2">
        <v>52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x14ac:dyDescent="0.25">
      <c r="A482" s="28" t="str">
        <f t="shared" si="7"/>
        <v>Jul 2003 - Jun 2008</v>
      </c>
      <c r="B482" s="2">
        <v>53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x14ac:dyDescent="0.25">
      <c r="A483" s="28" t="str">
        <f t="shared" si="7"/>
        <v>Jun 2003 - May 2008</v>
      </c>
      <c r="B483" s="2">
        <v>54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x14ac:dyDescent="0.25">
      <c r="A484" s="28" t="str">
        <f t="shared" si="7"/>
        <v>May 2003 - Apr 2008</v>
      </c>
      <c r="B484" s="2">
        <v>55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x14ac:dyDescent="0.25">
      <c r="A485" s="28" t="str">
        <f t="shared" si="7"/>
        <v>Apr 2003 - Mar 2008</v>
      </c>
      <c r="B485" s="2">
        <v>56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x14ac:dyDescent="0.25">
      <c r="A486" s="28" t="str">
        <f t="shared" si="7"/>
        <v>Mar 2003 - Feb 2008</v>
      </c>
      <c r="B486" s="2">
        <v>57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x14ac:dyDescent="0.25">
      <c r="A487" s="28" t="str">
        <f t="shared" si="7"/>
        <v>Feb 2003 - Jan 2008</v>
      </c>
      <c r="B487" s="2">
        <v>58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x14ac:dyDescent="0.25">
      <c r="A488" s="28" t="str">
        <f t="shared" si="7"/>
        <v>Jan 2003 - Dec 2007</v>
      </c>
      <c r="B488" s="2">
        <v>59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x14ac:dyDescent="0.25">
      <c r="A489" s="28"/>
    </row>
    <row r="490" spans="1:21" ht="14.5" x14ac:dyDescent="0.25">
      <c r="A490" s="14" t="s">
        <v>24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501" spans="1:4" ht="15" x14ac:dyDescent="0.3">
      <c r="A501" s="1" t="s">
        <v>47</v>
      </c>
    </row>
    <row r="503" spans="1:4" ht="14.5" x14ac:dyDescent="0.25">
      <c r="A503" s="13" t="s">
        <v>32</v>
      </c>
      <c r="B503" s="8"/>
      <c r="C503" s="8"/>
      <c r="D503" s="13" t="s">
        <v>33</v>
      </c>
    </row>
    <row r="504" spans="1:4" x14ac:dyDescent="0.25">
      <c r="A504" s="17">
        <f>A10</f>
        <v>41274</v>
      </c>
      <c r="D504" s="3"/>
    </row>
    <row r="505" spans="1:4" x14ac:dyDescent="0.25">
      <c r="A505" s="17">
        <f t="shared" ref="A505:A563" si="8">A11</f>
        <v>41243</v>
      </c>
      <c r="D505" s="3"/>
    </row>
    <row r="506" spans="1:4" x14ac:dyDescent="0.25">
      <c r="A506" s="17">
        <f t="shared" si="8"/>
        <v>41213</v>
      </c>
      <c r="D506" s="3"/>
    </row>
    <row r="507" spans="1:4" x14ac:dyDescent="0.25">
      <c r="A507" s="17">
        <f t="shared" si="8"/>
        <v>41182</v>
      </c>
      <c r="D507" s="3"/>
    </row>
    <row r="508" spans="1:4" x14ac:dyDescent="0.25">
      <c r="A508" s="17">
        <f t="shared" si="8"/>
        <v>41152</v>
      </c>
      <c r="D508" s="3"/>
    </row>
    <row r="509" spans="1:4" x14ac:dyDescent="0.25">
      <c r="A509" s="17">
        <f t="shared" si="8"/>
        <v>41121</v>
      </c>
      <c r="D509" s="3"/>
    </row>
    <row r="510" spans="1:4" x14ac:dyDescent="0.25">
      <c r="A510" s="17">
        <f t="shared" si="8"/>
        <v>41090</v>
      </c>
      <c r="D510" s="3"/>
    </row>
    <row r="511" spans="1:4" x14ac:dyDescent="0.25">
      <c r="A511" s="17">
        <f t="shared" si="8"/>
        <v>41060</v>
      </c>
      <c r="D511" s="3"/>
    </row>
    <row r="512" spans="1:4" x14ac:dyDescent="0.25">
      <c r="A512" s="17">
        <f t="shared" si="8"/>
        <v>41029</v>
      </c>
      <c r="D512" s="3"/>
    </row>
    <row r="513" spans="1:4" x14ac:dyDescent="0.25">
      <c r="A513" s="17">
        <f t="shared" si="8"/>
        <v>40999</v>
      </c>
      <c r="D513" s="3"/>
    </row>
    <row r="514" spans="1:4" x14ac:dyDescent="0.25">
      <c r="A514" s="17">
        <f t="shared" si="8"/>
        <v>40968</v>
      </c>
      <c r="D514" s="3"/>
    </row>
    <row r="515" spans="1:4" x14ac:dyDescent="0.25">
      <c r="A515" s="17">
        <f t="shared" si="8"/>
        <v>40939</v>
      </c>
      <c r="D515" s="3"/>
    </row>
    <row r="516" spans="1:4" x14ac:dyDescent="0.25">
      <c r="A516" s="17">
        <f t="shared" si="8"/>
        <v>40908</v>
      </c>
      <c r="D516" s="3"/>
    </row>
    <row r="517" spans="1:4" x14ac:dyDescent="0.25">
      <c r="A517" s="17">
        <f t="shared" si="8"/>
        <v>40877</v>
      </c>
      <c r="D517" s="3"/>
    </row>
    <row r="518" spans="1:4" x14ac:dyDescent="0.25">
      <c r="A518" s="17">
        <f t="shared" si="8"/>
        <v>40847</v>
      </c>
      <c r="D518" s="3"/>
    </row>
    <row r="519" spans="1:4" x14ac:dyDescent="0.25">
      <c r="A519" s="17">
        <f t="shared" si="8"/>
        <v>40816</v>
      </c>
      <c r="D519" s="3"/>
    </row>
    <row r="520" spans="1:4" x14ac:dyDescent="0.25">
      <c r="A520" s="17">
        <f t="shared" si="8"/>
        <v>40786</v>
      </c>
      <c r="D520" s="3"/>
    </row>
    <row r="521" spans="1:4" x14ac:dyDescent="0.25">
      <c r="A521" s="17">
        <f t="shared" si="8"/>
        <v>40755</v>
      </c>
      <c r="D521" s="3"/>
    </row>
    <row r="522" spans="1:4" x14ac:dyDescent="0.25">
      <c r="A522" s="17">
        <f t="shared" si="8"/>
        <v>40724</v>
      </c>
      <c r="D522" s="3"/>
    </row>
    <row r="523" spans="1:4" x14ac:dyDescent="0.25">
      <c r="A523" s="17">
        <f t="shared" si="8"/>
        <v>40694</v>
      </c>
      <c r="D523" s="3"/>
    </row>
    <row r="524" spans="1:4" x14ac:dyDescent="0.25">
      <c r="A524" s="17">
        <f t="shared" si="8"/>
        <v>40663</v>
      </c>
      <c r="D524" s="3"/>
    </row>
    <row r="525" spans="1:4" x14ac:dyDescent="0.25">
      <c r="A525" s="17">
        <f t="shared" si="8"/>
        <v>40633</v>
      </c>
      <c r="D525" s="3"/>
    </row>
    <row r="526" spans="1:4" x14ac:dyDescent="0.25">
      <c r="A526" s="17">
        <f t="shared" si="8"/>
        <v>40602</v>
      </c>
      <c r="D526" s="3"/>
    </row>
    <row r="527" spans="1:4" x14ac:dyDescent="0.25">
      <c r="A527" s="17">
        <f t="shared" si="8"/>
        <v>40574</v>
      </c>
      <c r="D527" s="3"/>
    </row>
    <row r="528" spans="1:4" x14ac:dyDescent="0.25">
      <c r="A528" s="17">
        <f t="shared" si="8"/>
        <v>40543</v>
      </c>
      <c r="D528" s="3"/>
    </row>
    <row r="529" spans="1:4" x14ac:dyDescent="0.25">
      <c r="A529" s="17">
        <f t="shared" si="8"/>
        <v>40512</v>
      </c>
      <c r="D529" s="3"/>
    </row>
    <row r="530" spans="1:4" x14ac:dyDescent="0.25">
      <c r="A530" s="17">
        <f t="shared" si="8"/>
        <v>40482</v>
      </c>
      <c r="D530" s="3"/>
    </row>
    <row r="531" spans="1:4" x14ac:dyDescent="0.25">
      <c r="A531" s="17">
        <f t="shared" si="8"/>
        <v>40451</v>
      </c>
      <c r="D531" s="3"/>
    </row>
    <row r="532" spans="1:4" x14ac:dyDescent="0.25">
      <c r="A532" s="17">
        <f t="shared" si="8"/>
        <v>40421</v>
      </c>
      <c r="D532" s="3"/>
    </row>
    <row r="533" spans="1:4" x14ac:dyDescent="0.25">
      <c r="A533" s="17">
        <f t="shared" si="8"/>
        <v>40390</v>
      </c>
      <c r="D533" s="3"/>
    </row>
    <row r="534" spans="1:4" x14ac:dyDescent="0.25">
      <c r="A534" s="17">
        <f t="shared" si="8"/>
        <v>40359</v>
      </c>
      <c r="D534" s="3"/>
    </row>
    <row r="535" spans="1:4" x14ac:dyDescent="0.25">
      <c r="A535" s="17">
        <f t="shared" si="8"/>
        <v>40329</v>
      </c>
      <c r="D535" s="3"/>
    </row>
    <row r="536" spans="1:4" x14ac:dyDescent="0.25">
      <c r="A536" s="17">
        <f t="shared" si="8"/>
        <v>40298</v>
      </c>
      <c r="D536" s="3"/>
    </row>
    <row r="537" spans="1:4" x14ac:dyDescent="0.25">
      <c r="A537" s="17">
        <f t="shared" si="8"/>
        <v>40268</v>
      </c>
      <c r="D537" s="3"/>
    </row>
    <row r="538" spans="1:4" x14ac:dyDescent="0.25">
      <c r="A538" s="17">
        <f t="shared" si="8"/>
        <v>40237</v>
      </c>
      <c r="D538" s="3"/>
    </row>
    <row r="539" spans="1:4" x14ac:dyDescent="0.25">
      <c r="A539" s="17">
        <f t="shared" si="8"/>
        <v>40209</v>
      </c>
      <c r="D539" s="3"/>
    </row>
    <row r="540" spans="1:4" x14ac:dyDescent="0.25">
      <c r="A540" s="17">
        <f t="shared" si="8"/>
        <v>40178</v>
      </c>
      <c r="D540" s="3"/>
    </row>
    <row r="541" spans="1:4" x14ac:dyDescent="0.25">
      <c r="A541" s="17">
        <f t="shared" si="8"/>
        <v>40147</v>
      </c>
      <c r="D541" s="3"/>
    </row>
    <row r="542" spans="1:4" x14ac:dyDescent="0.25">
      <c r="A542" s="17">
        <f t="shared" si="8"/>
        <v>40116</v>
      </c>
      <c r="D542" s="3"/>
    </row>
    <row r="543" spans="1:4" x14ac:dyDescent="0.25">
      <c r="A543" s="17">
        <f t="shared" si="8"/>
        <v>40086</v>
      </c>
      <c r="D543" s="3"/>
    </row>
    <row r="544" spans="1:4" x14ac:dyDescent="0.25">
      <c r="A544" s="17">
        <f t="shared" si="8"/>
        <v>40056</v>
      </c>
      <c r="D544" s="3"/>
    </row>
    <row r="545" spans="1:4" x14ac:dyDescent="0.25">
      <c r="A545" s="17">
        <f t="shared" si="8"/>
        <v>40025</v>
      </c>
      <c r="D545" s="3"/>
    </row>
    <row r="546" spans="1:4" x14ac:dyDescent="0.25">
      <c r="A546" s="17">
        <f t="shared" si="8"/>
        <v>39994</v>
      </c>
      <c r="D546" s="3"/>
    </row>
    <row r="547" spans="1:4" x14ac:dyDescent="0.25">
      <c r="A547" s="17">
        <f t="shared" si="8"/>
        <v>39962</v>
      </c>
      <c r="D547" s="3"/>
    </row>
    <row r="548" spans="1:4" x14ac:dyDescent="0.25">
      <c r="A548" s="17">
        <f t="shared" si="8"/>
        <v>39933</v>
      </c>
      <c r="D548" s="3"/>
    </row>
    <row r="549" spans="1:4" x14ac:dyDescent="0.25">
      <c r="A549" s="17">
        <f t="shared" si="8"/>
        <v>39903</v>
      </c>
      <c r="D549" s="3"/>
    </row>
    <row r="550" spans="1:4" x14ac:dyDescent="0.25">
      <c r="A550" s="17">
        <f t="shared" si="8"/>
        <v>39871</v>
      </c>
      <c r="D550" s="3"/>
    </row>
    <row r="551" spans="1:4" x14ac:dyDescent="0.25">
      <c r="A551" s="17">
        <f>A57</f>
        <v>39843</v>
      </c>
      <c r="D551" s="3"/>
    </row>
    <row r="552" spans="1:4" x14ac:dyDescent="0.25">
      <c r="A552" s="17">
        <f t="shared" si="8"/>
        <v>39813</v>
      </c>
      <c r="D552" s="3"/>
    </row>
    <row r="553" spans="1:4" x14ac:dyDescent="0.25">
      <c r="A553" s="17">
        <f t="shared" si="8"/>
        <v>39780</v>
      </c>
      <c r="D553" s="3"/>
    </row>
    <row r="554" spans="1:4" x14ac:dyDescent="0.25">
      <c r="A554" s="17">
        <f t="shared" si="8"/>
        <v>39752</v>
      </c>
      <c r="D554" s="3"/>
    </row>
    <row r="555" spans="1:4" x14ac:dyDescent="0.25">
      <c r="A555" s="17">
        <f t="shared" si="8"/>
        <v>39721</v>
      </c>
      <c r="D555" s="3"/>
    </row>
    <row r="556" spans="1:4" x14ac:dyDescent="0.25">
      <c r="A556" s="17">
        <f t="shared" si="8"/>
        <v>39689</v>
      </c>
      <c r="D556" s="3"/>
    </row>
    <row r="557" spans="1:4" x14ac:dyDescent="0.25">
      <c r="A557" s="17">
        <f t="shared" si="8"/>
        <v>39660</v>
      </c>
      <c r="D557" s="3"/>
    </row>
    <row r="558" spans="1:4" x14ac:dyDescent="0.25">
      <c r="A558" s="17">
        <f t="shared" si="8"/>
        <v>39629</v>
      </c>
      <c r="D558" s="3"/>
    </row>
    <row r="559" spans="1:4" x14ac:dyDescent="0.25">
      <c r="A559" s="17">
        <f t="shared" si="8"/>
        <v>39598</v>
      </c>
      <c r="D559" s="3"/>
    </row>
    <row r="560" spans="1:4" x14ac:dyDescent="0.25">
      <c r="A560" s="17">
        <f t="shared" si="8"/>
        <v>39568</v>
      </c>
      <c r="D560" s="3"/>
    </row>
    <row r="561" spans="1:4" x14ac:dyDescent="0.25">
      <c r="A561" s="17">
        <f t="shared" si="8"/>
        <v>39538</v>
      </c>
      <c r="D561" s="3"/>
    </row>
    <row r="562" spans="1:4" x14ac:dyDescent="0.25">
      <c r="A562" s="17">
        <f t="shared" si="8"/>
        <v>39507</v>
      </c>
      <c r="D562" s="3"/>
    </row>
    <row r="563" spans="1:4" x14ac:dyDescent="0.25">
      <c r="A563" s="17">
        <f t="shared" si="8"/>
        <v>39478</v>
      </c>
      <c r="D563" s="3"/>
    </row>
    <row r="564" spans="1:4" x14ac:dyDescent="0.25">
      <c r="A564" s="17"/>
    </row>
    <row r="565" spans="1:4" ht="14.5" x14ac:dyDescent="0.25">
      <c r="A565" s="14" t="s">
        <v>24</v>
      </c>
      <c r="D565" s="4"/>
    </row>
  </sheetData>
  <phoneticPr fontId="12" type="noConversion"/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Option Button 1">
              <controlPr defaultSize="0" autoFill="0" autoLine="0" autoPict="0">
                <anchor moveWithCells="1">
                  <from>
                    <xdr:col>1</xdr:col>
                    <xdr:colOff>12700</xdr:colOff>
                    <xdr:row>3</xdr:row>
                    <xdr:rowOff>133350</xdr:rowOff>
                  </from>
                  <to>
                    <xdr:col>2</xdr:col>
                    <xdr:colOff>895350</xdr:colOff>
                    <xdr:row>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Option Button 2">
              <controlPr defaultSize="0" autoFill="0" autoLine="0" autoPict="0">
                <anchor moveWithCells="1">
                  <from>
                    <xdr:col>2</xdr:col>
                    <xdr:colOff>895350</xdr:colOff>
                    <xdr:row>3</xdr:row>
                    <xdr:rowOff>133350</xdr:rowOff>
                  </from>
                  <to>
                    <xdr:col>3</xdr:col>
                    <xdr:colOff>965200</xdr:colOff>
                    <xdr:row>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Group Box 4">
              <controlPr defaultSize="0" autoFill="0" autoPict="0">
                <anchor moveWithCells="1">
                  <from>
                    <xdr:col>1</xdr:col>
                    <xdr:colOff>0</xdr:colOff>
                    <xdr:row>3</xdr:row>
                    <xdr:rowOff>50800</xdr:rowOff>
                  </from>
                  <to>
                    <xdr:col>3</xdr:col>
                    <xdr:colOff>971550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Option Button 5">
              <controlPr defaultSize="0" autoFill="0" autoLine="0" autoPict="0">
                <anchor moveWithCells="1">
                  <from>
                    <xdr:col>1</xdr:col>
                    <xdr:colOff>12700</xdr:colOff>
                    <xdr:row>4</xdr:row>
                    <xdr:rowOff>133350</xdr:rowOff>
                  </from>
                  <to>
                    <xdr:col>2</xdr:col>
                    <xdr:colOff>107950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Option Button 6">
              <controlPr defaultSize="0" autoFill="0" autoLine="0" autoPict="0">
                <anchor moveWithCells="1">
                  <from>
                    <xdr:col>2</xdr:col>
                    <xdr:colOff>107950</xdr:colOff>
                    <xdr:row>4</xdr:row>
                    <xdr:rowOff>133350</xdr:rowOff>
                  </from>
                  <to>
                    <xdr:col>2</xdr:col>
                    <xdr:colOff>819150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Option Button 7">
              <controlPr defaultSize="0" autoFill="0" autoLine="0" autoPict="0" altText="Country ETF">
                <anchor moveWithCells="1">
                  <from>
                    <xdr:col>2</xdr:col>
                    <xdr:colOff>838200</xdr:colOff>
                    <xdr:row>4</xdr:row>
                    <xdr:rowOff>133350</xdr:rowOff>
                  </from>
                  <to>
                    <xdr:col>3</xdr:col>
                    <xdr:colOff>704850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0" name="Group Box 8">
              <controlPr defaultSize="0" autoFill="0" autoPict="0">
                <anchor moveWithCells="1">
                  <from>
                    <xdr:col>1</xdr:col>
                    <xdr:colOff>0</xdr:colOff>
                    <xdr:row>4</xdr:row>
                    <xdr:rowOff>50800</xdr:rowOff>
                  </from>
                  <to>
                    <xdr:col>3</xdr:col>
                    <xdr:colOff>717550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10.1</vt:lpstr>
      <vt:lpstr>Sheet1</vt:lpstr>
      <vt:lpstr>10.2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W. Holden</dc:creator>
  <cp:lastModifiedBy>Yao-Wen Mei</cp:lastModifiedBy>
  <cp:lastPrinted>2000-05-31T20:50:05Z</cp:lastPrinted>
  <dcterms:created xsi:type="dcterms:W3CDTF">1998-07-31T03:49:49Z</dcterms:created>
  <dcterms:modified xsi:type="dcterms:W3CDTF">2021-10-26T09:32:42Z</dcterms:modified>
</cp:coreProperties>
</file>