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Yuni9\Calc\"/>
    </mc:Choice>
  </mc:AlternateContent>
  <xr:revisionPtr revIDLastSave="0" documentId="13_ncr:1_{12920AD7-85C2-41F0-9211-D8C5069D5A28}" xr6:coauthVersionLast="45" xr6:coauthVersionMax="45" xr10:uidLastSave="{00000000-0000-0000-0000-000000000000}"/>
  <bookViews>
    <workbookView xWindow="40500" yWindow="-4860" windowWidth="21600" windowHeight="11385" xr2:uid="{B5271EEE-C99B-4B4B-9345-21F6B6AFDA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8" i="1"/>
  <c r="C6" i="1"/>
  <c r="H30" i="1" l="1"/>
  <c r="I30" i="1" s="1"/>
  <c r="H33" i="1"/>
  <c r="H34" i="1"/>
  <c r="I34" i="1" s="1"/>
  <c r="J34" i="1" s="1"/>
  <c r="H42" i="1"/>
  <c r="I42" i="1" s="1"/>
  <c r="H45" i="1"/>
  <c r="H46" i="1"/>
  <c r="I46" i="1" s="1"/>
  <c r="J46" i="1" s="1"/>
  <c r="H54" i="1"/>
  <c r="I54" i="1" s="1"/>
  <c r="H57" i="1"/>
  <c r="I57" i="1" s="1"/>
  <c r="H58" i="1"/>
  <c r="I58" i="1" s="1"/>
  <c r="J58" i="1" s="1"/>
  <c r="H66" i="1"/>
  <c r="I66" i="1" s="1"/>
  <c r="H69" i="1"/>
  <c r="I69" i="1" s="1"/>
  <c r="J69" i="1" s="1"/>
  <c r="H70" i="1"/>
  <c r="I70" i="1" s="1"/>
  <c r="H78" i="1"/>
  <c r="I78" i="1" s="1"/>
  <c r="H81" i="1"/>
  <c r="I81" i="1" s="1"/>
  <c r="H82" i="1"/>
  <c r="I82" i="1" s="1"/>
  <c r="J82" i="1" s="1"/>
  <c r="H90" i="1"/>
  <c r="I90" i="1" s="1"/>
  <c r="H93" i="1"/>
  <c r="H94" i="1"/>
  <c r="I94" i="1" s="1"/>
  <c r="J94" i="1" s="1"/>
  <c r="H102" i="1"/>
  <c r="I102" i="1" s="1"/>
  <c r="H105" i="1"/>
  <c r="I105" i="1" s="1"/>
  <c r="H106" i="1"/>
  <c r="I106" i="1" s="1"/>
  <c r="J106" i="1" s="1"/>
  <c r="H114" i="1"/>
  <c r="I114" i="1" s="1"/>
  <c r="H117" i="1"/>
  <c r="I117" i="1" s="1"/>
  <c r="H118" i="1"/>
  <c r="I118" i="1" s="1"/>
  <c r="H126" i="1"/>
  <c r="I126" i="1" s="1"/>
  <c r="H129" i="1"/>
  <c r="H130" i="1"/>
  <c r="I130" i="1" s="1"/>
  <c r="J130" i="1" s="1"/>
  <c r="H138" i="1"/>
  <c r="I138" i="1" s="1"/>
  <c r="H141" i="1"/>
  <c r="I141" i="1" s="1"/>
  <c r="J141" i="1" s="1"/>
  <c r="H142" i="1"/>
  <c r="I142" i="1" s="1"/>
  <c r="H150" i="1"/>
  <c r="I150" i="1" s="1"/>
  <c r="H153" i="1"/>
  <c r="I153" i="1" s="1"/>
  <c r="H154" i="1"/>
  <c r="I154" i="1" s="1"/>
  <c r="J154" i="1" s="1"/>
  <c r="H162" i="1"/>
  <c r="I162" i="1" s="1"/>
  <c r="H165" i="1"/>
  <c r="H166" i="1"/>
  <c r="I166" i="1" s="1"/>
  <c r="J166" i="1" s="1"/>
  <c r="H174" i="1"/>
  <c r="I174" i="1" s="1"/>
  <c r="H177" i="1"/>
  <c r="I177" i="1" s="1"/>
  <c r="H178" i="1"/>
  <c r="I178" i="1" s="1"/>
  <c r="J178" i="1" s="1"/>
  <c r="H186" i="1"/>
  <c r="I186" i="1" s="1"/>
  <c r="H189" i="1"/>
  <c r="I189" i="1" s="1"/>
  <c r="J189" i="1" s="1"/>
  <c r="H190" i="1"/>
  <c r="I190" i="1" s="1"/>
  <c r="H198" i="1"/>
  <c r="I198" i="1" s="1"/>
  <c r="H201" i="1"/>
  <c r="H202" i="1"/>
  <c r="I202" i="1" s="1"/>
  <c r="J202" i="1" s="1"/>
  <c r="H210" i="1"/>
  <c r="I210" i="1" s="1"/>
  <c r="H213" i="1"/>
  <c r="I213" i="1" s="1"/>
  <c r="H214" i="1"/>
  <c r="I214" i="1" s="1"/>
  <c r="H222" i="1"/>
  <c r="I222" i="1" s="1"/>
  <c r="H225" i="1"/>
  <c r="I225" i="1" s="1"/>
  <c r="H226" i="1"/>
  <c r="I226" i="1" s="1"/>
  <c r="H234" i="1"/>
  <c r="I234" i="1" s="1"/>
  <c r="H237" i="1"/>
  <c r="H238" i="1"/>
  <c r="I238" i="1" s="1"/>
  <c r="J238" i="1" s="1"/>
  <c r="H246" i="1"/>
  <c r="I246" i="1" s="1"/>
  <c r="H249" i="1"/>
  <c r="I249" i="1" s="1"/>
  <c r="H250" i="1"/>
  <c r="I250" i="1" s="1"/>
  <c r="J250" i="1" s="1"/>
  <c r="H258" i="1"/>
  <c r="I258" i="1" s="1"/>
  <c r="H261" i="1"/>
  <c r="I261" i="1" s="1"/>
  <c r="H262" i="1"/>
  <c r="I262" i="1" s="1"/>
  <c r="H270" i="1"/>
  <c r="I270" i="1" s="1"/>
  <c r="H273" i="1"/>
  <c r="H274" i="1"/>
  <c r="I274" i="1" s="1"/>
  <c r="J274" i="1" s="1"/>
  <c r="H282" i="1"/>
  <c r="I282" i="1" s="1"/>
  <c r="H285" i="1"/>
  <c r="I285" i="1" s="1"/>
  <c r="J285" i="1" s="1"/>
  <c r="H286" i="1"/>
  <c r="I286" i="1" s="1"/>
  <c r="H294" i="1"/>
  <c r="I294" i="1" s="1"/>
  <c r="H297" i="1"/>
  <c r="I297" i="1" s="1"/>
  <c r="H298" i="1"/>
  <c r="I298" i="1" s="1"/>
  <c r="J298" i="1" s="1"/>
  <c r="H306" i="1"/>
  <c r="I306" i="1" s="1"/>
  <c r="H309" i="1"/>
  <c r="H310" i="1"/>
  <c r="I310" i="1" s="1"/>
  <c r="J310" i="1" s="1"/>
  <c r="H318" i="1"/>
  <c r="I318" i="1" s="1"/>
  <c r="H321" i="1"/>
  <c r="I321" i="1" s="1"/>
  <c r="H322" i="1"/>
  <c r="I322" i="1" s="1"/>
  <c r="H330" i="1"/>
  <c r="I330" i="1" s="1"/>
  <c r="H333" i="1"/>
  <c r="I333" i="1" s="1"/>
  <c r="J333" i="1" s="1"/>
  <c r="H334" i="1"/>
  <c r="I334" i="1" s="1"/>
  <c r="I33" i="1"/>
  <c r="I45" i="1"/>
  <c r="I93" i="1"/>
  <c r="I129" i="1"/>
  <c r="I165" i="1"/>
  <c r="I201" i="1"/>
  <c r="I237" i="1"/>
  <c r="I242" i="1"/>
  <c r="I259" i="1"/>
  <c r="J259" i="1" s="1"/>
  <c r="I273" i="1"/>
  <c r="I309" i="1"/>
  <c r="G23" i="1"/>
  <c r="H23" i="1" s="1"/>
  <c r="I23" i="1" s="1"/>
  <c r="G24" i="1"/>
  <c r="H24" i="1" s="1"/>
  <c r="I24" i="1" s="1"/>
  <c r="G25" i="1"/>
  <c r="H25" i="1" s="1"/>
  <c r="I25" i="1" s="1"/>
  <c r="J25" i="1" s="1"/>
  <c r="G26" i="1"/>
  <c r="H26" i="1" s="1"/>
  <c r="I26" i="1" s="1"/>
  <c r="G27" i="1"/>
  <c r="H27" i="1" s="1"/>
  <c r="I27" i="1" s="1"/>
  <c r="J27" i="1" s="1"/>
  <c r="G28" i="1"/>
  <c r="H28" i="1" s="1"/>
  <c r="I28" i="1" s="1"/>
  <c r="J28" i="1" s="1"/>
  <c r="G29" i="1"/>
  <c r="H29" i="1" s="1"/>
  <c r="I29" i="1" s="1"/>
  <c r="J29" i="1" s="1"/>
  <c r="G30" i="1"/>
  <c r="G31" i="1"/>
  <c r="H31" i="1" s="1"/>
  <c r="I31" i="1" s="1"/>
  <c r="J31" i="1" s="1"/>
  <c r="G32" i="1"/>
  <c r="H32" i="1" s="1"/>
  <c r="I32" i="1" s="1"/>
  <c r="G33" i="1"/>
  <c r="G34" i="1"/>
  <c r="G35" i="1"/>
  <c r="H35" i="1" s="1"/>
  <c r="I35" i="1" s="1"/>
  <c r="J35" i="1" s="1"/>
  <c r="G36" i="1"/>
  <c r="H36" i="1" s="1"/>
  <c r="I36" i="1" s="1"/>
  <c r="G37" i="1"/>
  <c r="H37" i="1" s="1"/>
  <c r="I37" i="1" s="1"/>
  <c r="J37" i="1" s="1"/>
  <c r="G38" i="1"/>
  <c r="H38" i="1" s="1"/>
  <c r="I38" i="1" s="1"/>
  <c r="G39" i="1"/>
  <c r="H39" i="1" s="1"/>
  <c r="I39" i="1" s="1"/>
  <c r="J39" i="1" s="1"/>
  <c r="G40" i="1"/>
  <c r="H40" i="1" s="1"/>
  <c r="I40" i="1" s="1"/>
  <c r="J40" i="1" s="1"/>
  <c r="G41" i="1"/>
  <c r="H41" i="1" s="1"/>
  <c r="I41" i="1" s="1"/>
  <c r="J41" i="1" s="1"/>
  <c r="G42" i="1"/>
  <c r="G43" i="1"/>
  <c r="H43" i="1" s="1"/>
  <c r="I43" i="1" s="1"/>
  <c r="J43" i="1" s="1"/>
  <c r="G44" i="1"/>
  <c r="H44" i="1" s="1"/>
  <c r="I44" i="1" s="1"/>
  <c r="G45" i="1"/>
  <c r="G46" i="1"/>
  <c r="G47" i="1"/>
  <c r="H47" i="1" s="1"/>
  <c r="I47" i="1" s="1"/>
  <c r="J47" i="1" s="1"/>
  <c r="G48" i="1"/>
  <c r="H48" i="1" s="1"/>
  <c r="I48" i="1" s="1"/>
  <c r="G49" i="1"/>
  <c r="H49" i="1" s="1"/>
  <c r="I49" i="1" s="1"/>
  <c r="J49" i="1" s="1"/>
  <c r="G50" i="1"/>
  <c r="H50" i="1" s="1"/>
  <c r="I50" i="1" s="1"/>
  <c r="G51" i="1"/>
  <c r="H51" i="1" s="1"/>
  <c r="I51" i="1" s="1"/>
  <c r="J51" i="1" s="1"/>
  <c r="G52" i="1"/>
  <c r="H52" i="1" s="1"/>
  <c r="I52" i="1" s="1"/>
  <c r="J52" i="1" s="1"/>
  <c r="G53" i="1"/>
  <c r="H53" i="1" s="1"/>
  <c r="I53" i="1" s="1"/>
  <c r="J53" i="1" s="1"/>
  <c r="G54" i="1"/>
  <c r="G55" i="1"/>
  <c r="H55" i="1" s="1"/>
  <c r="I55" i="1" s="1"/>
  <c r="J55" i="1" s="1"/>
  <c r="G56" i="1"/>
  <c r="H56" i="1" s="1"/>
  <c r="I56" i="1" s="1"/>
  <c r="G57" i="1"/>
  <c r="G58" i="1"/>
  <c r="G59" i="1"/>
  <c r="H59" i="1" s="1"/>
  <c r="I59" i="1" s="1"/>
  <c r="J59" i="1" s="1"/>
  <c r="G60" i="1"/>
  <c r="H60" i="1" s="1"/>
  <c r="I60" i="1" s="1"/>
  <c r="G61" i="1"/>
  <c r="H61" i="1" s="1"/>
  <c r="I61" i="1" s="1"/>
  <c r="J61" i="1" s="1"/>
  <c r="G62" i="1"/>
  <c r="H62" i="1" s="1"/>
  <c r="I62" i="1" s="1"/>
  <c r="G63" i="1"/>
  <c r="H63" i="1" s="1"/>
  <c r="I63" i="1" s="1"/>
  <c r="J63" i="1" s="1"/>
  <c r="G64" i="1"/>
  <c r="H64" i="1" s="1"/>
  <c r="I64" i="1" s="1"/>
  <c r="J64" i="1" s="1"/>
  <c r="G65" i="1"/>
  <c r="H65" i="1" s="1"/>
  <c r="I65" i="1" s="1"/>
  <c r="J65" i="1" s="1"/>
  <c r="G66" i="1"/>
  <c r="G67" i="1"/>
  <c r="H67" i="1" s="1"/>
  <c r="I67" i="1" s="1"/>
  <c r="J67" i="1" s="1"/>
  <c r="G68" i="1"/>
  <c r="H68" i="1" s="1"/>
  <c r="I68" i="1" s="1"/>
  <c r="G69" i="1"/>
  <c r="G70" i="1"/>
  <c r="G71" i="1"/>
  <c r="H71" i="1" s="1"/>
  <c r="I71" i="1" s="1"/>
  <c r="J71" i="1" s="1"/>
  <c r="G72" i="1"/>
  <c r="H72" i="1" s="1"/>
  <c r="I72" i="1" s="1"/>
  <c r="G73" i="1"/>
  <c r="H73" i="1" s="1"/>
  <c r="I73" i="1" s="1"/>
  <c r="J73" i="1" s="1"/>
  <c r="G74" i="1"/>
  <c r="H74" i="1" s="1"/>
  <c r="I74" i="1" s="1"/>
  <c r="G75" i="1"/>
  <c r="H75" i="1" s="1"/>
  <c r="I75" i="1" s="1"/>
  <c r="J75" i="1" s="1"/>
  <c r="G76" i="1"/>
  <c r="H76" i="1" s="1"/>
  <c r="I76" i="1" s="1"/>
  <c r="J76" i="1" s="1"/>
  <c r="G77" i="1"/>
  <c r="H77" i="1" s="1"/>
  <c r="I77" i="1" s="1"/>
  <c r="J77" i="1" s="1"/>
  <c r="G78" i="1"/>
  <c r="G79" i="1"/>
  <c r="H79" i="1" s="1"/>
  <c r="I79" i="1" s="1"/>
  <c r="J79" i="1" s="1"/>
  <c r="G80" i="1"/>
  <c r="H80" i="1" s="1"/>
  <c r="I80" i="1" s="1"/>
  <c r="G81" i="1"/>
  <c r="G82" i="1"/>
  <c r="G83" i="1"/>
  <c r="H83" i="1" s="1"/>
  <c r="I83" i="1" s="1"/>
  <c r="J83" i="1" s="1"/>
  <c r="G84" i="1"/>
  <c r="H84" i="1" s="1"/>
  <c r="I84" i="1" s="1"/>
  <c r="G85" i="1"/>
  <c r="H85" i="1" s="1"/>
  <c r="I85" i="1" s="1"/>
  <c r="J85" i="1" s="1"/>
  <c r="G86" i="1"/>
  <c r="H86" i="1" s="1"/>
  <c r="I86" i="1" s="1"/>
  <c r="G87" i="1"/>
  <c r="H87" i="1" s="1"/>
  <c r="I87" i="1" s="1"/>
  <c r="J87" i="1" s="1"/>
  <c r="G88" i="1"/>
  <c r="H88" i="1" s="1"/>
  <c r="I88" i="1" s="1"/>
  <c r="J88" i="1" s="1"/>
  <c r="G89" i="1"/>
  <c r="H89" i="1" s="1"/>
  <c r="I89" i="1" s="1"/>
  <c r="J89" i="1" s="1"/>
  <c r="G90" i="1"/>
  <c r="G91" i="1"/>
  <c r="H91" i="1" s="1"/>
  <c r="I91" i="1" s="1"/>
  <c r="J91" i="1" s="1"/>
  <c r="G92" i="1"/>
  <c r="H92" i="1" s="1"/>
  <c r="I92" i="1" s="1"/>
  <c r="G93" i="1"/>
  <c r="G94" i="1"/>
  <c r="G95" i="1"/>
  <c r="H95" i="1" s="1"/>
  <c r="I95" i="1" s="1"/>
  <c r="J95" i="1" s="1"/>
  <c r="G96" i="1"/>
  <c r="H96" i="1" s="1"/>
  <c r="I96" i="1" s="1"/>
  <c r="G97" i="1"/>
  <c r="H97" i="1" s="1"/>
  <c r="I97" i="1" s="1"/>
  <c r="J97" i="1" s="1"/>
  <c r="G98" i="1"/>
  <c r="H98" i="1" s="1"/>
  <c r="I98" i="1" s="1"/>
  <c r="G99" i="1"/>
  <c r="H99" i="1" s="1"/>
  <c r="I99" i="1" s="1"/>
  <c r="J99" i="1" s="1"/>
  <c r="G100" i="1"/>
  <c r="H100" i="1" s="1"/>
  <c r="I100" i="1" s="1"/>
  <c r="J100" i="1" s="1"/>
  <c r="G101" i="1"/>
  <c r="H101" i="1" s="1"/>
  <c r="I101" i="1" s="1"/>
  <c r="J101" i="1" s="1"/>
  <c r="G102" i="1"/>
  <c r="G103" i="1"/>
  <c r="H103" i="1" s="1"/>
  <c r="I103" i="1" s="1"/>
  <c r="J103" i="1" s="1"/>
  <c r="G104" i="1"/>
  <c r="H104" i="1" s="1"/>
  <c r="I104" i="1" s="1"/>
  <c r="G105" i="1"/>
  <c r="G106" i="1"/>
  <c r="G107" i="1"/>
  <c r="H107" i="1" s="1"/>
  <c r="I107" i="1" s="1"/>
  <c r="J107" i="1" s="1"/>
  <c r="G108" i="1"/>
  <c r="H108" i="1" s="1"/>
  <c r="I108" i="1" s="1"/>
  <c r="G109" i="1"/>
  <c r="H109" i="1" s="1"/>
  <c r="I109" i="1" s="1"/>
  <c r="J109" i="1" s="1"/>
  <c r="G110" i="1"/>
  <c r="H110" i="1" s="1"/>
  <c r="I110" i="1" s="1"/>
  <c r="G111" i="1"/>
  <c r="H111" i="1" s="1"/>
  <c r="I111" i="1" s="1"/>
  <c r="J111" i="1" s="1"/>
  <c r="G112" i="1"/>
  <c r="H112" i="1" s="1"/>
  <c r="I112" i="1" s="1"/>
  <c r="J112" i="1" s="1"/>
  <c r="G113" i="1"/>
  <c r="H113" i="1" s="1"/>
  <c r="I113" i="1" s="1"/>
  <c r="J113" i="1" s="1"/>
  <c r="G114" i="1"/>
  <c r="G115" i="1"/>
  <c r="H115" i="1" s="1"/>
  <c r="I115" i="1" s="1"/>
  <c r="J115" i="1" s="1"/>
  <c r="G116" i="1"/>
  <c r="H116" i="1" s="1"/>
  <c r="I116" i="1" s="1"/>
  <c r="G117" i="1"/>
  <c r="G118" i="1"/>
  <c r="G119" i="1"/>
  <c r="H119" i="1" s="1"/>
  <c r="I119" i="1" s="1"/>
  <c r="J119" i="1" s="1"/>
  <c r="G120" i="1"/>
  <c r="H120" i="1" s="1"/>
  <c r="I120" i="1" s="1"/>
  <c r="G121" i="1"/>
  <c r="H121" i="1" s="1"/>
  <c r="I121" i="1" s="1"/>
  <c r="J121" i="1" s="1"/>
  <c r="G122" i="1"/>
  <c r="H122" i="1" s="1"/>
  <c r="I122" i="1" s="1"/>
  <c r="G123" i="1"/>
  <c r="H123" i="1" s="1"/>
  <c r="I123" i="1" s="1"/>
  <c r="J123" i="1" s="1"/>
  <c r="G124" i="1"/>
  <c r="H124" i="1" s="1"/>
  <c r="I124" i="1" s="1"/>
  <c r="J124" i="1" s="1"/>
  <c r="G125" i="1"/>
  <c r="H125" i="1" s="1"/>
  <c r="I125" i="1" s="1"/>
  <c r="J125" i="1" s="1"/>
  <c r="G126" i="1"/>
  <c r="G127" i="1"/>
  <c r="H127" i="1" s="1"/>
  <c r="I127" i="1" s="1"/>
  <c r="J127" i="1" s="1"/>
  <c r="G128" i="1"/>
  <c r="H128" i="1" s="1"/>
  <c r="I128" i="1" s="1"/>
  <c r="G129" i="1"/>
  <c r="G130" i="1"/>
  <c r="G131" i="1"/>
  <c r="H131" i="1" s="1"/>
  <c r="I131" i="1" s="1"/>
  <c r="J131" i="1" s="1"/>
  <c r="G132" i="1"/>
  <c r="H132" i="1" s="1"/>
  <c r="I132" i="1" s="1"/>
  <c r="G133" i="1"/>
  <c r="H133" i="1" s="1"/>
  <c r="I133" i="1" s="1"/>
  <c r="J133" i="1" s="1"/>
  <c r="G134" i="1"/>
  <c r="H134" i="1" s="1"/>
  <c r="I134" i="1" s="1"/>
  <c r="G135" i="1"/>
  <c r="H135" i="1" s="1"/>
  <c r="I135" i="1" s="1"/>
  <c r="J135" i="1" s="1"/>
  <c r="G136" i="1"/>
  <c r="H136" i="1" s="1"/>
  <c r="I136" i="1" s="1"/>
  <c r="J136" i="1" s="1"/>
  <c r="G137" i="1"/>
  <c r="H137" i="1" s="1"/>
  <c r="I137" i="1" s="1"/>
  <c r="J137" i="1" s="1"/>
  <c r="G138" i="1"/>
  <c r="G139" i="1"/>
  <c r="H139" i="1" s="1"/>
  <c r="I139" i="1" s="1"/>
  <c r="J139" i="1" s="1"/>
  <c r="G140" i="1"/>
  <c r="H140" i="1" s="1"/>
  <c r="I140" i="1" s="1"/>
  <c r="G141" i="1"/>
  <c r="G142" i="1"/>
  <c r="G143" i="1"/>
  <c r="H143" i="1" s="1"/>
  <c r="I143" i="1" s="1"/>
  <c r="J143" i="1" s="1"/>
  <c r="G144" i="1"/>
  <c r="H144" i="1" s="1"/>
  <c r="I144" i="1" s="1"/>
  <c r="G145" i="1"/>
  <c r="H145" i="1" s="1"/>
  <c r="I145" i="1" s="1"/>
  <c r="J145" i="1" s="1"/>
  <c r="G146" i="1"/>
  <c r="H146" i="1" s="1"/>
  <c r="I146" i="1" s="1"/>
  <c r="G147" i="1"/>
  <c r="H147" i="1" s="1"/>
  <c r="I147" i="1" s="1"/>
  <c r="J147" i="1" s="1"/>
  <c r="G148" i="1"/>
  <c r="H148" i="1" s="1"/>
  <c r="I148" i="1" s="1"/>
  <c r="J148" i="1" s="1"/>
  <c r="G149" i="1"/>
  <c r="H149" i="1" s="1"/>
  <c r="I149" i="1" s="1"/>
  <c r="J149" i="1" s="1"/>
  <c r="G150" i="1"/>
  <c r="G151" i="1"/>
  <c r="H151" i="1" s="1"/>
  <c r="I151" i="1" s="1"/>
  <c r="J151" i="1" s="1"/>
  <c r="G152" i="1"/>
  <c r="H152" i="1" s="1"/>
  <c r="I152" i="1" s="1"/>
  <c r="G153" i="1"/>
  <c r="G154" i="1"/>
  <c r="G155" i="1"/>
  <c r="H155" i="1" s="1"/>
  <c r="I155" i="1" s="1"/>
  <c r="J155" i="1" s="1"/>
  <c r="G156" i="1"/>
  <c r="H156" i="1" s="1"/>
  <c r="I156" i="1" s="1"/>
  <c r="G157" i="1"/>
  <c r="H157" i="1" s="1"/>
  <c r="I157" i="1" s="1"/>
  <c r="J157" i="1" s="1"/>
  <c r="G158" i="1"/>
  <c r="H158" i="1" s="1"/>
  <c r="I158" i="1" s="1"/>
  <c r="G159" i="1"/>
  <c r="H159" i="1" s="1"/>
  <c r="I159" i="1" s="1"/>
  <c r="J159" i="1" s="1"/>
  <c r="G160" i="1"/>
  <c r="H160" i="1" s="1"/>
  <c r="I160" i="1" s="1"/>
  <c r="J160" i="1" s="1"/>
  <c r="G161" i="1"/>
  <c r="H161" i="1" s="1"/>
  <c r="I161" i="1" s="1"/>
  <c r="J161" i="1" s="1"/>
  <c r="G162" i="1"/>
  <c r="G163" i="1"/>
  <c r="H163" i="1" s="1"/>
  <c r="I163" i="1" s="1"/>
  <c r="J163" i="1" s="1"/>
  <c r="G164" i="1"/>
  <c r="H164" i="1" s="1"/>
  <c r="I164" i="1" s="1"/>
  <c r="G165" i="1"/>
  <c r="G166" i="1"/>
  <c r="G167" i="1"/>
  <c r="H167" i="1" s="1"/>
  <c r="I167" i="1" s="1"/>
  <c r="J167" i="1" s="1"/>
  <c r="G168" i="1"/>
  <c r="H168" i="1" s="1"/>
  <c r="I168" i="1" s="1"/>
  <c r="G169" i="1"/>
  <c r="H169" i="1" s="1"/>
  <c r="I169" i="1" s="1"/>
  <c r="J169" i="1" s="1"/>
  <c r="G170" i="1"/>
  <c r="H170" i="1" s="1"/>
  <c r="I170" i="1" s="1"/>
  <c r="G171" i="1"/>
  <c r="H171" i="1" s="1"/>
  <c r="I171" i="1" s="1"/>
  <c r="J171" i="1" s="1"/>
  <c r="G172" i="1"/>
  <c r="H172" i="1" s="1"/>
  <c r="I172" i="1" s="1"/>
  <c r="J172" i="1" s="1"/>
  <c r="G173" i="1"/>
  <c r="H173" i="1" s="1"/>
  <c r="I173" i="1" s="1"/>
  <c r="J173" i="1" s="1"/>
  <c r="G174" i="1"/>
  <c r="G175" i="1"/>
  <c r="H175" i="1" s="1"/>
  <c r="I175" i="1" s="1"/>
  <c r="J175" i="1" s="1"/>
  <c r="G176" i="1"/>
  <c r="H176" i="1" s="1"/>
  <c r="I176" i="1" s="1"/>
  <c r="G177" i="1"/>
  <c r="G178" i="1"/>
  <c r="G179" i="1"/>
  <c r="H179" i="1" s="1"/>
  <c r="I179" i="1" s="1"/>
  <c r="J179" i="1" s="1"/>
  <c r="G180" i="1"/>
  <c r="H180" i="1" s="1"/>
  <c r="I180" i="1" s="1"/>
  <c r="G181" i="1"/>
  <c r="H181" i="1" s="1"/>
  <c r="I181" i="1" s="1"/>
  <c r="J181" i="1" s="1"/>
  <c r="G182" i="1"/>
  <c r="H182" i="1" s="1"/>
  <c r="I182" i="1" s="1"/>
  <c r="G183" i="1"/>
  <c r="H183" i="1" s="1"/>
  <c r="I183" i="1" s="1"/>
  <c r="J183" i="1" s="1"/>
  <c r="G184" i="1"/>
  <c r="H184" i="1" s="1"/>
  <c r="I184" i="1" s="1"/>
  <c r="J184" i="1" s="1"/>
  <c r="G185" i="1"/>
  <c r="H185" i="1" s="1"/>
  <c r="I185" i="1" s="1"/>
  <c r="J185" i="1" s="1"/>
  <c r="G186" i="1"/>
  <c r="G187" i="1"/>
  <c r="H187" i="1" s="1"/>
  <c r="I187" i="1" s="1"/>
  <c r="J187" i="1" s="1"/>
  <c r="G188" i="1"/>
  <c r="H188" i="1" s="1"/>
  <c r="I188" i="1" s="1"/>
  <c r="G189" i="1"/>
  <c r="G190" i="1"/>
  <c r="G191" i="1"/>
  <c r="H191" i="1" s="1"/>
  <c r="I191" i="1" s="1"/>
  <c r="J191" i="1" s="1"/>
  <c r="G192" i="1"/>
  <c r="H192" i="1" s="1"/>
  <c r="I192" i="1" s="1"/>
  <c r="G193" i="1"/>
  <c r="H193" i="1" s="1"/>
  <c r="I193" i="1" s="1"/>
  <c r="J193" i="1" s="1"/>
  <c r="G194" i="1"/>
  <c r="H194" i="1" s="1"/>
  <c r="I194" i="1" s="1"/>
  <c r="G195" i="1"/>
  <c r="H195" i="1" s="1"/>
  <c r="I195" i="1" s="1"/>
  <c r="J195" i="1" s="1"/>
  <c r="G196" i="1"/>
  <c r="H196" i="1" s="1"/>
  <c r="I196" i="1" s="1"/>
  <c r="J196" i="1" s="1"/>
  <c r="G197" i="1"/>
  <c r="H197" i="1" s="1"/>
  <c r="I197" i="1" s="1"/>
  <c r="J197" i="1" s="1"/>
  <c r="G198" i="1"/>
  <c r="G199" i="1"/>
  <c r="H199" i="1" s="1"/>
  <c r="I199" i="1" s="1"/>
  <c r="J199" i="1" s="1"/>
  <c r="G200" i="1"/>
  <c r="H200" i="1" s="1"/>
  <c r="I200" i="1" s="1"/>
  <c r="G201" i="1"/>
  <c r="G202" i="1"/>
  <c r="G203" i="1"/>
  <c r="H203" i="1" s="1"/>
  <c r="I203" i="1" s="1"/>
  <c r="J203" i="1" s="1"/>
  <c r="G204" i="1"/>
  <c r="H204" i="1" s="1"/>
  <c r="I204" i="1" s="1"/>
  <c r="G205" i="1"/>
  <c r="H205" i="1" s="1"/>
  <c r="I205" i="1" s="1"/>
  <c r="J205" i="1" s="1"/>
  <c r="G206" i="1"/>
  <c r="H206" i="1" s="1"/>
  <c r="I206" i="1" s="1"/>
  <c r="G207" i="1"/>
  <c r="H207" i="1" s="1"/>
  <c r="I207" i="1" s="1"/>
  <c r="J207" i="1" s="1"/>
  <c r="G208" i="1"/>
  <c r="H208" i="1" s="1"/>
  <c r="I208" i="1" s="1"/>
  <c r="J208" i="1" s="1"/>
  <c r="G209" i="1"/>
  <c r="H209" i="1" s="1"/>
  <c r="I209" i="1" s="1"/>
  <c r="J209" i="1" s="1"/>
  <c r="G210" i="1"/>
  <c r="G211" i="1"/>
  <c r="H211" i="1" s="1"/>
  <c r="I211" i="1" s="1"/>
  <c r="J211" i="1" s="1"/>
  <c r="G212" i="1"/>
  <c r="H212" i="1" s="1"/>
  <c r="I212" i="1" s="1"/>
  <c r="G213" i="1"/>
  <c r="G214" i="1"/>
  <c r="G215" i="1"/>
  <c r="H215" i="1" s="1"/>
  <c r="I215" i="1" s="1"/>
  <c r="J215" i="1" s="1"/>
  <c r="G216" i="1"/>
  <c r="H216" i="1" s="1"/>
  <c r="I216" i="1" s="1"/>
  <c r="G217" i="1"/>
  <c r="H217" i="1" s="1"/>
  <c r="I217" i="1" s="1"/>
  <c r="J217" i="1" s="1"/>
  <c r="G218" i="1"/>
  <c r="H218" i="1" s="1"/>
  <c r="I218" i="1" s="1"/>
  <c r="G219" i="1"/>
  <c r="H219" i="1" s="1"/>
  <c r="I219" i="1" s="1"/>
  <c r="J219" i="1" s="1"/>
  <c r="G220" i="1"/>
  <c r="H220" i="1" s="1"/>
  <c r="I220" i="1" s="1"/>
  <c r="J220" i="1" s="1"/>
  <c r="G221" i="1"/>
  <c r="H221" i="1" s="1"/>
  <c r="I221" i="1" s="1"/>
  <c r="J221" i="1" s="1"/>
  <c r="G222" i="1"/>
  <c r="G223" i="1"/>
  <c r="H223" i="1" s="1"/>
  <c r="I223" i="1" s="1"/>
  <c r="J223" i="1" s="1"/>
  <c r="G224" i="1"/>
  <c r="H224" i="1" s="1"/>
  <c r="I224" i="1" s="1"/>
  <c r="G225" i="1"/>
  <c r="G226" i="1"/>
  <c r="G227" i="1"/>
  <c r="H227" i="1" s="1"/>
  <c r="I227" i="1" s="1"/>
  <c r="J227" i="1" s="1"/>
  <c r="G228" i="1"/>
  <c r="H228" i="1" s="1"/>
  <c r="I228" i="1" s="1"/>
  <c r="G229" i="1"/>
  <c r="H229" i="1" s="1"/>
  <c r="I229" i="1" s="1"/>
  <c r="J229" i="1" s="1"/>
  <c r="G230" i="1"/>
  <c r="H230" i="1" s="1"/>
  <c r="I230" i="1" s="1"/>
  <c r="G231" i="1"/>
  <c r="H231" i="1" s="1"/>
  <c r="I231" i="1" s="1"/>
  <c r="J231" i="1" s="1"/>
  <c r="G232" i="1"/>
  <c r="H232" i="1" s="1"/>
  <c r="I232" i="1" s="1"/>
  <c r="J232" i="1" s="1"/>
  <c r="G233" i="1"/>
  <c r="H233" i="1" s="1"/>
  <c r="I233" i="1" s="1"/>
  <c r="J233" i="1" s="1"/>
  <c r="G234" i="1"/>
  <c r="G235" i="1"/>
  <c r="H235" i="1" s="1"/>
  <c r="I235" i="1" s="1"/>
  <c r="J235" i="1" s="1"/>
  <c r="G236" i="1"/>
  <c r="H236" i="1" s="1"/>
  <c r="I236" i="1" s="1"/>
  <c r="G237" i="1"/>
  <c r="G238" i="1"/>
  <c r="G239" i="1"/>
  <c r="H239" i="1" s="1"/>
  <c r="I239" i="1" s="1"/>
  <c r="J239" i="1" s="1"/>
  <c r="G240" i="1"/>
  <c r="H240" i="1" s="1"/>
  <c r="I240" i="1" s="1"/>
  <c r="G241" i="1"/>
  <c r="H241" i="1" s="1"/>
  <c r="I241" i="1" s="1"/>
  <c r="J241" i="1" s="1"/>
  <c r="G242" i="1"/>
  <c r="H242" i="1" s="1"/>
  <c r="G243" i="1"/>
  <c r="H243" i="1" s="1"/>
  <c r="I243" i="1" s="1"/>
  <c r="G244" i="1"/>
  <c r="H244" i="1" s="1"/>
  <c r="I244" i="1" s="1"/>
  <c r="J244" i="1" s="1"/>
  <c r="G245" i="1"/>
  <c r="H245" i="1" s="1"/>
  <c r="I245" i="1" s="1"/>
  <c r="J245" i="1" s="1"/>
  <c r="G246" i="1"/>
  <c r="G247" i="1"/>
  <c r="H247" i="1" s="1"/>
  <c r="I247" i="1" s="1"/>
  <c r="J247" i="1" s="1"/>
  <c r="G248" i="1"/>
  <c r="H248" i="1" s="1"/>
  <c r="I248" i="1" s="1"/>
  <c r="G249" i="1"/>
  <c r="G250" i="1"/>
  <c r="G251" i="1"/>
  <c r="H251" i="1" s="1"/>
  <c r="I251" i="1" s="1"/>
  <c r="J251" i="1" s="1"/>
  <c r="G252" i="1"/>
  <c r="H252" i="1" s="1"/>
  <c r="I252" i="1" s="1"/>
  <c r="G253" i="1"/>
  <c r="H253" i="1" s="1"/>
  <c r="I253" i="1" s="1"/>
  <c r="J253" i="1" s="1"/>
  <c r="G254" i="1"/>
  <c r="H254" i="1" s="1"/>
  <c r="I254" i="1" s="1"/>
  <c r="G255" i="1"/>
  <c r="H255" i="1" s="1"/>
  <c r="I255" i="1" s="1"/>
  <c r="J255" i="1" s="1"/>
  <c r="G256" i="1"/>
  <c r="H256" i="1" s="1"/>
  <c r="I256" i="1" s="1"/>
  <c r="J256" i="1" s="1"/>
  <c r="G257" i="1"/>
  <c r="H257" i="1" s="1"/>
  <c r="I257" i="1" s="1"/>
  <c r="J257" i="1" s="1"/>
  <c r="G258" i="1"/>
  <c r="G259" i="1"/>
  <c r="H259" i="1" s="1"/>
  <c r="G260" i="1"/>
  <c r="H260" i="1" s="1"/>
  <c r="I260" i="1" s="1"/>
  <c r="G261" i="1"/>
  <c r="G262" i="1"/>
  <c r="G263" i="1"/>
  <c r="H263" i="1" s="1"/>
  <c r="I263" i="1" s="1"/>
  <c r="J263" i="1" s="1"/>
  <c r="G264" i="1"/>
  <c r="H264" i="1" s="1"/>
  <c r="I264" i="1" s="1"/>
  <c r="G265" i="1"/>
  <c r="H265" i="1" s="1"/>
  <c r="I265" i="1" s="1"/>
  <c r="J265" i="1" s="1"/>
  <c r="G266" i="1"/>
  <c r="H266" i="1" s="1"/>
  <c r="I266" i="1" s="1"/>
  <c r="G267" i="1"/>
  <c r="H267" i="1" s="1"/>
  <c r="I267" i="1" s="1"/>
  <c r="J267" i="1" s="1"/>
  <c r="G268" i="1"/>
  <c r="H268" i="1" s="1"/>
  <c r="I268" i="1" s="1"/>
  <c r="J268" i="1" s="1"/>
  <c r="G269" i="1"/>
  <c r="H269" i="1" s="1"/>
  <c r="I269" i="1" s="1"/>
  <c r="J269" i="1" s="1"/>
  <c r="G270" i="1"/>
  <c r="G271" i="1"/>
  <c r="H271" i="1" s="1"/>
  <c r="I271" i="1" s="1"/>
  <c r="J271" i="1" s="1"/>
  <c r="G272" i="1"/>
  <c r="H272" i="1" s="1"/>
  <c r="I272" i="1" s="1"/>
  <c r="G273" i="1"/>
  <c r="G274" i="1"/>
  <c r="G275" i="1"/>
  <c r="H275" i="1" s="1"/>
  <c r="I275" i="1" s="1"/>
  <c r="J275" i="1" s="1"/>
  <c r="G276" i="1"/>
  <c r="H276" i="1" s="1"/>
  <c r="I276" i="1" s="1"/>
  <c r="G277" i="1"/>
  <c r="H277" i="1" s="1"/>
  <c r="I277" i="1" s="1"/>
  <c r="J277" i="1" s="1"/>
  <c r="G278" i="1"/>
  <c r="H278" i="1" s="1"/>
  <c r="I278" i="1" s="1"/>
  <c r="G279" i="1"/>
  <c r="H279" i="1" s="1"/>
  <c r="I279" i="1" s="1"/>
  <c r="J279" i="1" s="1"/>
  <c r="G280" i="1"/>
  <c r="H280" i="1" s="1"/>
  <c r="I280" i="1" s="1"/>
  <c r="J280" i="1" s="1"/>
  <c r="G281" i="1"/>
  <c r="H281" i="1" s="1"/>
  <c r="I281" i="1" s="1"/>
  <c r="J281" i="1" s="1"/>
  <c r="G282" i="1"/>
  <c r="G283" i="1"/>
  <c r="H283" i="1" s="1"/>
  <c r="I283" i="1" s="1"/>
  <c r="J283" i="1" s="1"/>
  <c r="G284" i="1"/>
  <c r="H284" i="1" s="1"/>
  <c r="I284" i="1" s="1"/>
  <c r="G285" i="1"/>
  <c r="G286" i="1"/>
  <c r="G287" i="1"/>
  <c r="H287" i="1" s="1"/>
  <c r="I287" i="1" s="1"/>
  <c r="J287" i="1" s="1"/>
  <c r="G288" i="1"/>
  <c r="H288" i="1" s="1"/>
  <c r="I288" i="1" s="1"/>
  <c r="G289" i="1"/>
  <c r="H289" i="1" s="1"/>
  <c r="I289" i="1" s="1"/>
  <c r="J289" i="1" s="1"/>
  <c r="G290" i="1"/>
  <c r="H290" i="1" s="1"/>
  <c r="I290" i="1" s="1"/>
  <c r="G291" i="1"/>
  <c r="H291" i="1" s="1"/>
  <c r="I291" i="1" s="1"/>
  <c r="J291" i="1" s="1"/>
  <c r="G292" i="1"/>
  <c r="H292" i="1" s="1"/>
  <c r="I292" i="1" s="1"/>
  <c r="J292" i="1" s="1"/>
  <c r="G293" i="1"/>
  <c r="H293" i="1" s="1"/>
  <c r="I293" i="1" s="1"/>
  <c r="J293" i="1" s="1"/>
  <c r="G294" i="1"/>
  <c r="G295" i="1"/>
  <c r="H295" i="1" s="1"/>
  <c r="I295" i="1" s="1"/>
  <c r="J295" i="1" s="1"/>
  <c r="G296" i="1"/>
  <c r="H296" i="1" s="1"/>
  <c r="I296" i="1" s="1"/>
  <c r="G297" i="1"/>
  <c r="G298" i="1"/>
  <c r="G299" i="1"/>
  <c r="H299" i="1" s="1"/>
  <c r="I299" i="1" s="1"/>
  <c r="J299" i="1" s="1"/>
  <c r="G300" i="1"/>
  <c r="H300" i="1" s="1"/>
  <c r="I300" i="1" s="1"/>
  <c r="G301" i="1"/>
  <c r="H301" i="1" s="1"/>
  <c r="I301" i="1" s="1"/>
  <c r="J301" i="1" s="1"/>
  <c r="G302" i="1"/>
  <c r="H302" i="1" s="1"/>
  <c r="I302" i="1" s="1"/>
  <c r="G303" i="1"/>
  <c r="H303" i="1" s="1"/>
  <c r="I303" i="1" s="1"/>
  <c r="J303" i="1" s="1"/>
  <c r="G304" i="1"/>
  <c r="H304" i="1" s="1"/>
  <c r="I304" i="1" s="1"/>
  <c r="J304" i="1" s="1"/>
  <c r="G305" i="1"/>
  <c r="H305" i="1" s="1"/>
  <c r="I305" i="1" s="1"/>
  <c r="J305" i="1" s="1"/>
  <c r="G306" i="1"/>
  <c r="G307" i="1"/>
  <c r="H307" i="1" s="1"/>
  <c r="I307" i="1" s="1"/>
  <c r="J307" i="1" s="1"/>
  <c r="G308" i="1"/>
  <c r="H308" i="1" s="1"/>
  <c r="I308" i="1" s="1"/>
  <c r="G309" i="1"/>
  <c r="G310" i="1"/>
  <c r="G311" i="1"/>
  <c r="H311" i="1" s="1"/>
  <c r="I311" i="1" s="1"/>
  <c r="J311" i="1" s="1"/>
  <c r="G312" i="1"/>
  <c r="H312" i="1" s="1"/>
  <c r="I312" i="1" s="1"/>
  <c r="G313" i="1"/>
  <c r="H313" i="1" s="1"/>
  <c r="I313" i="1" s="1"/>
  <c r="J313" i="1" s="1"/>
  <c r="G314" i="1"/>
  <c r="H314" i="1" s="1"/>
  <c r="I314" i="1" s="1"/>
  <c r="J314" i="1" s="1"/>
  <c r="G315" i="1"/>
  <c r="H315" i="1" s="1"/>
  <c r="I315" i="1" s="1"/>
  <c r="G316" i="1"/>
  <c r="H316" i="1" s="1"/>
  <c r="I316" i="1" s="1"/>
  <c r="J316" i="1" s="1"/>
  <c r="G317" i="1"/>
  <c r="H317" i="1" s="1"/>
  <c r="I317" i="1" s="1"/>
  <c r="J317" i="1" s="1"/>
  <c r="G318" i="1"/>
  <c r="G319" i="1"/>
  <c r="H319" i="1" s="1"/>
  <c r="I319" i="1" s="1"/>
  <c r="J319" i="1" s="1"/>
  <c r="G320" i="1"/>
  <c r="H320" i="1" s="1"/>
  <c r="I320" i="1" s="1"/>
  <c r="G321" i="1"/>
  <c r="G322" i="1"/>
  <c r="G323" i="1"/>
  <c r="H323" i="1" s="1"/>
  <c r="I323" i="1" s="1"/>
  <c r="J323" i="1" s="1"/>
  <c r="G324" i="1"/>
  <c r="H324" i="1" s="1"/>
  <c r="I324" i="1" s="1"/>
  <c r="G325" i="1"/>
  <c r="H325" i="1" s="1"/>
  <c r="I325" i="1" s="1"/>
  <c r="J325" i="1" s="1"/>
  <c r="G326" i="1"/>
  <c r="H326" i="1" s="1"/>
  <c r="I326" i="1" s="1"/>
  <c r="G327" i="1"/>
  <c r="H327" i="1" s="1"/>
  <c r="I327" i="1" s="1"/>
  <c r="J327" i="1" s="1"/>
  <c r="G328" i="1"/>
  <c r="H328" i="1" s="1"/>
  <c r="I328" i="1" s="1"/>
  <c r="J328" i="1" s="1"/>
  <c r="G329" i="1"/>
  <c r="H329" i="1" s="1"/>
  <c r="I329" i="1" s="1"/>
  <c r="J329" i="1" s="1"/>
  <c r="G330" i="1"/>
  <c r="G331" i="1"/>
  <c r="H331" i="1" s="1"/>
  <c r="I331" i="1" s="1"/>
  <c r="J331" i="1" s="1"/>
  <c r="G332" i="1"/>
  <c r="H332" i="1" s="1"/>
  <c r="I332" i="1" s="1"/>
  <c r="G333" i="1"/>
  <c r="G334" i="1"/>
  <c r="G335" i="1"/>
  <c r="H335" i="1" s="1"/>
  <c r="I335" i="1" s="1"/>
  <c r="J335" i="1" s="1"/>
  <c r="G336" i="1"/>
  <c r="H336" i="1" s="1"/>
  <c r="I336" i="1" s="1"/>
  <c r="G337" i="1"/>
  <c r="H337" i="1" s="1"/>
  <c r="I337" i="1" s="1"/>
  <c r="J337" i="1" s="1"/>
  <c r="C9" i="1"/>
  <c r="C7" i="1"/>
  <c r="J336" i="1" l="1"/>
  <c r="J324" i="1"/>
  <c r="J312" i="1"/>
  <c r="J300" i="1"/>
  <c r="J288" i="1"/>
  <c r="J276" i="1"/>
  <c r="J264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J24" i="1"/>
  <c r="J262" i="1"/>
  <c r="J214" i="1"/>
  <c r="J118" i="1"/>
  <c r="J70" i="1"/>
  <c r="J261" i="1"/>
  <c r="J213" i="1"/>
  <c r="J117" i="1"/>
  <c r="J306" i="1"/>
  <c r="J258" i="1"/>
  <c r="J210" i="1"/>
  <c r="J162" i="1"/>
  <c r="J114" i="1"/>
  <c r="J66" i="1"/>
  <c r="J332" i="1"/>
  <c r="J320" i="1"/>
  <c r="J308" i="1"/>
  <c r="J309" i="1"/>
  <c r="J296" i="1"/>
  <c r="J284" i="1"/>
  <c r="J273" i="1"/>
  <c r="J272" i="1"/>
  <c r="J260" i="1"/>
  <c r="J248" i="1"/>
  <c r="J236" i="1"/>
  <c r="J237" i="1"/>
  <c r="J224" i="1"/>
  <c r="J212" i="1"/>
  <c r="J200" i="1"/>
  <c r="J201" i="1"/>
  <c r="J188" i="1"/>
  <c r="J176" i="1"/>
  <c r="J164" i="1"/>
  <c r="J165" i="1"/>
  <c r="J152" i="1"/>
  <c r="J140" i="1"/>
  <c r="J128" i="1"/>
  <c r="J129" i="1"/>
  <c r="J116" i="1"/>
  <c r="J104" i="1"/>
  <c r="J93" i="1"/>
  <c r="J92" i="1"/>
  <c r="J80" i="1"/>
  <c r="J68" i="1"/>
  <c r="J56" i="1"/>
  <c r="J44" i="1"/>
  <c r="J32" i="1"/>
  <c r="J33" i="1"/>
  <c r="J45" i="1"/>
  <c r="J297" i="1"/>
  <c r="J249" i="1"/>
  <c r="J153" i="1"/>
  <c r="J105" i="1"/>
  <c r="J57" i="1"/>
  <c r="J294" i="1"/>
  <c r="J246" i="1"/>
  <c r="J198" i="1"/>
  <c r="J150" i="1"/>
  <c r="J102" i="1"/>
  <c r="J54" i="1"/>
  <c r="J334" i="1"/>
  <c r="J286" i="1"/>
  <c r="J190" i="1"/>
  <c r="J142" i="1"/>
  <c r="J242" i="1"/>
  <c r="J282" i="1"/>
  <c r="J90" i="1"/>
  <c r="J243" i="1"/>
  <c r="J322" i="1"/>
  <c r="J226" i="1"/>
  <c r="J330" i="1"/>
  <c r="J234" i="1"/>
  <c r="J186" i="1"/>
  <c r="J138" i="1"/>
  <c r="J42" i="1"/>
  <c r="J315" i="1"/>
  <c r="J326" i="1"/>
  <c r="J302" i="1"/>
  <c r="J290" i="1"/>
  <c r="J278" i="1"/>
  <c r="J266" i="1"/>
  <c r="J254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J321" i="1"/>
  <c r="J225" i="1"/>
  <c r="J177" i="1"/>
  <c r="J81" i="1"/>
  <c r="J318" i="1"/>
  <c r="J270" i="1"/>
  <c r="J222" i="1"/>
  <c r="J174" i="1"/>
  <c r="J126" i="1"/>
  <c r="J78" i="1"/>
  <c r="J30" i="1"/>
</calcChain>
</file>

<file path=xl/sharedStrings.xml><?xml version="1.0" encoding="utf-8"?>
<sst xmlns="http://schemas.openxmlformats.org/spreadsheetml/2006/main" count="37" uniqueCount="31">
  <si>
    <t>leg_height</t>
    <phoneticPr fontId="1"/>
  </si>
  <si>
    <t>virtual_driver_radius</t>
    <phoneticPr fontId="1"/>
  </si>
  <si>
    <t>mm</t>
    <phoneticPr fontId="1"/>
  </si>
  <si>
    <t>Unit</t>
    <phoneticPr fontId="1"/>
  </si>
  <si>
    <t>Value</t>
    <phoneticPr fontId="1"/>
  </si>
  <si>
    <t>max_apply_force</t>
    <phoneticPr fontId="1"/>
  </si>
  <si>
    <t>N</t>
    <phoneticPr fontId="1"/>
  </si>
  <si>
    <t>kgf</t>
    <phoneticPr fontId="1"/>
  </si>
  <si>
    <t>motor_stall_torque</t>
    <phoneticPr fontId="1"/>
  </si>
  <si>
    <t>Nm</t>
    <phoneticPr fontId="1"/>
  </si>
  <si>
    <t>max_extention_speed</t>
    <phoneticPr fontId="1"/>
  </si>
  <si>
    <t>mm/s</t>
    <phoneticPr fontId="1"/>
  </si>
  <si>
    <t>motor_noload_rpm</t>
    <phoneticPr fontId="1"/>
  </si>
  <si>
    <t>rpm</t>
    <phoneticPr fontId="1"/>
  </si>
  <si>
    <t>max_extention_time</t>
    <phoneticPr fontId="1"/>
  </si>
  <si>
    <t>Name</t>
    <phoneticPr fontId="1"/>
  </si>
  <si>
    <t>ms/250mm</t>
    <phoneticPr fontId="1"/>
  </si>
  <si>
    <t>min_leg_height</t>
    <phoneticPr fontId="1"/>
  </si>
  <si>
    <t>max_leg_height</t>
    <phoneticPr fontId="1"/>
  </si>
  <si>
    <t>driver_angle_theta</t>
    <phoneticPr fontId="1"/>
  </si>
  <si>
    <t>driver_angle_range</t>
    <phoneticPr fontId="1"/>
  </si>
  <si>
    <t>rad</t>
    <phoneticPr fontId="1"/>
  </si>
  <si>
    <t>leg_length</t>
    <phoneticPr fontId="1"/>
  </si>
  <si>
    <t>knee_angle</t>
    <phoneticPr fontId="1"/>
  </si>
  <si>
    <t>knee_forward_angle</t>
    <phoneticPr fontId="1"/>
  </si>
  <si>
    <t>knee_pulley_radius</t>
    <phoneticPr fontId="1"/>
  </si>
  <si>
    <t>delta_thigh_wire</t>
    <phoneticPr fontId="1"/>
  </si>
  <si>
    <t>#</t>
    <phoneticPr fontId="1"/>
  </si>
  <si>
    <t>driver_pulley_init_radius</t>
    <phoneticPr fontId="1"/>
  </si>
  <si>
    <t>W = r_k \sin\({\frac{r_k - r_d}{f}}\) + \sqrt{f^2 - (r_k - r_d)^2} + \sqrt{ \( x_p - f + r_d \sin{ \( sin^{-1}{ \( \frac{r_k - r_d}{f} \) } \) }^2 \) + \( y_p - r_d cos{ \( sin^{-1}{ \( \frac{r_k - r_d}{f} \) } \) }  \)^2 }</t>
    <phoneticPr fontId="1"/>
  </si>
  <si>
    <t>r_k * sin( (r_k - r_d) / (f) ) =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</si>
</sst>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"/>
    <numFmt numFmtId="178" formatCode="0.0"/>
    <numFmt numFmtId="179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 applyAlignment="1">
      <alignment horizontal="right"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</cellXfs>
  <cellStyles count="1">
    <cellStyle name="標準" xfId="0" builtinId="0"/>
  </cellStyles>
  <dxfs count="2">
    <dxf>
      <fill>
        <patternFill>
          <bgColor theme="8" tint="0.79998168889431442"/>
        </patternFill>
      </fill>
    </dxf>
    <dxf>
      <font>
        <color auto="1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CCC6-67CE-49E5-B151-5C9AD044FB3E}">
  <dimension ref="B2:J337"/>
  <sheetViews>
    <sheetView tabSelected="1" workbookViewId="0">
      <selection activeCell="D20" sqref="D20"/>
    </sheetView>
  </sheetViews>
  <sheetFormatPr defaultRowHeight="18.75" x14ac:dyDescent="0.4"/>
  <cols>
    <col min="1" max="1" width="3.625" customWidth="1"/>
    <col min="2" max="2" width="23.875" bestFit="1" customWidth="1"/>
    <col min="3" max="3" width="19.875" customWidth="1"/>
    <col min="4" max="4" width="11.375" bestFit="1" customWidth="1"/>
    <col min="5" max="5" width="4.5" customWidth="1"/>
    <col min="6" max="6" width="18" style="6" bestFit="1" customWidth="1"/>
    <col min="7" max="7" width="10.375" style="7" bestFit="1" customWidth="1"/>
    <col min="8" max="8" width="11.375" style="7" bestFit="1" customWidth="1"/>
    <col min="9" max="9" width="18.375" style="7" bestFit="1" customWidth="1"/>
    <col min="10" max="10" width="16.375" style="7" bestFit="1" customWidth="1"/>
  </cols>
  <sheetData>
    <row r="2" spans="2:5" x14ac:dyDescent="0.4">
      <c r="B2" s="4" t="s">
        <v>15</v>
      </c>
      <c r="C2" s="4" t="s">
        <v>4</v>
      </c>
      <c r="D2" s="5" t="s">
        <v>3</v>
      </c>
      <c r="E2" s="5"/>
    </row>
    <row r="3" spans="2:5" x14ac:dyDescent="0.4">
      <c r="B3" t="s">
        <v>8</v>
      </c>
      <c r="C3">
        <v>8.9</v>
      </c>
      <c r="D3" s="1" t="s">
        <v>9</v>
      </c>
      <c r="E3" s="1"/>
    </row>
    <row r="4" spans="2:5" x14ac:dyDescent="0.4">
      <c r="B4" t="s">
        <v>12</v>
      </c>
      <c r="C4">
        <v>66</v>
      </c>
      <c r="D4" t="s">
        <v>13</v>
      </c>
    </row>
    <row r="5" spans="2:5" x14ac:dyDescent="0.4">
      <c r="B5" t="s">
        <v>1</v>
      </c>
      <c r="C5">
        <v>95</v>
      </c>
      <c r="D5" s="1" t="s">
        <v>2</v>
      </c>
      <c r="E5" s="1"/>
    </row>
    <row r="6" spans="2:5" x14ac:dyDescent="0.4">
      <c r="B6" t="s">
        <v>5</v>
      </c>
      <c r="C6" s="2">
        <f>C3/(C5/1000)</f>
        <v>93.684210526315795</v>
      </c>
      <c r="D6" t="s">
        <v>6</v>
      </c>
    </row>
    <row r="7" spans="2:5" x14ac:dyDescent="0.4">
      <c r="B7" t="s">
        <v>5</v>
      </c>
      <c r="C7" s="1">
        <f>C6/9.81</f>
        <v>9.5498685551799998</v>
      </c>
      <c r="D7" t="s">
        <v>7</v>
      </c>
    </row>
    <row r="8" spans="2:5" x14ac:dyDescent="0.4">
      <c r="B8" t="s">
        <v>10</v>
      </c>
      <c r="C8" s="3">
        <f>C4*(PI()*C5)/30</f>
        <v>656.59286460026681</v>
      </c>
      <c r="D8" s="1" t="s">
        <v>11</v>
      </c>
      <c r="E8" s="1"/>
    </row>
    <row r="9" spans="2:5" x14ac:dyDescent="0.4">
      <c r="B9" t="s">
        <v>14</v>
      </c>
      <c r="C9" s="2">
        <f>(250/C8)*1000</f>
        <v>380.75345237295534</v>
      </c>
      <c r="D9" t="s">
        <v>16</v>
      </c>
    </row>
    <row r="10" spans="2:5" x14ac:dyDescent="0.4">
      <c r="B10" t="s">
        <v>20</v>
      </c>
      <c r="C10" s="2">
        <f>DEGREES((C13-C12)/C5)</f>
        <v>120.62269371175225</v>
      </c>
      <c r="D10" t="s">
        <v>21</v>
      </c>
    </row>
    <row r="12" spans="2:5" x14ac:dyDescent="0.4">
      <c r="B12" t="s">
        <v>17</v>
      </c>
      <c r="C12">
        <v>50</v>
      </c>
      <c r="D12" t="s">
        <v>2</v>
      </c>
    </row>
    <row r="13" spans="2:5" x14ac:dyDescent="0.4">
      <c r="B13" t="s">
        <v>18</v>
      </c>
      <c r="C13">
        <v>250</v>
      </c>
      <c r="D13" t="s">
        <v>2</v>
      </c>
    </row>
    <row r="14" spans="2:5" x14ac:dyDescent="0.4">
      <c r="B14" t="s">
        <v>22</v>
      </c>
      <c r="C14">
        <v>125</v>
      </c>
      <c r="D14" t="s">
        <v>2</v>
      </c>
    </row>
    <row r="15" spans="2:5" x14ac:dyDescent="0.4">
      <c r="B15" t="s">
        <v>25</v>
      </c>
      <c r="C15">
        <v>14</v>
      </c>
      <c r="D15" t="s">
        <v>2</v>
      </c>
    </row>
    <row r="16" spans="2:5" x14ac:dyDescent="0.4">
      <c r="B16" t="s">
        <v>28</v>
      </c>
      <c r="C16">
        <v>5</v>
      </c>
      <c r="D16" t="s">
        <v>2</v>
      </c>
    </row>
    <row r="21" spans="6:10" x14ac:dyDescent="0.4">
      <c r="F21" s="6" t="s">
        <v>19</v>
      </c>
      <c r="G21" s="7" t="s">
        <v>0</v>
      </c>
      <c r="H21" s="7" t="s">
        <v>23</v>
      </c>
      <c r="I21" s="7" t="s">
        <v>24</v>
      </c>
      <c r="J21" s="7" t="s">
        <v>26</v>
      </c>
    </row>
    <row r="23" spans="6:10" x14ac:dyDescent="0.4">
      <c r="F23" s="6">
        <v>0</v>
      </c>
      <c r="G23" s="8">
        <f t="shared" ref="G23:G86" si="0">C$12+C$5*F23</f>
        <v>50</v>
      </c>
      <c r="H23" s="9">
        <f t="shared" ref="H23:H86" si="1">ASIN((G23/2)/C$14)</f>
        <v>0.20135792079033082</v>
      </c>
      <c r="I23" s="10">
        <f>PI()-H23</f>
        <v>2.9402347327994622</v>
      </c>
      <c r="J23" s="7" t="s">
        <v>27</v>
      </c>
    </row>
    <row r="24" spans="6:10" x14ac:dyDescent="0.4">
      <c r="F24" s="6">
        <v>0.01</v>
      </c>
      <c r="G24" s="8">
        <f t="shared" si="0"/>
        <v>50.95</v>
      </c>
      <c r="H24" s="9">
        <f t="shared" si="1"/>
        <v>0.20523782569021309</v>
      </c>
      <c r="I24" s="10">
        <f t="shared" ref="I24:I87" si="2">PI()-H24</f>
        <v>2.9363548278995801</v>
      </c>
      <c r="J24" s="11">
        <f>$C$15*(I24-I23)</f>
        <v>-5.431866859834944E-2</v>
      </c>
    </row>
    <row r="25" spans="6:10" x14ac:dyDescent="0.4">
      <c r="F25" s="6">
        <v>0.02</v>
      </c>
      <c r="G25" s="8">
        <f t="shared" si="0"/>
        <v>51.9</v>
      </c>
      <c r="H25" s="9">
        <f t="shared" si="1"/>
        <v>0.20912086684870282</v>
      </c>
      <c r="I25" s="10">
        <f t="shared" si="2"/>
        <v>2.9324717867410901</v>
      </c>
      <c r="J25" s="11">
        <f t="shared" ref="J25:J88" si="3">$C$15*(I25-I24)</f>
        <v>-5.4362576218860426E-2</v>
      </c>
    </row>
    <row r="26" spans="6:10" x14ac:dyDescent="0.4">
      <c r="F26" s="6">
        <v>0.03</v>
      </c>
      <c r="G26" s="8">
        <f t="shared" si="0"/>
        <v>52.85</v>
      </c>
      <c r="H26" s="9">
        <f t="shared" si="1"/>
        <v>0.21300711057600341</v>
      </c>
      <c r="I26" s="10">
        <f t="shared" si="2"/>
        <v>2.9285855430137895</v>
      </c>
      <c r="J26" s="11">
        <f t="shared" si="3"/>
        <v>-5.4407412182208681E-2</v>
      </c>
    </row>
    <row r="27" spans="6:10" x14ac:dyDescent="0.4">
      <c r="F27" s="6">
        <v>0.04</v>
      </c>
      <c r="G27" s="8">
        <f t="shared" si="0"/>
        <v>53.8</v>
      </c>
      <c r="H27" s="9">
        <f t="shared" si="1"/>
        <v>0.21689662364994672</v>
      </c>
      <c r="I27" s="10">
        <f t="shared" si="2"/>
        <v>2.9246960299398466</v>
      </c>
      <c r="J27" s="11">
        <f t="shared" si="3"/>
        <v>-5.4453183035200858E-2</v>
      </c>
    </row>
    <row r="28" spans="6:10" x14ac:dyDescent="0.4">
      <c r="F28" s="6">
        <v>0.05</v>
      </c>
      <c r="G28" s="8">
        <f t="shared" si="0"/>
        <v>54.75</v>
      </c>
      <c r="H28" s="9">
        <f t="shared" si="1"/>
        <v>0.22078947332783075</v>
      </c>
      <c r="I28" s="10">
        <f t="shared" si="2"/>
        <v>2.9208031802619625</v>
      </c>
      <c r="J28" s="11">
        <f t="shared" si="3"/>
        <v>-5.4499895490376815E-2</v>
      </c>
    </row>
    <row r="29" spans="6:10" x14ac:dyDescent="0.4">
      <c r="F29" s="6">
        <v>0.06</v>
      </c>
      <c r="G29" s="8">
        <f t="shared" si="0"/>
        <v>55.7</v>
      </c>
      <c r="H29" s="9">
        <f t="shared" si="1"/>
        <v>0.22468572735846357</v>
      </c>
      <c r="I29" s="10">
        <f t="shared" si="2"/>
        <v>2.9169069262313294</v>
      </c>
      <c r="J29" s="11">
        <f t="shared" si="3"/>
        <v>-5.4547556428863331E-2</v>
      </c>
    </row>
    <row r="30" spans="6:10" x14ac:dyDescent="0.4">
      <c r="F30" s="6">
        <v>7.0000000000000007E-2</v>
      </c>
      <c r="G30" s="8">
        <f t="shared" si="0"/>
        <v>56.65</v>
      </c>
      <c r="H30" s="9">
        <f t="shared" si="1"/>
        <v>0.22858545399442023</v>
      </c>
      <c r="I30" s="10">
        <f t="shared" si="2"/>
        <v>2.913007199595373</v>
      </c>
      <c r="J30" s="11">
        <f t="shared" si="3"/>
        <v>-5.4596172903389473E-2</v>
      </c>
    </row>
    <row r="31" spans="6:10" x14ac:dyDescent="0.4">
      <c r="F31" s="6">
        <v>0.08</v>
      </c>
      <c r="G31" s="8">
        <f t="shared" si="0"/>
        <v>57.6</v>
      </c>
      <c r="H31" s="9">
        <f t="shared" si="1"/>
        <v>0.23248872200451931</v>
      </c>
      <c r="I31" s="10">
        <f t="shared" si="2"/>
        <v>2.9091039315852738</v>
      </c>
      <c r="J31" s="11">
        <f t="shared" si="3"/>
        <v>-5.4645752141389003E-2</v>
      </c>
    </row>
    <row r="32" spans="6:10" x14ac:dyDescent="0.4">
      <c r="F32" s="6">
        <v>0.09</v>
      </c>
      <c r="G32" s="8">
        <f t="shared" si="0"/>
        <v>58.55</v>
      </c>
      <c r="H32" s="9">
        <f t="shared" si="1"/>
        <v>0.23639560068652571</v>
      </c>
      <c r="I32" s="10">
        <f t="shared" si="2"/>
        <v>2.9051970529032674</v>
      </c>
      <c r="J32" s="11">
        <f t="shared" si="3"/>
        <v>-5.4696301548090354E-2</v>
      </c>
    </row>
    <row r="33" spans="6:10" x14ac:dyDescent="0.4">
      <c r="F33" s="6">
        <v>0.1</v>
      </c>
      <c r="G33" s="8">
        <f t="shared" si="0"/>
        <v>59.5</v>
      </c>
      <c r="H33" s="9">
        <f t="shared" si="1"/>
        <v>0.24030615988008733</v>
      </c>
      <c r="I33" s="10">
        <f t="shared" si="2"/>
        <v>2.9012864937097058</v>
      </c>
      <c r="J33" s="11">
        <f t="shared" si="3"/>
        <v>-5.4747828709861501E-2</v>
      </c>
    </row>
    <row r="34" spans="6:10" x14ac:dyDescent="0.4">
      <c r="F34" s="6">
        <v>0.11</v>
      </c>
      <c r="G34" s="8">
        <f t="shared" si="0"/>
        <v>60.45</v>
      </c>
      <c r="H34" s="9">
        <f t="shared" si="1"/>
        <v>0.24422046997991226</v>
      </c>
      <c r="I34" s="10">
        <f t="shared" si="2"/>
        <v>2.8973721836098809</v>
      </c>
      <c r="J34" s="11">
        <f t="shared" si="3"/>
        <v>-5.4800341397548635E-2</v>
      </c>
    </row>
    <row r="35" spans="6:10" x14ac:dyDescent="0.4">
      <c r="F35" s="6">
        <v>0.12</v>
      </c>
      <c r="G35" s="8">
        <f t="shared" si="0"/>
        <v>61.4</v>
      </c>
      <c r="H35" s="9">
        <f t="shared" si="1"/>
        <v>0.24813860194919463</v>
      </c>
      <c r="I35" s="10">
        <f t="shared" si="2"/>
        <v>2.8934540516405987</v>
      </c>
      <c r="J35" s="11">
        <f t="shared" si="3"/>
        <v>-5.4853847569951597E-2</v>
      </c>
    </row>
    <row r="36" spans="6:10" x14ac:dyDescent="0.4">
      <c r="F36" s="6">
        <v>0.13</v>
      </c>
      <c r="G36" s="8">
        <f t="shared" si="0"/>
        <v>62.35</v>
      </c>
      <c r="H36" s="9">
        <f t="shared" si="1"/>
        <v>0.25206062733329693</v>
      </c>
      <c r="I36" s="10">
        <f t="shared" si="2"/>
        <v>2.8895320262564961</v>
      </c>
      <c r="J36" s="11">
        <f t="shared" si="3"/>
        <v>-5.4908355377436102E-2</v>
      </c>
    </row>
    <row r="37" spans="6:10" x14ac:dyDescent="0.4">
      <c r="F37" s="6">
        <v>0.14000000000000001</v>
      </c>
      <c r="G37" s="8">
        <f t="shared" si="0"/>
        <v>63.3</v>
      </c>
      <c r="H37" s="9">
        <f t="shared" si="1"/>
        <v>0.25598661827369584</v>
      </c>
      <c r="I37" s="10">
        <f t="shared" si="2"/>
        <v>2.8856060353160973</v>
      </c>
      <c r="J37" s="11">
        <f t="shared" si="3"/>
        <v>-5.4963873165583266E-2</v>
      </c>
    </row>
    <row r="38" spans="6:10" x14ac:dyDescent="0.4">
      <c r="F38" s="6">
        <v>0.15</v>
      </c>
      <c r="G38" s="8">
        <f t="shared" si="0"/>
        <v>64.25</v>
      </c>
      <c r="H38" s="9">
        <f t="shared" si="1"/>
        <v>0.25991664752220128</v>
      </c>
      <c r="I38" s="10">
        <f t="shared" si="2"/>
        <v>2.8816760060675919</v>
      </c>
      <c r="J38" s="11">
        <f t="shared" si="3"/>
        <v>-5.5020409479075383E-2</v>
      </c>
    </row>
    <row r="39" spans="6:10" x14ac:dyDescent="0.4">
      <c r="F39" s="6">
        <v>0.16</v>
      </c>
      <c r="G39" s="8">
        <f t="shared" si="0"/>
        <v>65.2</v>
      </c>
      <c r="H39" s="9">
        <f t="shared" si="1"/>
        <v>0.26385078845545579</v>
      </c>
      <c r="I39" s="10">
        <f t="shared" si="2"/>
        <v>2.8777418651343374</v>
      </c>
      <c r="J39" s="11">
        <f t="shared" si="3"/>
        <v>-5.5077973065563057E-2</v>
      </c>
    </row>
    <row r="40" spans="6:10" x14ac:dyDescent="0.4">
      <c r="F40" s="6">
        <v>0.17</v>
      </c>
      <c r="G40" s="8">
        <f t="shared" si="0"/>
        <v>66.150000000000006</v>
      </c>
      <c r="H40" s="9">
        <f t="shared" si="1"/>
        <v>0.26778911508972447</v>
      </c>
      <c r="I40" s="10">
        <f t="shared" si="2"/>
        <v>2.8738035385000686</v>
      </c>
      <c r="J40" s="11">
        <f t="shared" si="3"/>
        <v>-5.5136572879762369E-2</v>
      </c>
    </row>
    <row r="41" spans="6:10" x14ac:dyDescent="0.4">
      <c r="F41" s="6">
        <v>0.18</v>
      </c>
      <c r="G41" s="8">
        <f t="shared" si="0"/>
        <v>67.099999999999994</v>
      </c>
      <c r="H41" s="9">
        <f t="shared" si="1"/>
        <v>0.27173170209598274</v>
      </c>
      <c r="I41" s="10">
        <f t="shared" si="2"/>
        <v>2.8698609514938105</v>
      </c>
      <c r="J41" s="11">
        <f t="shared" si="3"/>
        <v>-5.5196218087614213E-2</v>
      </c>
    </row>
    <row r="42" spans="6:10" x14ac:dyDescent="0.4">
      <c r="F42" s="6">
        <v>0.19</v>
      </c>
      <c r="G42" s="8">
        <f t="shared" si="0"/>
        <v>68.05</v>
      </c>
      <c r="H42" s="9">
        <f t="shared" si="1"/>
        <v>0.27567862481531369</v>
      </c>
      <c r="I42" s="10">
        <f t="shared" si="2"/>
        <v>2.8659140287744793</v>
      </c>
      <c r="J42" s="11">
        <f t="shared" si="3"/>
        <v>-5.5256918070636374E-2</v>
      </c>
    </row>
    <row r="43" spans="6:10" x14ac:dyDescent="0.4">
      <c r="F43" s="6">
        <v>0.2</v>
      </c>
      <c r="G43" s="8">
        <f t="shared" si="0"/>
        <v>69</v>
      </c>
      <c r="H43" s="9">
        <f t="shared" si="1"/>
        <v>0.27962995927462159</v>
      </c>
      <c r="I43" s="10">
        <f t="shared" si="2"/>
        <v>2.8619626943151717</v>
      </c>
      <c r="J43" s="11">
        <f t="shared" si="3"/>
        <v>-5.5318682430306687E-2</v>
      </c>
    </row>
    <row r="44" spans="6:10" x14ac:dyDescent="0.4">
      <c r="F44" s="6">
        <v>0.21</v>
      </c>
      <c r="G44" s="8">
        <f t="shared" si="0"/>
        <v>69.95</v>
      </c>
      <c r="H44" s="9">
        <f t="shared" si="1"/>
        <v>0.28358578220267483</v>
      </c>
      <c r="I44" s="10">
        <f t="shared" si="2"/>
        <v>2.8580068713871185</v>
      </c>
      <c r="J44" s="11">
        <f t="shared" si="3"/>
        <v>-5.5381520992744626E-2</v>
      </c>
    </row>
    <row r="45" spans="6:10" x14ac:dyDescent="0.4">
      <c r="F45" s="6">
        <v>0.22</v>
      </c>
      <c r="G45" s="8">
        <f t="shared" si="0"/>
        <v>70.900000000000006</v>
      </c>
      <c r="H45" s="9">
        <f t="shared" si="1"/>
        <v>0.28754617104648633</v>
      </c>
      <c r="I45" s="10">
        <f t="shared" si="2"/>
        <v>2.854046482543307</v>
      </c>
      <c r="J45" s="11">
        <f t="shared" si="3"/>
        <v>-5.5445443813361805E-2</v>
      </c>
    </row>
    <row r="46" spans="6:10" x14ac:dyDescent="0.4">
      <c r="F46" s="6">
        <v>0.23</v>
      </c>
      <c r="G46" s="8">
        <f t="shared" si="0"/>
        <v>71.849999999999994</v>
      </c>
      <c r="H46" s="9">
        <f t="shared" si="1"/>
        <v>0.29151120398804237</v>
      </c>
      <c r="I46" s="10">
        <f t="shared" si="2"/>
        <v>2.8500814496017508</v>
      </c>
      <c r="J46" s="11">
        <f t="shared" si="3"/>
        <v>-5.5510461181786042E-2</v>
      </c>
    </row>
    <row r="47" spans="6:10" x14ac:dyDescent="0.4">
      <c r="F47" s="6">
        <v>0.24</v>
      </c>
      <c r="G47" s="8">
        <f t="shared" si="0"/>
        <v>72.8</v>
      </c>
      <c r="H47" s="9">
        <f t="shared" si="1"/>
        <v>0.29548095996139218</v>
      </c>
      <c r="I47" s="10">
        <f t="shared" si="2"/>
        <v>2.846111693628401</v>
      </c>
      <c r="J47" s="11">
        <f t="shared" si="3"/>
        <v>-5.5576583626897325E-2</v>
      </c>
    </row>
    <row r="48" spans="6:10" x14ac:dyDescent="0.4">
      <c r="F48" s="6">
        <v>0.25</v>
      </c>
      <c r="G48" s="8">
        <f t="shared" si="0"/>
        <v>73.75</v>
      </c>
      <c r="H48" s="9">
        <f t="shared" si="1"/>
        <v>0.29945551867010772</v>
      </c>
      <c r="I48" s="10">
        <f t="shared" si="2"/>
        <v>2.8421371349196853</v>
      </c>
      <c r="J48" s="11">
        <f t="shared" si="3"/>
        <v>-5.5643821922019221E-2</v>
      </c>
    </row>
    <row r="49" spans="6:10" x14ac:dyDescent="0.4">
      <c r="F49" s="6">
        <v>0.26</v>
      </c>
      <c r="G49" s="8">
        <f t="shared" si="0"/>
        <v>74.7</v>
      </c>
      <c r="H49" s="9">
        <f t="shared" si="1"/>
        <v>0.30343496060512765</v>
      </c>
      <c r="I49" s="10">
        <f t="shared" si="2"/>
        <v>2.8381576929846655</v>
      </c>
      <c r="J49" s="11">
        <f t="shared" si="3"/>
        <v>-5.5712187090278142E-2</v>
      </c>
    </row>
    <row r="50" spans="6:10" x14ac:dyDescent="0.4">
      <c r="F50" s="6">
        <v>0.27</v>
      </c>
      <c r="G50" s="8">
        <f t="shared" si="0"/>
        <v>75.650000000000006</v>
      </c>
      <c r="H50" s="9">
        <f t="shared" si="1"/>
        <v>0.30741936706299483</v>
      </c>
      <c r="I50" s="10">
        <f t="shared" si="2"/>
        <v>2.8341732865267981</v>
      </c>
      <c r="J50" s="11">
        <f t="shared" si="3"/>
        <v>-5.5781690410142915E-2</v>
      </c>
    </row>
    <row r="51" spans="6:10" x14ac:dyDescent="0.4">
      <c r="F51" s="6">
        <v>0.28000000000000003</v>
      </c>
      <c r="G51" s="8">
        <f t="shared" si="0"/>
        <v>76.599999999999994</v>
      </c>
      <c r="H51" s="9">
        <f t="shared" si="1"/>
        <v>0.31140882016450289</v>
      </c>
      <c r="I51" s="10">
        <f t="shared" si="2"/>
        <v>2.8301838334252905</v>
      </c>
      <c r="J51" s="11">
        <f t="shared" si="3"/>
        <v>-5.5852343421107342E-2</v>
      </c>
    </row>
    <row r="52" spans="6:10" x14ac:dyDescent="0.4">
      <c r="F52" s="6">
        <v>0.28999999999999998</v>
      </c>
      <c r="G52" s="8">
        <f t="shared" si="0"/>
        <v>77.55</v>
      </c>
      <c r="H52" s="9">
        <f t="shared" si="1"/>
        <v>0.31540340287376334</v>
      </c>
      <c r="I52" s="10">
        <f t="shared" si="2"/>
        <v>2.8261892507160296</v>
      </c>
      <c r="J52" s="11">
        <f t="shared" si="3"/>
        <v>-5.5924157929652552E-2</v>
      </c>
    </row>
    <row r="53" spans="6:10" x14ac:dyDescent="0.4">
      <c r="F53" s="6">
        <v>0.3</v>
      </c>
      <c r="G53" s="8">
        <f t="shared" si="0"/>
        <v>78.5</v>
      </c>
      <c r="H53" s="9">
        <f t="shared" si="1"/>
        <v>0.31940319901770575</v>
      </c>
      <c r="I53" s="10">
        <f t="shared" si="2"/>
        <v>2.8221894545720874</v>
      </c>
      <c r="J53" s="11">
        <f t="shared" si="3"/>
        <v>-5.599714601519068E-2</v>
      </c>
    </row>
    <row r="54" spans="6:10" x14ac:dyDescent="0.4">
      <c r="F54" s="6">
        <v>0.31</v>
      </c>
      <c r="G54" s="8">
        <f t="shared" si="0"/>
        <v>79.45</v>
      </c>
      <c r="H54" s="9">
        <f t="shared" si="1"/>
        <v>0.32340829330602777</v>
      </c>
      <c r="I54" s="10">
        <f t="shared" si="2"/>
        <v>2.8181843602837655</v>
      </c>
      <c r="J54" s="11">
        <f t="shared" si="3"/>
        <v>-5.6071320036505945E-2</v>
      </c>
    </row>
    <row r="55" spans="6:10" x14ac:dyDescent="0.4">
      <c r="F55" s="6">
        <v>0.32</v>
      </c>
      <c r="G55" s="8">
        <f t="shared" si="0"/>
        <v>80.400000000000006</v>
      </c>
      <c r="H55" s="9">
        <f t="shared" si="1"/>
        <v>0.32741877135160635</v>
      </c>
      <c r="I55" s="10">
        <f t="shared" si="2"/>
        <v>2.8141738822381868</v>
      </c>
      <c r="J55" s="11">
        <f t="shared" si="3"/>
        <v>-5.6146692638102458E-2</v>
      </c>
    </row>
    <row r="56" spans="6:10" x14ac:dyDescent="0.4">
      <c r="F56" s="6">
        <v>0.33</v>
      </c>
      <c r="G56" s="8">
        <f t="shared" si="0"/>
        <v>81.349999999999994</v>
      </c>
      <c r="H56" s="9">
        <f t="shared" si="1"/>
        <v>0.33143471969138755</v>
      </c>
      <c r="I56" s="10">
        <f t="shared" si="2"/>
        <v>2.8101579338984055</v>
      </c>
      <c r="J56" s="11">
        <f t="shared" si="3"/>
        <v>-5.6223276756937501E-2</v>
      </c>
    </row>
    <row r="57" spans="6:10" x14ac:dyDescent="0.4">
      <c r="F57" s="6">
        <v>0.34</v>
      </c>
      <c r="G57" s="8">
        <f t="shared" si="0"/>
        <v>82.300000000000011</v>
      </c>
      <c r="H57" s="9">
        <f t="shared" si="1"/>
        <v>0.33545622580776885</v>
      </c>
      <c r="I57" s="10">
        <f t="shared" si="2"/>
        <v>2.8061364277820244</v>
      </c>
      <c r="J57" s="11">
        <f t="shared" si="3"/>
        <v>-5.6301085629335113E-2</v>
      </c>
    </row>
    <row r="58" spans="6:10" x14ac:dyDescent="0.4">
      <c r="F58" s="6">
        <v>0.35</v>
      </c>
      <c r="G58" s="8">
        <f t="shared" si="0"/>
        <v>83.25</v>
      </c>
      <c r="H58" s="9">
        <f t="shared" si="1"/>
        <v>0.33948337815049029</v>
      </c>
      <c r="I58" s="10">
        <f t="shared" si="2"/>
        <v>2.8021092754393027</v>
      </c>
      <c r="J58" s="11">
        <f t="shared" si="3"/>
        <v>-5.6380132798104832E-2</v>
      </c>
    </row>
    <row r="59" spans="6:10" x14ac:dyDescent="0.4">
      <c r="F59" s="6">
        <v>0.36</v>
      </c>
      <c r="G59" s="8">
        <f t="shared" si="0"/>
        <v>84.199999999999989</v>
      </c>
      <c r="H59" s="9">
        <f t="shared" si="1"/>
        <v>0.34351626615905217</v>
      </c>
      <c r="I59" s="10">
        <f t="shared" si="2"/>
        <v>2.7980763874307408</v>
      </c>
      <c r="J59" s="11">
        <f t="shared" si="3"/>
        <v>-5.6460432119865622E-2</v>
      </c>
    </row>
    <row r="60" spans="6:10" x14ac:dyDescent="0.4">
      <c r="F60" s="6">
        <v>0.37</v>
      </c>
      <c r="G60" s="8">
        <f t="shared" si="0"/>
        <v>85.15</v>
      </c>
      <c r="H60" s="9">
        <f t="shared" si="1"/>
        <v>0.34755498028567583</v>
      </c>
      <c r="I60" s="10">
        <f t="shared" si="2"/>
        <v>2.7940376733041172</v>
      </c>
      <c r="J60" s="11">
        <f t="shared" si="3"/>
        <v>-5.654199777273039E-2</v>
      </c>
    </row>
    <row r="61" spans="6:10" x14ac:dyDescent="0.4">
      <c r="F61" s="6">
        <v>0.38</v>
      </c>
      <c r="G61" s="8">
        <f t="shared" si="0"/>
        <v>86.1</v>
      </c>
      <c r="H61" s="9">
        <f t="shared" si="1"/>
        <v>0.35159961201882384</v>
      </c>
      <c r="I61" s="10">
        <f t="shared" si="2"/>
        <v>2.7899930415709693</v>
      </c>
      <c r="J61" s="11">
        <f t="shared" si="3"/>
        <v>-5.6624844264071328E-2</v>
      </c>
    </row>
    <row r="62" spans="6:10" x14ac:dyDescent="0.4">
      <c r="F62" s="6">
        <v>0.39</v>
      </c>
      <c r="G62" s="8">
        <f t="shared" si="0"/>
        <v>87.050000000000011</v>
      </c>
      <c r="H62" s="9">
        <f t="shared" si="1"/>
        <v>0.35565025390730165</v>
      </c>
      <c r="I62" s="10">
        <f t="shared" si="2"/>
        <v>2.7859423996824915</v>
      </c>
      <c r="J62" s="11">
        <f t="shared" si="3"/>
        <v>-5.6708986438689379E-2</v>
      </c>
    </row>
    <row r="63" spans="6:10" x14ac:dyDescent="0.4">
      <c r="F63" s="6">
        <v>0.4</v>
      </c>
      <c r="G63" s="8">
        <f t="shared" si="0"/>
        <v>88</v>
      </c>
      <c r="H63" s="9">
        <f t="shared" si="1"/>
        <v>0.35970699958495655</v>
      </c>
      <c r="I63" s="10">
        <f t="shared" si="2"/>
        <v>2.7818856540048365</v>
      </c>
      <c r="J63" s="11">
        <f t="shared" si="3"/>
        <v>-5.6794439487170223E-2</v>
      </c>
    </row>
    <row r="64" spans="6:10" x14ac:dyDescent="0.4">
      <c r="F64" s="6">
        <v>0.41</v>
      </c>
      <c r="G64" s="8">
        <f t="shared" si="0"/>
        <v>88.949999999999989</v>
      </c>
      <c r="H64" s="9">
        <f t="shared" si="1"/>
        <v>0.36376994379599625</v>
      </c>
      <c r="I64" s="10">
        <f t="shared" si="2"/>
        <v>2.7778227097937966</v>
      </c>
      <c r="J64" s="11">
        <f t="shared" si="3"/>
        <v>-5.6881218954557333E-2</v>
      </c>
    </row>
    <row r="65" spans="6:10" x14ac:dyDescent="0.4">
      <c r="F65" s="6">
        <v>0.42</v>
      </c>
      <c r="G65" s="8">
        <f t="shared" si="0"/>
        <v>89.9</v>
      </c>
      <c r="H65" s="9">
        <f t="shared" si="1"/>
        <v>0.36783918242094632</v>
      </c>
      <c r="I65" s="10">
        <f t="shared" si="2"/>
        <v>2.7737534711688467</v>
      </c>
      <c r="J65" s="11">
        <f t="shared" si="3"/>
        <v>-5.6969340749298603E-2</v>
      </c>
    </row>
    <row r="66" spans="6:10" x14ac:dyDescent="0.4">
      <c r="F66" s="6">
        <v>0.43</v>
      </c>
      <c r="G66" s="8">
        <f t="shared" si="0"/>
        <v>90.85</v>
      </c>
      <c r="H66" s="9">
        <f t="shared" si="1"/>
        <v>0.37191481250326808</v>
      </c>
      <c r="I66" s="10">
        <f t="shared" si="2"/>
        <v>2.769677841086525</v>
      </c>
      <c r="J66" s="11">
        <f t="shared" si="3"/>
        <v>-5.7058821152503825E-2</v>
      </c>
    </row>
    <row r="67" spans="6:10" x14ac:dyDescent="0.4">
      <c r="F67" s="6">
        <v>0.44</v>
      </c>
      <c r="G67" s="8">
        <f t="shared" si="0"/>
        <v>91.8</v>
      </c>
      <c r="H67" s="9">
        <f t="shared" si="1"/>
        <v>0.37599693227666187</v>
      </c>
      <c r="I67" s="10">
        <f t="shared" si="2"/>
        <v>2.7655957213131312</v>
      </c>
      <c r="J67" s="11">
        <f t="shared" si="3"/>
        <v>-5.7149676827513041E-2</v>
      </c>
    </row>
    <row r="68" spans="6:10" x14ac:dyDescent="0.4">
      <c r="F68" s="6">
        <v>0.45</v>
      </c>
      <c r="G68" s="8">
        <f t="shared" si="0"/>
        <v>92.75</v>
      </c>
      <c r="H68" s="9">
        <f t="shared" si="1"/>
        <v>0.38008564119307431</v>
      </c>
      <c r="I68" s="10">
        <f t="shared" si="2"/>
        <v>2.7615070123967187</v>
      </c>
      <c r="J68" s="11">
        <f t="shared" si="3"/>
        <v>-5.7241924829775748E-2</v>
      </c>
    </row>
    <row r="69" spans="6:10" x14ac:dyDescent="0.4">
      <c r="F69" s="6">
        <v>0.46</v>
      </c>
      <c r="G69" s="8">
        <f t="shared" si="0"/>
        <v>93.7</v>
      </c>
      <c r="H69" s="9">
        <f t="shared" si="1"/>
        <v>0.38418103995143776</v>
      </c>
      <c r="I69" s="10">
        <f t="shared" si="2"/>
        <v>2.7574116136383555</v>
      </c>
      <c r="J69" s="11">
        <f t="shared" si="3"/>
        <v>-5.7335582617084491E-2</v>
      </c>
    </row>
    <row r="70" spans="6:10" x14ac:dyDescent="0.4">
      <c r="F70" s="6">
        <v>0.47</v>
      </c>
      <c r="G70" s="8">
        <f t="shared" si="0"/>
        <v>94.65</v>
      </c>
      <c r="H70" s="9">
        <f t="shared" si="1"/>
        <v>0.38828323052716529</v>
      </c>
      <c r="I70" s="10">
        <f t="shared" si="2"/>
        <v>2.7533094230626278</v>
      </c>
      <c r="J70" s="11">
        <f t="shared" si="3"/>
        <v>-5.7430668060187706E-2</v>
      </c>
    </row>
    <row r="71" spans="6:10" x14ac:dyDescent="0.4">
      <c r="F71" s="6">
        <v>0.48</v>
      </c>
      <c r="G71" s="8">
        <f t="shared" si="0"/>
        <v>95.6</v>
      </c>
      <c r="H71" s="9">
        <f t="shared" si="1"/>
        <v>0.39239231620242704</v>
      </c>
      <c r="I71" s="10">
        <f t="shared" si="2"/>
        <v>2.7492003373873661</v>
      </c>
      <c r="J71" s="11">
        <f t="shared" si="3"/>
        <v>-5.7527199453663691E-2</v>
      </c>
    </row>
    <row r="72" spans="6:10" x14ac:dyDescent="0.4">
      <c r="F72" s="6">
        <v>0.49</v>
      </c>
      <c r="G72" s="8">
        <f t="shared" si="0"/>
        <v>96.55</v>
      </c>
      <c r="H72" s="9">
        <f t="shared" si="1"/>
        <v>0.39650840159723649</v>
      </c>
      <c r="I72" s="10">
        <f t="shared" si="2"/>
        <v>2.7450842519925565</v>
      </c>
      <c r="J72" s="11">
        <f t="shared" si="3"/>
        <v>-5.7625195527335471E-2</v>
      </c>
    </row>
    <row r="73" spans="6:10" x14ac:dyDescent="0.4">
      <c r="F73" s="6">
        <v>0.5</v>
      </c>
      <c r="G73" s="8">
        <f t="shared" si="0"/>
        <v>97.5</v>
      </c>
      <c r="H73" s="9">
        <f t="shared" si="1"/>
        <v>0.40063159270137194</v>
      </c>
      <c r="I73" s="10">
        <f t="shared" si="2"/>
        <v>2.740961060888421</v>
      </c>
      <c r="J73" s="11">
        <f t="shared" si="3"/>
        <v>-5.7724675457897057E-2</v>
      </c>
    </row>
    <row r="74" spans="6:10" x14ac:dyDescent="0.4">
      <c r="F74" s="6">
        <v>0.51</v>
      </c>
      <c r="G74" s="8">
        <f t="shared" si="0"/>
        <v>98.45</v>
      </c>
      <c r="H74" s="9">
        <f t="shared" si="1"/>
        <v>0.40476199690716635</v>
      </c>
      <c r="I74" s="10">
        <f t="shared" si="2"/>
        <v>2.7368306566826268</v>
      </c>
      <c r="J74" s="11">
        <f t="shared" si="3"/>
        <v>-5.7825658881117903E-2</v>
      </c>
    </row>
    <row r="75" spans="6:10" x14ac:dyDescent="0.4">
      <c r="F75" s="6">
        <v>0.52</v>
      </c>
      <c r="G75" s="8">
        <f t="shared" si="0"/>
        <v>99.4</v>
      </c>
      <c r="H75" s="9">
        <f t="shared" si="1"/>
        <v>0.40889972304319311</v>
      </c>
      <c r="I75" s="10">
        <f t="shared" si="2"/>
        <v>2.7326929305465999</v>
      </c>
      <c r="J75" s="11">
        <f t="shared" si="3"/>
        <v>-5.7928165904376883E-2</v>
      </c>
    </row>
    <row r="76" spans="6:10" x14ac:dyDescent="0.4">
      <c r="F76" s="6">
        <v>0.53</v>
      </c>
      <c r="G76" s="8">
        <f t="shared" si="0"/>
        <v>100.35</v>
      </c>
      <c r="H76" s="9">
        <f t="shared" si="1"/>
        <v>0.41304488140888079</v>
      </c>
      <c r="I76" s="10">
        <f t="shared" si="2"/>
        <v>2.7285477721809124</v>
      </c>
      <c r="J76" s="11">
        <f t="shared" si="3"/>
        <v>-5.8032217119625251E-2</v>
      </c>
    </row>
    <row r="77" spans="6:10" x14ac:dyDescent="0.4">
      <c r="F77" s="6">
        <v>0.54</v>
      </c>
      <c r="G77" s="8">
        <f t="shared" si="0"/>
        <v>101.30000000000001</v>
      </c>
      <c r="H77" s="9">
        <f t="shared" si="1"/>
        <v>0.41719758381008931</v>
      </c>
      <c r="I77" s="10">
        <f t="shared" si="2"/>
        <v>2.7243950697797037</v>
      </c>
      <c r="J77" s="11">
        <f t="shared" si="3"/>
        <v>-5.8137833616921597E-2</v>
      </c>
    </row>
    <row r="78" spans="6:10" x14ac:dyDescent="0.4">
      <c r="F78" s="6">
        <v>0.55000000000000004</v>
      </c>
      <c r="G78" s="8">
        <f t="shared" si="0"/>
        <v>102.25</v>
      </c>
      <c r="H78" s="9">
        <f t="shared" si="1"/>
        <v>0.42135794359568229</v>
      </c>
      <c r="I78" s="10">
        <f t="shared" si="2"/>
        <v>2.7202347099941107</v>
      </c>
      <c r="J78" s="11">
        <f t="shared" si="3"/>
        <v>-5.8245036998302524E-2</v>
      </c>
    </row>
    <row r="79" spans="6:10" x14ac:dyDescent="0.4">
      <c r="F79" s="6">
        <v>0.56000000000000005</v>
      </c>
      <c r="G79" s="8">
        <f t="shared" si="0"/>
        <v>103.2</v>
      </c>
      <c r="H79" s="9">
        <f t="shared" si="1"/>
        <v>0.42552607569513234</v>
      </c>
      <c r="I79" s="10">
        <f t="shared" si="2"/>
        <v>2.7160665778946607</v>
      </c>
      <c r="J79" s="11">
        <f t="shared" si="3"/>
        <v>-5.8353849392299928E-2</v>
      </c>
    </row>
    <row r="80" spans="6:10" x14ac:dyDescent="0.4">
      <c r="F80" s="6">
        <v>0.56999999999999995</v>
      </c>
      <c r="G80" s="8">
        <f t="shared" si="0"/>
        <v>104.15</v>
      </c>
      <c r="H80" s="9">
        <f t="shared" si="1"/>
        <v>0.42970209665719411</v>
      </c>
      <c r="I80" s="10">
        <f t="shared" si="2"/>
        <v>2.7118905569325991</v>
      </c>
      <c r="J80" s="11">
        <f t="shared" si="3"/>
        <v>-5.8464293468862394E-2</v>
      </c>
    </row>
    <row r="81" spans="6:10" x14ac:dyDescent="0.4">
      <c r="F81" s="6">
        <v>0.57999999999999996</v>
      </c>
      <c r="G81" s="8">
        <f t="shared" si="0"/>
        <v>105.1</v>
      </c>
      <c r="H81" s="9">
        <f t="shared" si="1"/>
        <v>0.43388612468968729</v>
      </c>
      <c r="I81" s="10">
        <f t="shared" si="2"/>
        <v>2.7077065289001059</v>
      </c>
      <c r="J81" s="11">
        <f t="shared" si="3"/>
        <v>-5.8576392454904536E-2</v>
      </c>
    </row>
    <row r="82" spans="6:10" x14ac:dyDescent="0.4">
      <c r="F82" s="6">
        <v>0.59</v>
      </c>
      <c r="G82" s="8">
        <f t="shared" si="0"/>
        <v>106.05</v>
      </c>
      <c r="H82" s="9">
        <f t="shared" si="1"/>
        <v>0.43807827970042768</v>
      </c>
      <c r="I82" s="10">
        <f t="shared" si="2"/>
        <v>2.7035143738893654</v>
      </c>
      <c r="J82" s="11">
        <f t="shared" si="3"/>
        <v>-5.869017015036615E-2</v>
      </c>
    </row>
    <row r="83" spans="6:10" x14ac:dyDescent="0.4">
      <c r="F83" s="6">
        <v>0.6</v>
      </c>
      <c r="G83" s="8">
        <f t="shared" si="0"/>
        <v>107</v>
      </c>
      <c r="H83" s="9">
        <f t="shared" si="1"/>
        <v>0.44227868333934994</v>
      </c>
      <c r="I83" s="10">
        <f t="shared" si="2"/>
        <v>2.6993139702504432</v>
      </c>
      <c r="J83" s="11">
        <f t="shared" si="3"/>
        <v>-5.8805650944911747E-2</v>
      </c>
    </row>
    <row r="84" spans="6:10" x14ac:dyDescent="0.4">
      <c r="F84" s="6">
        <v>0.61</v>
      </c>
      <c r="G84" s="8">
        <f t="shared" si="0"/>
        <v>107.94999999999999</v>
      </c>
      <c r="H84" s="9">
        <f t="shared" si="1"/>
        <v>0.44648745904186543</v>
      </c>
      <c r="I84" s="10">
        <f t="shared" si="2"/>
        <v>2.6951051945479279</v>
      </c>
      <c r="J84" s="11">
        <f t="shared" si="3"/>
        <v>-5.8922859835214503E-2</v>
      </c>
    </row>
    <row r="85" spans="6:10" x14ac:dyDescent="0.4">
      <c r="F85" s="6">
        <v>0.62</v>
      </c>
      <c r="G85" s="8">
        <f t="shared" si="0"/>
        <v>108.9</v>
      </c>
      <c r="H85" s="9">
        <f t="shared" si="1"/>
        <v>0.45070473207350215</v>
      </c>
      <c r="I85" s="10">
        <f t="shared" si="2"/>
        <v>2.6908879215162909</v>
      </c>
      <c r="J85" s="11">
        <f t="shared" si="3"/>
        <v>-5.9041822442917891E-2</v>
      </c>
    </row>
    <row r="86" spans="6:10" x14ac:dyDescent="0.4">
      <c r="F86" s="6">
        <v>0.63</v>
      </c>
      <c r="G86" s="8">
        <f t="shared" si="0"/>
        <v>109.85</v>
      </c>
      <c r="H86" s="9">
        <f t="shared" si="1"/>
        <v>0.45493062957587388</v>
      </c>
      <c r="I86" s="10">
        <f t="shared" si="2"/>
        <v>2.6866620240139194</v>
      </c>
      <c r="J86" s="11">
        <f t="shared" si="3"/>
        <v>-5.9162565033200387E-2</v>
      </c>
    </row>
    <row r="87" spans="6:10" x14ac:dyDescent="0.4">
      <c r="F87" s="6">
        <v>0.64</v>
      </c>
      <c r="G87" s="8">
        <f t="shared" ref="G87:G150" si="4">C$12+C$5*F87</f>
        <v>110.80000000000001</v>
      </c>
      <c r="H87" s="9">
        <f t="shared" ref="H87:H150" si="5">ASIN((G87/2)/C$14)</f>
        <v>0.45916528061403017</v>
      </c>
      <c r="I87" s="10">
        <f t="shared" si="2"/>
        <v>2.6824273729757628</v>
      </c>
      <c r="J87" s="11">
        <f t="shared" si="3"/>
        <v>-5.9285114534191941E-2</v>
      </c>
    </row>
    <row r="88" spans="6:10" x14ac:dyDescent="0.4">
      <c r="F88" s="6">
        <v>0.65</v>
      </c>
      <c r="G88" s="8">
        <f t="shared" si="4"/>
        <v>111.75</v>
      </c>
      <c r="H88" s="9">
        <f t="shared" si="5"/>
        <v>0.46340881622523711</v>
      </c>
      <c r="I88" s="10">
        <f t="shared" ref="I88:I151" si="6">PI()-H88</f>
        <v>2.6781838373645561</v>
      </c>
      <c r="J88" s="11">
        <f t="shared" si="3"/>
        <v>-5.9409498556894036E-2</v>
      </c>
    </row>
    <row r="89" spans="6:10" x14ac:dyDescent="0.4">
      <c r="F89" s="6">
        <v>0.66</v>
      </c>
      <c r="G89" s="8">
        <f t="shared" si="4"/>
        <v>112.7</v>
      </c>
      <c r="H89" s="9">
        <f t="shared" si="5"/>
        <v>0.46766136946924702</v>
      </c>
      <c r="I89" s="10">
        <f t="shared" si="6"/>
        <v>2.6739312841205463</v>
      </c>
      <c r="J89" s="11">
        <f t="shared" ref="J89:J152" si="7">$C$15*(I89-I88)</f>
        <v>-5.9535745416138042E-2</v>
      </c>
    </row>
    <row r="90" spans="6:10" x14ac:dyDescent="0.4">
      <c r="F90" s="6">
        <v>0.67</v>
      </c>
      <c r="G90" s="8">
        <f t="shared" si="4"/>
        <v>113.65</v>
      </c>
      <c r="H90" s="9">
        <f t="shared" si="5"/>
        <v>0.47192307548011159</v>
      </c>
      <c r="I90" s="10">
        <f t="shared" si="6"/>
        <v>2.6696695781096818</v>
      </c>
      <c r="J90" s="11">
        <f t="shared" si="7"/>
        <v>-5.9663884152103108E-2</v>
      </c>
    </row>
    <row r="91" spans="6:10" x14ac:dyDescent="0.4">
      <c r="F91" s="6">
        <v>0.68</v>
      </c>
      <c r="G91" s="8">
        <f t="shared" si="4"/>
        <v>114.60000000000001</v>
      </c>
      <c r="H91" s="9">
        <f t="shared" si="5"/>
        <v>0.47619407151959953</v>
      </c>
      <c r="I91" s="10">
        <f t="shared" si="6"/>
        <v>2.6653985820701935</v>
      </c>
      <c r="J91" s="11">
        <f t="shared" si="7"/>
        <v>-5.9793944552835043E-2</v>
      </c>
    </row>
    <row r="92" spans="6:10" x14ac:dyDescent="0.4">
      <c r="F92" s="6">
        <v>0.69</v>
      </c>
      <c r="G92" s="8">
        <f t="shared" si="4"/>
        <v>115.55</v>
      </c>
      <c r="H92" s="9">
        <f t="shared" si="5"/>
        <v>0.4804744970322814</v>
      </c>
      <c r="I92" s="10">
        <f t="shared" si="6"/>
        <v>2.6611181565575119</v>
      </c>
      <c r="J92" s="11">
        <f t="shared" si="7"/>
        <v>-5.9925957177542344E-2</v>
      </c>
    </row>
    <row r="93" spans="6:10" x14ac:dyDescent="0.4">
      <c r="F93" s="6">
        <v>0.7</v>
      </c>
      <c r="G93" s="8">
        <f t="shared" si="4"/>
        <v>116.5</v>
      </c>
      <c r="H93" s="9">
        <f t="shared" si="5"/>
        <v>0.4847644937023467</v>
      </c>
      <c r="I93" s="10">
        <f t="shared" si="6"/>
        <v>2.6568281598874464</v>
      </c>
      <c r="J93" s="11">
        <f t="shared" si="7"/>
        <v>-6.0059953380918074E-2</v>
      </c>
    </row>
    <row r="94" spans="6:10" x14ac:dyDescent="0.4">
      <c r="F94" s="6">
        <v>0.71</v>
      </c>
      <c r="G94" s="8">
        <f t="shared" si="4"/>
        <v>117.45</v>
      </c>
      <c r="H94" s="9">
        <f t="shared" si="5"/>
        <v>0.48906420551222141</v>
      </c>
      <c r="I94" s="10">
        <f t="shared" si="6"/>
        <v>2.6525284480775717</v>
      </c>
      <c r="J94" s="11">
        <f t="shared" si="7"/>
        <v>-6.0195965338245117E-2</v>
      </c>
    </row>
    <row r="95" spans="6:10" x14ac:dyDescent="0.4">
      <c r="F95" s="6">
        <v>0.72</v>
      </c>
      <c r="G95" s="8">
        <f t="shared" si="4"/>
        <v>118.39999999999999</v>
      </c>
      <c r="H95" s="9">
        <f t="shared" si="5"/>
        <v>0.49337377880305933</v>
      </c>
      <c r="I95" s="10">
        <f t="shared" si="6"/>
        <v>2.6482188747867337</v>
      </c>
      <c r="J95" s="11">
        <f t="shared" si="7"/>
        <v>-6.0334026071732438E-2</v>
      </c>
    </row>
    <row r="96" spans="6:10" x14ac:dyDescent="0.4">
      <c r="F96" s="6">
        <v>0.73</v>
      </c>
      <c r="G96" s="8">
        <f t="shared" si="4"/>
        <v>119.35</v>
      </c>
      <c r="H96" s="9">
        <f t="shared" si="5"/>
        <v>0.49769336233718003</v>
      </c>
      <c r="I96" s="10">
        <f t="shared" si="6"/>
        <v>2.6438992912526129</v>
      </c>
      <c r="J96" s="11">
        <f t="shared" si="7"/>
        <v>-6.0474169477690687E-2</v>
      </c>
    </row>
    <row r="97" spans="6:10" x14ac:dyDescent="0.4">
      <c r="F97" s="6">
        <v>0.74</v>
      </c>
      <c r="G97" s="8">
        <f t="shared" si="4"/>
        <v>120.3</v>
      </c>
      <c r="H97" s="9">
        <f t="shared" si="5"/>
        <v>0.50202310736253319</v>
      </c>
      <c r="I97" s="10">
        <f t="shared" si="6"/>
        <v>2.6395695462272597</v>
      </c>
      <c r="J97" s="11">
        <f t="shared" si="7"/>
        <v>-6.0616430354945017E-2</v>
      </c>
    </row>
    <row r="98" spans="6:10" x14ac:dyDescent="0.4">
      <c r="F98" s="6">
        <v>0.75</v>
      </c>
      <c r="G98" s="8">
        <f t="shared" si="4"/>
        <v>121.25</v>
      </c>
      <c r="H98" s="9">
        <f t="shared" si="5"/>
        <v>0.5063631676792727</v>
      </c>
      <c r="I98" s="10">
        <f t="shared" si="6"/>
        <v>2.6352294859105205</v>
      </c>
      <c r="J98" s="11">
        <f t="shared" si="7"/>
        <v>-6.0760844434348371E-2</v>
      </c>
    </row>
    <row r="99" spans="6:10" x14ac:dyDescent="0.4">
      <c r="F99" s="6">
        <v>0.76</v>
      </c>
      <c r="G99" s="8">
        <f t="shared" si="4"/>
        <v>122.2</v>
      </c>
      <c r="H99" s="9">
        <f t="shared" si="5"/>
        <v>0.5107136997085242</v>
      </c>
      <c r="I99" s="10">
        <f t="shared" si="6"/>
        <v>2.6308789538812691</v>
      </c>
      <c r="J99" s="11">
        <f t="shared" si="7"/>
        <v>-6.090744840951956E-2</v>
      </c>
    </row>
    <row r="100" spans="6:10" x14ac:dyDescent="0.4">
      <c r="F100" s="6">
        <v>0.77</v>
      </c>
      <c r="G100" s="8">
        <f t="shared" si="4"/>
        <v>123.15</v>
      </c>
      <c r="H100" s="9">
        <f t="shared" si="5"/>
        <v>0.51507486256343982</v>
      </c>
      <c r="I100" s="10">
        <f t="shared" si="6"/>
        <v>2.6265177910263535</v>
      </c>
      <c r="J100" s="11">
        <f t="shared" si="7"/>
        <v>-6.1056279968818572E-2</v>
      </c>
    </row>
    <row r="101" spans="6:10" x14ac:dyDescent="0.4">
      <c r="F101" s="6">
        <v>0.78</v>
      </c>
      <c r="G101" s="8">
        <f t="shared" si="4"/>
        <v>124.10000000000001</v>
      </c>
      <c r="H101" s="9">
        <f t="shared" si="5"/>
        <v>0.51944681812263194</v>
      </c>
      <c r="I101" s="10">
        <f t="shared" si="6"/>
        <v>2.622145835467161</v>
      </c>
      <c r="J101" s="11">
        <f t="shared" si="7"/>
        <v>-6.1207377828695897E-2</v>
      </c>
    </row>
    <row r="102" spans="6:10" x14ac:dyDescent="0.4">
      <c r="F102" s="6">
        <v>0.79</v>
      </c>
      <c r="G102" s="8">
        <f t="shared" si="4"/>
        <v>125.05</v>
      </c>
      <c r="H102" s="9">
        <f t="shared" si="5"/>
        <v>0.52382973110608844</v>
      </c>
      <c r="I102" s="10">
        <f t="shared" si="6"/>
        <v>2.6177629224837045</v>
      </c>
      <c r="J102" s="11">
        <f t="shared" si="7"/>
        <v>-6.1360781768390993E-2</v>
      </c>
    </row>
    <row r="103" spans="6:10" x14ac:dyDescent="0.4">
      <c r="F103" s="6">
        <v>0.8</v>
      </c>
      <c r="G103" s="8">
        <f t="shared" si="4"/>
        <v>126</v>
      </c>
      <c r="H103" s="9">
        <f t="shared" si="5"/>
        <v>0.5282237691536712</v>
      </c>
      <c r="I103" s="10">
        <f t="shared" si="6"/>
        <v>2.613368884436122</v>
      </c>
      <c r="J103" s="11">
        <f t="shared" si="7"/>
        <v>-6.1516532666153978E-2</v>
      </c>
    </row>
    <row r="104" spans="6:10" x14ac:dyDescent="0.4">
      <c r="F104" s="6">
        <v>0.81</v>
      </c>
      <c r="G104" s="8">
        <f t="shared" si="4"/>
        <v>126.95</v>
      </c>
      <c r="H104" s="9">
        <f t="shared" si="5"/>
        <v>0.53262910290631016</v>
      </c>
      <c r="I104" s="10">
        <f t="shared" si="6"/>
        <v>2.608963550683483</v>
      </c>
      <c r="J104" s="11">
        <f t="shared" si="7"/>
        <v>-6.1674672536947028E-2</v>
      </c>
    </row>
    <row r="105" spans="6:10" x14ac:dyDescent="0.4">
      <c r="F105" s="6">
        <v>0.82</v>
      </c>
      <c r="G105" s="8">
        <f t="shared" si="4"/>
        <v>127.89999999999999</v>
      </c>
      <c r="H105" s="9">
        <f t="shared" si="5"/>
        <v>0.5370459060900058</v>
      </c>
      <c r="I105" s="10">
        <f t="shared" si="6"/>
        <v>2.6045467474997874</v>
      </c>
      <c r="J105" s="11">
        <f t="shared" si="7"/>
        <v>-6.1835244571737391E-2</v>
      </c>
    </row>
    <row r="106" spans="6:10" x14ac:dyDescent="0.4">
      <c r="F106" s="6">
        <v>0.83</v>
      </c>
      <c r="G106" s="8">
        <f t="shared" si="4"/>
        <v>128.85</v>
      </c>
      <c r="H106" s="9">
        <f t="shared" si="5"/>
        <v>0.54147435560276469</v>
      </c>
      <c r="I106" s="10">
        <f t="shared" si="6"/>
        <v>2.6001182979870285</v>
      </c>
      <c r="J106" s="11">
        <f t="shared" si="7"/>
        <v>-6.1998293178624486E-2</v>
      </c>
    </row>
    <row r="107" spans="6:10" x14ac:dyDescent="0.4">
      <c r="F107" s="6">
        <v>0.84</v>
      </c>
      <c r="G107" s="8">
        <f t="shared" si="4"/>
        <v>129.80000000000001</v>
      </c>
      <c r="H107" s="9">
        <f t="shared" si="5"/>
        <v>0.54591463160458942</v>
      </c>
      <c r="I107" s="10">
        <f t="shared" si="6"/>
        <v>2.5956780219852038</v>
      </c>
      <c r="J107" s="11">
        <f t="shared" si="7"/>
        <v>-6.2163864025546189E-2</v>
      </c>
    </row>
    <row r="108" spans="6:10" x14ac:dyDescent="0.4">
      <c r="F108" s="6">
        <v>0.85</v>
      </c>
      <c r="G108" s="8">
        <f t="shared" si="4"/>
        <v>130.75</v>
      </c>
      <c r="H108" s="9">
        <f t="shared" si="5"/>
        <v>0.55036691761066414</v>
      </c>
      <c r="I108" s="10">
        <f t="shared" si="6"/>
        <v>2.5912257359791289</v>
      </c>
      <c r="J108" s="11">
        <f t="shared" si="7"/>
        <v>-6.2332004085049242E-2</v>
      </c>
    </row>
    <row r="109" spans="6:10" x14ac:dyDescent="0.4">
      <c r="F109" s="6">
        <v>0.86</v>
      </c>
      <c r="G109" s="8">
        <f t="shared" si="4"/>
        <v>131.69999999999999</v>
      </c>
      <c r="H109" s="9">
        <f t="shared" si="5"/>
        <v>0.55483140058787062</v>
      </c>
      <c r="I109" s="10">
        <f t="shared" si="6"/>
        <v>2.5867612530019226</v>
      </c>
      <c r="J109" s="11">
        <f t="shared" si="7"/>
        <v>-6.2502761680887531E-2</v>
      </c>
    </row>
    <row r="110" spans="6:10" x14ac:dyDescent="0.4">
      <c r="F110" s="6">
        <v>0.87</v>
      </c>
      <c r="G110" s="8">
        <f t="shared" si="4"/>
        <v>132.65</v>
      </c>
      <c r="H110" s="9">
        <f t="shared" si="5"/>
        <v>0.55930827105478687</v>
      </c>
      <c r="I110" s="10">
        <f t="shared" si="6"/>
        <v>2.5822843825350064</v>
      </c>
      <c r="J110" s="11">
        <f t="shared" si="7"/>
        <v>-6.2676186536827494E-2</v>
      </c>
    </row>
    <row r="111" spans="6:10" x14ac:dyDescent="0.4">
      <c r="F111" s="6">
        <v>0.88</v>
      </c>
      <c r="G111" s="8">
        <f t="shared" si="4"/>
        <v>133.6</v>
      </c>
      <c r="H111" s="9">
        <f t="shared" si="5"/>
        <v>0.56379772318531973</v>
      </c>
      <c r="I111" s="10">
        <f t="shared" si="6"/>
        <v>2.5777949304044734</v>
      </c>
      <c r="J111" s="11">
        <f t="shared" si="7"/>
        <v>-6.2852329827461695E-2</v>
      </c>
    </row>
    <row r="112" spans="6:10" x14ac:dyDescent="0.4">
      <c r="F112" s="6">
        <v>0.89</v>
      </c>
      <c r="G112" s="8">
        <f t="shared" si="4"/>
        <v>134.55000000000001</v>
      </c>
      <c r="H112" s="9">
        <f t="shared" si="5"/>
        <v>0.56829995491614349</v>
      </c>
      <c r="I112" s="10">
        <f t="shared" si="6"/>
        <v>2.5732926986736495</v>
      </c>
      <c r="J112" s="11">
        <f t="shared" si="7"/>
        <v>-6.3031244231534167E-2</v>
      </c>
    </row>
    <row r="113" spans="6:10" x14ac:dyDescent="0.4">
      <c r="F113" s="6">
        <v>0.9</v>
      </c>
      <c r="G113" s="8">
        <f t="shared" si="4"/>
        <v>135.5</v>
      </c>
      <c r="H113" s="9">
        <f t="shared" si="5"/>
        <v>0.57281516805810795</v>
      </c>
      <c r="I113" s="10">
        <f t="shared" si="6"/>
        <v>2.5687774855316849</v>
      </c>
      <c r="J113" s="11">
        <f t="shared" si="7"/>
        <v>-6.3212983987503968E-2</v>
      </c>
    </row>
    <row r="114" spans="6:10" x14ac:dyDescent="0.4">
      <c r="F114" s="6">
        <v>0.91</v>
      </c>
      <c r="G114" s="8">
        <f t="shared" si="4"/>
        <v>136.44999999999999</v>
      </c>
      <c r="H114" s="9">
        <f t="shared" si="5"/>
        <v>0.5773435684118069</v>
      </c>
      <c r="I114" s="10">
        <f t="shared" si="6"/>
        <v>2.5642490851779862</v>
      </c>
      <c r="J114" s="11">
        <f t="shared" si="7"/>
        <v>-6.3397604951782149E-2</v>
      </c>
    </row>
    <row r="115" spans="6:10" x14ac:dyDescent="0.4">
      <c r="F115" s="6">
        <v>0.92</v>
      </c>
      <c r="G115" s="8">
        <f t="shared" si="4"/>
        <v>137.4</v>
      </c>
      <c r="H115" s="9">
        <f t="shared" si="5"/>
        <v>0.58188536588749407</v>
      </c>
      <c r="I115" s="10">
        <f t="shared" si="6"/>
        <v>2.5597072877022988</v>
      </c>
      <c r="J115" s="11">
        <f t="shared" si="7"/>
        <v>-6.3585164659623494E-2</v>
      </c>
    </row>
    <row r="116" spans="6:10" x14ac:dyDescent="0.4">
      <c r="F116" s="6">
        <v>0.93</v>
      </c>
      <c r="G116" s="8">
        <f t="shared" si="4"/>
        <v>138.35000000000002</v>
      </c>
      <c r="H116" s="9">
        <f t="shared" si="5"/>
        <v>0.58644077462955202</v>
      </c>
      <c r="I116" s="10">
        <f t="shared" si="6"/>
        <v>2.555151878960241</v>
      </c>
      <c r="J116" s="11">
        <f t="shared" si="7"/>
        <v>-6.3775722388809797E-2</v>
      </c>
    </row>
    <row r="117" spans="6:10" x14ac:dyDescent="0.4">
      <c r="F117" s="6">
        <v>0.94</v>
      </c>
      <c r="G117" s="8">
        <f t="shared" si="4"/>
        <v>139.30000000000001</v>
      </c>
      <c r="H117" s="9">
        <f t="shared" si="5"/>
        <v>0.59101001314572743</v>
      </c>
      <c r="I117" s="10">
        <f t="shared" si="6"/>
        <v>2.5505826404440657</v>
      </c>
      <c r="J117" s="11">
        <f t="shared" si="7"/>
        <v>-6.3969339226454203E-2</v>
      </c>
    </row>
    <row r="118" spans="6:10" x14ac:dyDescent="0.4">
      <c r="F118" s="6">
        <v>0.95</v>
      </c>
      <c r="G118" s="8">
        <f t="shared" si="4"/>
        <v>140.25</v>
      </c>
      <c r="H118" s="9">
        <f t="shared" si="5"/>
        <v>0.59559330444136049</v>
      </c>
      <c r="I118" s="10">
        <f t="shared" si="6"/>
        <v>2.5459993491484325</v>
      </c>
      <c r="J118" s="11">
        <f t="shared" si="7"/>
        <v>-6.4166078138864435E-2</v>
      </c>
    </row>
    <row r="119" spans="6:10" x14ac:dyDescent="0.4">
      <c r="F119" s="6">
        <v>0.96</v>
      </c>
      <c r="G119" s="8">
        <f t="shared" si="4"/>
        <v>141.19999999999999</v>
      </c>
      <c r="H119" s="9">
        <f t="shared" si="5"/>
        <v>0.60019087615884348</v>
      </c>
      <c r="I119" s="10">
        <f t="shared" si="6"/>
        <v>2.5414017774309494</v>
      </c>
      <c r="J119" s="11">
        <f t="shared" si="7"/>
        <v>-6.4366004044763336E-2</v>
      </c>
    </row>
    <row r="120" spans="6:10" x14ac:dyDescent="0.4">
      <c r="F120" s="6">
        <v>0.97</v>
      </c>
      <c r="G120" s="8">
        <f t="shared" si="4"/>
        <v>142.14999999999998</v>
      </c>
      <c r="H120" s="9">
        <f t="shared" si="5"/>
        <v>0.60480296072256789</v>
      </c>
      <c r="I120" s="10">
        <f t="shared" si="6"/>
        <v>2.5367896928672251</v>
      </c>
      <c r="J120" s="11">
        <f t="shared" si="7"/>
        <v>-6.4569183892140281E-2</v>
      </c>
    </row>
    <row r="121" spans="6:10" x14ac:dyDescent="0.4">
      <c r="F121" s="6">
        <v>0.98</v>
      </c>
      <c r="G121" s="8">
        <f t="shared" si="4"/>
        <v>143.1</v>
      </c>
      <c r="H121" s="9">
        <f t="shared" si="5"/>
        <v>0.60942979548962029</v>
      </c>
      <c r="I121" s="10">
        <f t="shared" si="6"/>
        <v>2.5321628581001727</v>
      </c>
      <c r="J121" s="11">
        <f t="shared" si="7"/>
        <v>-6.4775686738733462E-2</v>
      </c>
    </row>
    <row r="122" spans="6:10" x14ac:dyDescent="0.4">
      <c r="F122" s="6">
        <v>0.99</v>
      </c>
      <c r="G122" s="8">
        <f t="shared" si="4"/>
        <v>144.05000000000001</v>
      </c>
      <c r="H122" s="9">
        <f t="shared" si="5"/>
        <v>0.61407162290651296</v>
      </c>
      <c r="I122" s="10">
        <f t="shared" si="6"/>
        <v>2.52752103068328</v>
      </c>
      <c r="J122" s="11">
        <f t="shared" si="7"/>
        <v>-6.498558383649744E-2</v>
      </c>
    </row>
    <row r="123" spans="6:10" x14ac:dyDescent="0.4">
      <c r="F123" s="6">
        <v>1</v>
      </c>
      <c r="G123" s="8">
        <f t="shared" si="4"/>
        <v>145</v>
      </c>
      <c r="H123" s="9">
        <f t="shared" si="5"/>
        <v>0.618728690672251</v>
      </c>
      <c r="I123" s="10">
        <f t="shared" si="6"/>
        <v>2.5228639629175422</v>
      </c>
      <c r="J123" s="11">
        <f t="shared" si="7"/>
        <v>-6.5198948720329497E-2</v>
      </c>
    </row>
    <row r="124" spans="6:10" x14ac:dyDescent="0.4">
      <c r="F124" s="6">
        <v>1.01</v>
      </c>
      <c r="G124" s="8">
        <f t="shared" si="4"/>
        <v>145.94999999999999</v>
      </c>
      <c r="H124" s="9">
        <f t="shared" si="5"/>
        <v>0.62340125190804696</v>
      </c>
      <c r="I124" s="10">
        <f t="shared" si="6"/>
        <v>2.5181914016817464</v>
      </c>
      <c r="J124" s="11">
        <f t="shared" si="7"/>
        <v>-6.5415857301141855E-2</v>
      </c>
    </row>
    <row r="125" spans="6:10" x14ac:dyDescent="0.4">
      <c r="F125" s="6">
        <v>1.02</v>
      </c>
      <c r="G125" s="8">
        <f t="shared" si="4"/>
        <v>146.9</v>
      </c>
      <c r="H125" s="9">
        <f t="shared" si="5"/>
        <v>0.62808956533402294</v>
      </c>
      <c r="I125" s="10">
        <f t="shared" si="6"/>
        <v>2.5135030882557703</v>
      </c>
      <c r="J125" s="11">
        <f t="shared" si="7"/>
        <v>-6.5636387963665221E-2</v>
      </c>
    </row>
    <row r="126" spans="6:10" x14ac:dyDescent="0.4">
      <c r="F126" s="6">
        <v>1.03</v>
      </c>
      <c r="G126" s="8">
        <f t="shared" si="4"/>
        <v>147.85000000000002</v>
      </c>
      <c r="H126" s="9">
        <f t="shared" si="5"/>
        <v>0.63279389545325571</v>
      </c>
      <c r="I126" s="10">
        <f t="shared" si="6"/>
        <v>2.5087987581365372</v>
      </c>
      <c r="J126" s="11">
        <f t="shared" si="7"/>
        <v>-6.5860621669263431E-2</v>
      </c>
    </row>
    <row r="127" spans="6:10" x14ac:dyDescent="0.4">
      <c r="F127" s="6">
        <v>1.04</v>
      </c>
      <c r="G127" s="8">
        <f t="shared" si="4"/>
        <v>148.80000000000001</v>
      </c>
      <c r="H127" s="9">
        <f t="shared" si="5"/>
        <v>0.63751451274354032</v>
      </c>
      <c r="I127" s="10">
        <f t="shared" si="6"/>
        <v>2.5040781408462527</v>
      </c>
      <c r="J127" s="11">
        <f t="shared" si="7"/>
        <v>-6.6088642063983016E-2</v>
      </c>
    </row>
    <row r="128" spans="6:10" x14ac:dyDescent="0.4">
      <c r="F128" s="6">
        <v>1.05</v>
      </c>
      <c r="G128" s="8">
        <f t="shared" si="4"/>
        <v>149.75</v>
      </c>
      <c r="H128" s="9">
        <f t="shared" si="5"/>
        <v>0.64225169385727521</v>
      </c>
      <c r="I128" s="10">
        <f t="shared" si="6"/>
        <v>2.499340959732518</v>
      </c>
      <c r="J128" s="11">
        <f t="shared" si="7"/>
        <v>-6.6320535592285346E-2</v>
      </c>
    </row>
    <row r="129" spans="6:10" x14ac:dyDescent="0.4">
      <c r="F129" s="6">
        <v>1.06</v>
      </c>
      <c r="G129" s="8">
        <f t="shared" si="4"/>
        <v>150.69999999999999</v>
      </c>
      <c r="H129" s="9">
        <f t="shared" si="5"/>
        <v>0.64700572182989236</v>
      </c>
      <c r="I129" s="10">
        <f t="shared" si="6"/>
        <v>2.4945869317599008</v>
      </c>
      <c r="J129" s="11">
        <f t="shared" si="7"/>
        <v>-6.6556391616641619E-2</v>
      </c>
    </row>
    <row r="130" spans="6:10" x14ac:dyDescent="0.4">
      <c r="F130" s="6">
        <v>1.07</v>
      </c>
      <c r="G130" s="8">
        <f t="shared" si="4"/>
        <v>151.65</v>
      </c>
      <c r="H130" s="9">
        <f t="shared" si="5"/>
        <v>0.6517768862972857</v>
      </c>
      <c r="I130" s="10">
        <f t="shared" si="6"/>
        <v>2.4898157672925074</v>
      </c>
      <c r="J130" s="11">
        <f t="shared" si="7"/>
        <v>-6.6796302543506769E-2</v>
      </c>
    </row>
    <row r="131" spans="6:10" x14ac:dyDescent="0.4">
      <c r="F131" s="6">
        <v>1.08</v>
      </c>
      <c r="G131" s="8">
        <f t="shared" si="4"/>
        <v>152.60000000000002</v>
      </c>
      <c r="H131" s="9">
        <f t="shared" si="5"/>
        <v>0.65656548372271706</v>
      </c>
      <c r="I131" s="10">
        <f t="shared" si="6"/>
        <v>2.4850271698670761</v>
      </c>
      <c r="J131" s="11">
        <f t="shared" si="7"/>
        <v>-6.7040363956039073E-2</v>
      </c>
    </row>
    <row r="132" spans="6:10" x14ac:dyDescent="0.4">
      <c r="F132" s="6">
        <v>1.0900000000000001</v>
      </c>
      <c r="G132" s="8">
        <f t="shared" si="4"/>
        <v>153.55000000000001</v>
      </c>
      <c r="H132" s="9">
        <f t="shared" si="5"/>
        <v>0.66137181763371222</v>
      </c>
      <c r="I132" s="10">
        <f t="shared" si="6"/>
        <v>2.4802208359560809</v>
      </c>
      <c r="J132" s="11">
        <f t="shared" si="7"/>
        <v>-6.7288674753932298E-2</v>
      </c>
    </row>
    <row r="133" spans="6:10" x14ac:dyDescent="0.4">
      <c r="F133" s="6">
        <v>1.1000000000000001</v>
      </c>
      <c r="G133" s="8">
        <f t="shared" si="4"/>
        <v>154.5</v>
      </c>
      <c r="H133" s="9">
        <f t="shared" si="5"/>
        <v>0.666196198869489</v>
      </c>
      <c r="I133" s="10">
        <f t="shared" si="6"/>
        <v>2.475396454720304</v>
      </c>
      <c r="J133" s="11">
        <f t="shared" si="7"/>
        <v>-6.7541337300876414E-2</v>
      </c>
    </row>
    <row r="134" spans="6:10" x14ac:dyDescent="0.4">
      <c r="F134" s="6">
        <v>1.1100000000000001</v>
      </c>
      <c r="G134" s="8">
        <f t="shared" si="4"/>
        <v>155.44999999999999</v>
      </c>
      <c r="H134" s="9">
        <f t="shared" si="5"/>
        <v>0.67103894583949841</v>
      </c>
      <c r="I134" s="10">
        <f t="shared" si="6"/>
        <v>2.4705537077502946</v>
      </c>
      <c r="J134" s="11">
        <f t="shared" si="7"/>
        <v>-6.779845758013181E-2</v>
      </c>
    </row>
    <row r="135" spans="6:10" x14ac:dyDescent="0.4">
      <c r="F135" s="6">
        <v>1.1200000000000001</v>
      </c>
      <c r="G135" s="8">
        <f t="shared" si="4"/>
        <v>156.4</v>
      </c>
      <c r="H135" s="9">
        <f t="shared" si="5"/>
        <v>0.67590038479369441</v>
      </c>
      <c r="I135" s="10">
        <f t="shared" si="6"/>
        <v>2.4656922687960989</v>
      </c>
      <c r="J135" s="11">
        <f t="shared" si="7"/>
        <v>-6.8060145358739277E-2</v>
      </c>
    </row>
    <row r="136" spans="6:10" x14ac:dyDescent="0.4">
      <c r="F136" s="6">
        <v>1.1299999999999999</v>
      </c>
      <c r="G136" s="8">
        <f t="shared" si="4"/>
        <v>157.35</v>
      </c>
      <c r="H136" s="9">
        <f t="shared" si="5"/>
        <v>0.68078085010518963</v>
      </c>
      <c r="I136" s="10">
        <f t="shared" si="6"/>
        <v>2.4608118034846034</v>
      </c>
      <c r="J136" s="11">
        <f t="shared" si="7"/>
        <v>-6.8326514360937729E-2</v>
      </c>
    </row>
    <row r="137" spans="6:10" x14ac:dyDescent="0.4">
      <c r="F137" s="6">
        <v>1.1399999999999999</v>
      </c>
      <c r="G137" s="8">
        <f t="shared" si="4"/>
        <v>158.30000000000001</v>
      </c>
      <c r="H137" s="9">
        <f t="shared" si="5"/>
        <v>0.68568068456600439</v>
      </c>
      <c r="I137" s="10">
        <f t="shared" si="6"/>
        <v>2.4559119690237887</v>
      </c>
      <c r="J137" s="11">
        <f t="shared" si="7"/>
        <v>-6.8597682451405184E-2</v>
      </c>
    </row>
    <row r="138" spans="6:10" x14ac:dyDescent="0.4">
      <c r="F138" s="6">
        <v>1.1499999999999999</v>
      </c>
      <c r="G138" s="8">
        <f t="shared" si="4"/>
        <v>159.25</v>
      </c>
      <c r="H138" s="9">
        <f t="shared" si="5"/>
        <v>0.69060023969664863</v>
      </c>
      <c r="I138" s="10">
        <f t="shared" si="6"/>
        <v>2.4509924138931445</v>
      </c>
      <c r="J138" s="11">
        <f t="shared" si="7"/>
        <v>-6.8873771829019326E-2</v>
      </c>
    </row>
    <row r="139" spans="6:10" x14ac:dyDescent="0.4">
      <c r="F139" s="6">
        <v>1.1599999999999999</v>
      </c>
      <c r="G139" s="8">
        <f t="shared" si="4"/>
        <v>160.19999999999999</v>
      </c>
      <c r="H139" s="9">
        <f t="shared" si="5"/>
        <v>0.69553987607034806</v>
      </c>
      <c r="I139" s="10">
        <f t="shared" si="6"/>
        <v>2.4460527775194452</v>
      </c>
      <c r="J139" s="11">
        <f t="shared" si="7"/>
        <v>-6.9154909231790462E-2</v>
      </c>
    </row>
    <row r="140" spans="6:10" x14ac:dyDescent="0.4">
      <c r="F140" s="6">
        <v>1.17</v>
      </c>
      <c r="G140" s="8">
        <f t="shared" si="4"/>
        <v>161.14999999999998</v>
      </c>
      <c r="H140" s="9">
        <f t="shared" si="5"/>
        <v>0.70049996365276235</v>
      </c>
      <c r="I140" s="10">
        <f t="shared" si="6"/>
        <v>2.4410926899370309</v>
      </c>
      <c r="J140" s="11">
        <f t="shared" si="7"/>
        <v>-6.9441226153799995E-2</v>
      </c>
    </row>
    <row r="141" spans="6:10" x14ac:dyDescent="0.4">
      <c r="F141" s="6">
        <v>1.18</v>
      </c>
      <c r="G141" s="8">
        <f t="shared" si="4"/>
        <v>162.1</v>
      </c>
      <c r="H141" s="9">
        <f t="shared" si="5"/>
        <v>0.70548088215811544</v>
      </c>
      <c r="I141" s="10">
        <f t="shared" si="6"/>
        <v>2.4361117714316776</v>
      </c>
      <c r="J141" s="11">
        <f t="shared" si="7"/>
        <v>-6.9732859074946418E-2</v>
      </c>
    </row>
    <row r="142" spans="6:10" x14ac:dyDescent="0.4">
      <c r="F142" s="6">
        <v>1.19</v>
      </c>
      <c r="G142" s="8">
        <f t="shared" si="4"/>
        <v>163.05000000000001</v>
      </c>
      <c r="H142" s="9">
        <f t="shared" si="5"/>
        <v>0.71048302142271624</v>
      </c>
      <c r="I142" s="10">
        <f t="shared" si="6"/>
        <v>2.4311096321670771</v>
      </c>
      <c r="J142" s="11">
        <f t="shared" si="7"/>
        <v>-7.0029949704406569E-2</v>
      </c>
    </row>
    <row r="143" spans="6:10" x14ac:dyDescent="0.4">
      <c r="F143" s="6">
        <v>1.2</v>
      </c>
      <c r="G143" s="8">
        <f t="shared" si="4"/>
        <v>164</v>
      </c>
      <c r="H143" s="9">
        <f t="shared" si="5"/>
        <v>0.71550678179692073</v>
      </c>
      <c r="I143" s="10">
        <f t="shared" si="6"/>
        <v>2.4260858717928722</v>
      </c>
      <c r="J143" s="11">
        <f t="shared" si="7"/>
        <v>-7.0332645238869063E-2</v>
      </c>
    </row>
    <row r="144" spans="6:10" x14ac:dyDescent="0.4">
      <c r="F144" s="6">
        <v>1.21</v>
      </c>
      <c r="G144" s="8">
        <f t="shared" si="4"/>
        <v>164.95</v>
      </c>
      <c r="H144" s="9">
        <f t="shared" si="5"/>
        <v>0.72055257455666066</v>
      </c>
      <c r="I144" s="10">
        <f t="shared" si="6"/>
        <v>2.4210400790331326</v>
      </c>
      <c r="J144" s="11">
        <f t="shared" si="7"/>
        <v>-7.0641098636354371E-2</v>
      </c>
    </row>
    <row r="145" spans="6:10" x14ac:dyDescent="0.4">
      <c r="F145" s="6">
        <v>1.22</v>
      </c>
      <c r="G145" s="8">
        <f t="shared" si="4"/>
        <v>165.89999999999998</v>
      </c>
      <c r="H145" s="9">
        <f t="shared" si="5"/>
        <v>0.72562082233574743</v>
      </c>
      <c r="I145" s="10">
        <f t="shared" si="6"/>
        <v>2.4159718312540459</v>
      </c>
      <c r="J145" s="11">
        <f t="shared" si="7"/>
        <v>-7.0955468907213159E-2</v>
      </c>
    </row>
    <row r="146" spans="6:10" x14ac:dyDescent="0.4">
      <c r="F146" s="6">
        <v>1.23</v>
      </c>
      <c r="G146" s="8">
        <f t="shared" si="4"/>
        <v>166.85</v>
      </c>
      <c r="H146" s="9">
        <f t="shared" si="5"/>
        <v>0.7307119595802466</v>
      </c>
      <c r="I146" s="10">
        <f t="shared" si="6"/>
        <v>2.4108806940095464</v>
      </c>
      <c r="J146" s="11">
        <f t="shared" si="7"/>
        <v>-7.1275921422992994E-2</v>
      </c>
    </row>
    <row r="147" spans="6:10" x14ac:dyDescent="0.4">
      <c r="F147" s="6">
        <v>1.24</v>
      </c>
      <c r="G147" s="8">
        <f t="shared" si="4"/>
        <v>167.8</v>
      </c>
      <c r="H147" s="9">
        <f t="shared" si="5"/>
        <v>0.73582643302631801</v>
      </c>
      <c r="I147" s="10">
        <f t="shared" si="6"/>
        <v>2.4057662205634749</v>
      </c>
      <c r="J147" s="11">
        <f t="shared" si="7"/>
        <v>-7.1602628245001299E-2</v>
      </c>
    </row>
    <row r="148" spans="6:10" x14ac:dyDescent="0.4">
      <c r="F148" s="6">
        <v>1.25</v>
      </c>
      <c r="G148" s="8">
        <f t="shared" si="4"/>
        <v>168.75</v>
      </c>
      <c r="H148" s="9">
        <f t="shared" si="5"/>
        <v>0.74096470220302002</v>
      </c>
      <c r="I148" s="10">
        <f t="shared" si="6"/>
        <v>2.400627951386773</v>
      </c>
      <c r="J148" s="11">
        <f t="shared" si="7"/>
        <v>-7.1935768473826656E-2</v>
      </c>
    </row>
    <row r="149" spans="6:10" x14ac:dyDescent="0.4">
      <c r="F149" s="6">
        <v>1.26</v>
      </c>
      <c r="G149" s="8">
        <f t="shared" si="4"/>
        <v>169.7</v>
      </c>
      <c r="H149" s="9">
        <f t="shared" si="5"/>
        <v>0.74612723996169161</v>
      </c>
      <c r="I149" s="10">
        <f t="shared" si="6"/>
        <v>2.3954654136281013</v>
      </c>
      <c r="J149" s="11">
        <f t="shared" si="7"/>
        <v>-7.2275528621403851E-2</v>
      </c>
    </row>
    <row r="150" spans="6:10" x14ac:dyDescent="0.4">
      <c r="F150" s="6">
        <v>1.27</v>
      </c>
      <c r="G150" s="8">
        <f t="shared" si="4"/>
        <v>170.65</v>
      </c>
      <c r="H150" s="9">
        <f t="shared" si="5"/>
        <v>0.75131453303364693</v>
      </c>
      <c r="I150" s="10">
        <f t="shared" si="6"/>
        <v>2.3902781205561463</v>
      </c>
      <c r="J150" s="11">
        <f t="shared" si="7"/>
        <v>-7.2622103007369709E-2</v>
      </c>
    </row>
    <row r="151" spans="6:10" x14ac:dyDescent="0.4">
      <c r="F151" s="6">
        <v>1.28</v>
      </c>
      <c r="G151" s="8">
        <f t="shared" ref="G151:G214" si="8">C$12+C$5*F151</f>
        <v>171.60000000000002</v>
      </c>
      <c r="H151" s="9">
        <f t="shared" ref="H151:H214" si="9">ASIN((G151/2)/C$14)</f>
        <v>0.75652708261806056</v>
      </c>
      <c r="I151" s="10">
        <f t="shared" si="6"/>
        <v>2.3850655709717326</v>
      </c>
      <c r="J151" s="11">
        <f t="shared" si="7"/>
        <v>-7.2975694181792505E-2</v>
      </c>
    </row>
    <row r="152" spans="6:10" x14ac:dyDescent="0.4">
      <c r="F152" s="6">
        <v>1.29</v>
      </c>
      <c r="G152" s="8">
        <f t="shared" si="8"/>
        <v>172.55</v>
      </c>
      <c r="H152" s="9">
        <f t="shared" si="9"/>
        <v>0.76176540500206003</v>
      </c>
      <c r="I152" s="10">
        <f t="shared" ref="I152:I215" si="10">PI()-H152</f>
        <v>2.3798272485877332</v>
      </c>
      <c r="J152" s="11">
        <f t="shared" si="7"/>
        <v>-7.3336513375990897E-2</v>
      </c>
    </row>
    <row r="153" spans="6:10" x14ac:dyDescent="0.4">
      <c r="F153" s="6">
        <v>1.3</v>
      </c>
      <c r="G153" s="8">
        <f t="shared" si="8"/>
        <v>173.5</v>
      </c>
      <c r="H153" s="9">
        <f t="shared" si="9"/>
        <v>0.76703003221521449</v>
      </c>
      <c r="I153" s="10">
        <f t="shared" si="10"/>
        <v>2.3745626213745785</v>
      </c>
      <c r="J153" s="11">
        <f t="shared" ref="J153:J216" si="11">$C$15*(I153-I152)</f>
        <v>-7.3704780984165552E-2</v>
      </c>
    </row>
    <row r="154" spans="6:10" x14ac:dyDescent="0.4">
      <c r="F154" s="6">
        <v>1.31</v>
      </c>
      <c r="G154" s="8">
        <f t="shared" si="8"/>
        <v>174.45</v>
      </c>
      <c r="H154" s="9">
        <f t="shared" si="9"/>
        <v>0.77232151272077587</v>
      </c>
      <c r="I154" s="10">
        <f t="shared" si="10"/>
        <v>2.3692711408690172</v>
      </c>
      <c r="J154" s="11">
        <f t="shared" si="11"/>
        <v>-7.4080727077857844E-2</v>
      </c>
    </row>
    <row r="155" spans="6:10" x14ac:dyDescent="0.4">
      <c r="F155" s="6">
        <v>1.32</v>
      </c>
      <c r="G155" s="8">
        <f t="shared" si="8"/>
        <v>175.4</v>
      </c>
      <c r="H155" s="9">
        <f t="shared" si="9"/>
        <v>0.77764041214622748</v>
      </c>
      <c r="I155" s="10">
        <f t="shared" si="10"/>
        <v>2.3639522414435659</v>
      </c>
      <c r="J155" s="11">
        <f t="shared" si="11"/>
        <v>-7.4464591956319381E-2</v>
      </c>
    </row>
    <row r="156" spans="6:10" x14ac:dyDescent="0.4">
      <c r="F156" s="6">
        <v>1.33</v>
      </c>
      <c r="G156" s="8">
        <f t="shared" si="8"/>
        <v>176.35000000000002</v>
      </c>
      <c r="H156" s="9">
        <f t="shared" si="9"/>
        <v>0.78298731405590916</v>
      </c>
      <c r="I156" s="10">
        <f t="shared" si="10"/>
        <v>2.358605339533884</v>
      </c>
      <c r="J156" s="11">
        <f t="shared" si="11"/>
        <v>-7.4856626735546605E-2</v>
      </c>
    </row>
    <row r="157" spans="6:10" x14ac:dyDescent="0.4">
      <c r="F157" s="6">
        <v>1.34</v>
      </c>
      <c r="G157" s="8">
        <f t="shared" si="8"/>
        <v>177.3</v>
      </c>
      <c r="H157" s="9">
        <f t="shared" si="9"/>
        <v>0.78836282076871567</v>
      </c>
      <c r="I157" s="10">
        <f t="shared" si="10"/>
        <v>2.3532298328210777</v>
      </c>
      <c r="J157" s="11">
        <f t="shared" si="11"/>
        <v>-7.5257093979288037E-2</v>
      </c>
    </row>
    <row r="158" spans="6:10" x14ac:dyDescent="0.4">
      <c r="F158" s="6">
        <v>1.35</v>
      </c>
      <c r="G158" s="8">
        <f t="shared" si="8"/>
        <v>178.25</v>
      </c>
      <c r="H158" s="9">
        <f t="shared" si="9"/>
        <v>0.79376755422412759</v>
      </c>
      <c r="I158" s="10">
        <f t="shared" si="10"/>
        <v>2.3478250993656653</v>
      </c>
      <c r="J158" s="11">
        <f t="shared" si="11"/>
        <v>-7.5666268375773171E-2</v>
      </c>
    </row>
    <row r="159" spans="6:10" x14ac:dyDescent="0.4">
      <c r="F159" s="6">
        <v>1.36</v>
      </c>
      <c r="G159" s="8">
        <f t="shared" si="8"/>
        <v>179.20000000000002</v>
      </c>
      <c r="H159" s="9">
        <f t="shared" si="9"/>
        <v>0.79920215690010654</v>
      </c>
      <c r="I159" s="10">
        <f t="shared" si="10"/>
        <v>2.3423904966896867</v>
      </c>
      <c r="J159" s="11">
        <f t="shared" si="11"/>
        <v>-7.6084437463700638E-2</v>
      </c>
    </row>
    <row r="160" spans="6:10" x14ac:dyDescent="0.4">
      <c r="F160" s="6">
        <v>1.37</v>
      </c>
      <c r="G160" s="8">
        <f t="shared" si="8"/>
        <v>180.15</v>
      </c>
      <c r="H160" s="9">
        <f t="shared" si="9"/>
        <v>0.80466729278670535</v>
      </c>
      <c r="I160" s="10">
        <f t="shared" si="10"/>
        <v>2.3369253608030878</v>
      </c>
      <c r="J160" s="11">
        <f t="shared" si="11"/>
        <v>-7.6511902412384813E-2</v>
      </c>
    </row>
    <row r="161" spans="6:10" x14ac:dyDescent="0.4">
      <c r="F161" s="6">
        <v>1.38</v>
      </c>
      <c r="G161" s="8">
        <f t="shared" si="8"/>
        <v>181.1</v>
      </c>
      <c r="H161" s="9">
        <f t="shared" si="9"/>
        <v>0.81016364841958355</v>
      </c>
      <c r="I161" s="10">
        <f t="shared" si="10"/>
        <v>2.3314290051702096</v>
      </c>
      <c r="J161" s="11">
        <f t="shared" si="11"/>
        <v>-7.6948978860294837E-2</v>
      </c>
    </row>
    <row r="162" spans="6:10" x14ac:dyDescent="0.4">
      <c r="F162" s="6">
        <v>1.39</v>
      </c>
      <c r="G162" s="8">
        <f t="shared" si="8"/>
        <v>182.04999999999998</v>
      </c>
      <c r="H162" s="9">
        <f t="shared" si="9"/>
        <v>0.815691933977988</v>
      </c>
      <c r="I162" s="10">
        <f t="shared" si="10"/>
        <v>2.3259007196118051</v>
      </c>
      <c r="J162" s="11">
        <f t="shared" si="11"/>
        <v>-7.7395997817662376E-2</v>
      </c>
    </row>
    <row r="163" spans="6:10" x14ac:dyDescent="0.4">
      <c r="F163" s="6">
        <v>1.4</v>
      </c>
      <c r="G163" s="8">
        <f t="shared" si="8"/>
        <v>183</v>
      </c>
      <c r="H163" s="9">
        <f t="shared" si="9"/>
        <v>0.82125288445218603</v>
      </c>
      <c r="I163" s="10">
        <f t="shared" si="10"/>
        <v>2.3203397691376071</v>
      </c>
      <c r="J163" s="11">
        <f t="shared" si="11"/>
        <v>-7.7853306638772324E-2</v>
      </c>
    </row>
    <row r="164" spans="6:10" x14ac:dyDescent="0.4">
      <c r="F164" s="6">
        <v>1.41</v>
      </c>
      <c r="G164" s="8">
        <f t="shared" si="8"/>
        <v>183.95</v>
      </c>
      <c r="H164" s="9">
        <f t="shared" si="9"/>
        <v>0.82684726088579308</v>
      </c>
      <c r="I164" s="10">
        <f t="shared" si="10"/>
        <v>2.3147453927040003</v>
      </c>
      <c r="J164" s="11">
        <f t="shared" si="11"/>
        <v>-7.8321270070495608E-2</v>
      </c>
    </row>
    <row r="165" spans="6:10" x14ac:dyDescent="0.4">
      <c r="F165" s="6">
        <v>1.42</v>
      </c>
      <c r="G165" s="8">
        <f t="shared" si="8"/>
        <v>184.9</v>
      </c>
      <c r="H165" s="9">
        <f t="shared" si="9"/>
        <v>0.83247585169895144</v>
      </c>
      <c r="I165" s="10">
        <f t="shared" si="10"/>
        <v>2.3091168018908417</v>
      </c>
      <c r="J165" s="11">
        <f t="shared" si="11"/>
        <v>-7.8800271384220189E-2</v>
      </c>
    </row>
    <row r="166" spans="6:10" x14ac:dyDescent="0.4">
      <c r="F166" s="6">
        <v>1.43</v>
      </c>
      <c r="G166" s="8">
        <f t="shared" si="8"/>
        <v>185.85</v>
      </c>
      <c r="H166" s="9">
        <f t="shared" si="9"/>
        <v>0.83813947409888034</v>
      </c>
      <c r="I166" s="10">
        <f t="shared" si="10"/>
        <v>2.303453179490913</v>
      </c>
      <c r="J166" s="11">
        <f t="shared" si="11"/>
        <v>-7.9290713599001528E-2</v>
      </c>
    </row>
    <row r="167" spans="6:10" x14ac:dyDescent="0.4">
      <c r="F167" s="6">
        <v>1.44</v>
      </c>
      <c r="G167" s="8">
        <f t="shared" si="8"/>
        <v>186.79999999999998</v>
      </c>
      <c r="H167" s="9">
        <f t="shared" si="9"/>
        <v>0.84383897558495458</v>
      </c>
      <c r="I167" s="10">
        <f t="shared" si="10"/>
        <v>2.2977536780048387</v>
      </c>
      <c r="J167" s="11">
        <f t="shared" si="11"/>
        <v>-7.9793020805040804E-2</v>
      </c>
    </row>
    <row r="168" spans="6:10" x14ac:dyDescent="0.4">
      <c r="F168" s="6">
        <v>1.45</v>
      </c>
      <c r="G168" s="8">
        <f t="shared" si="8"/>
        <v>187.75</v>
      </c>
      <c r="H168" s="9">
        <f t="shared" si="9"/>
        <v>0.84957523555616399</v>
      </c>
      <c r="I168" s="10">
        <f t="shared" si="10"/>
        <v>2.292017418033629</v>
      </c>
      <c r="J168" s="11">
        <f t="shared" si="11"/>
        <v>-8.0307639596934877E-2</v>
      </c>
    </row>
    <row r="169" spans="6:10" x14ac:dyDescent="0.4">
      <c r="F169" s="6">
        <v>1.46</v>
      </c>
      <c r="G169" s="8">
        <f t="shared" si="8"/>
        <v>188.7</v>
      </c>
      <c r="H169" s="9">
        <f t="shared" si="9"/>
        <v>0.85534916702959696</v>
      </c>
      <c r="I169" s="10">
        <f t="shared" si="10"/>
        <v>2.2862434865601964</v>
      </c>
      <c r="J169" s="11">
        <f t="shared" si="11"/>
        <v>-8.0835040628056909E-2</v>
      </c>
    </row>
    <row r="170" spans="6:10" x14ac:dyDescent="0.4">
      <c r="F170" s="6">
        <v>1.47</v>
      </c>
      <c r="G170" s="8">
        <f t="shared" si="8"/>
        <v>189.65</v>
      </c>
      <c r="H170" s="9">
        <f t="shared" si="9"/>
        <v>0.8611617184794601</v>
      </c>
      <c r="I170" s="10">
        <f t="shared" si="10"/>
        <v>2.2804309351103331</v>
      </c>
      <c r="J170" s="11">
        <f t="shared" si="11"/>
        <v>-8.1375720298085596E-2</v>
      </c>
    </row>
    <row r="171" spans="6:10" x14ac:dyDescent="0.4">
      <c r="F171" s="6">
        <v>1.48</v>
      </c>
      <c r="G171" s="8">
        <f t="shared" si="8"/>
        <v>190.6</v>
      </c>
      <c r="H171" s="9">
        <f t="shared" si="9"/>
        <v>0.86701387580712297</v>
      </c>
      <c r="I171" s="10">
        <f t="shared" si="10"/>
        <v>2.2745787777826703</v>
      </c>
      <c r="J171" s="11">
        <f t="shared" si="11"/>
        <v>-8.1930202587280121E-2</v>
      </c>
    </row>
    <row r="172" spans="6:10" x14ac:dyDescent="0.4">
      <c r="F172" s="6">
        <v>1.49</v>
      </c>
      <c r="G172" s="8">
        <f t="shared" si="8"/>
        <v>191.55</v>
      </c>
      <c r="H172" s="9">
        <f t="shared" si="9"/>
        <v>0.87290666445378651</v>
      </c>
      <c r="I172" s="10">
        <f t="shared" si="10"/>
        <v>2.2686859891360065</v>
      </c>
      <c r="J172" s="11">
        <f t="shared" si="11"/>
        <v>-8.2499041053292643E-2</v>
      </c>
    </row>
    <row r="173" spans="6:10" x14ac:dyDescent="0.4">
      <c r="F173" s="6">
        <v>1.5</v>
      </c>
      <c r="G173" s="8">
        <f t="shared" si="8"/>
        <v>192.5</v>
      </c>
      <c r="H173" s="9">
        <f t="shared" si="9"/>
        <v>0.87884115166857979</v>
      </c>
      <c r="I173" s="10">
        <f t="shared" si="10"/>
        <v>2.2627515019212132</v>
      </c>
      <c r="J173" s="11">
        <f t="shared" si="11"/>
        <v>-8.3082821007105956E-2</v>
      </c>
    </row>
    <row r="174" spans="6:10" x14ac:dyDescent="0.4">
      <c r="F174" s="6">
        <v>1.51</v>
      </c>
      <c r="G174" s="8">
        <f t="shared" si="8"/>
        <v>193.45</v>
      </c>
      <c r="H174" s="9">
        <f t="shared" si="9"/>
        <v>0.88481844894630268</v>
      </c>
      <c r="I174" s="10">
        <f t="shared" si="10"/>
        <v>2.2567742046434907</v>
      </c>
      <c r="J174" s="11">
        <f t="shared" si="11"/>
        <v>-8.3682161888115836E-2</v>
      </c>
    </row>
    <row r="175" spans="6:10" x14ac:dyDescent="0.4">
      <c r="F175" s="6">
        <v>1.52</v>
      </c>
      <c r="G175" s="8">
        <f t="shared" si="8"/>
        <v>194.4</v>
      </c>
      <c r="H175" s="9">
        <f t="shared" si="9"/>
        <v>0.8908397146505681</v>
      </c>
      <c r="I175" s="10">
        <f t="shared" si="10"/>
        <v>2.2507529389392249</v>
      </c>
      <c r="J175" s="11">
        <f t="shared" si="11"/>
        <v>-8.4297719859720566E-2</v>
      </c>
    </row>
    <row r="176" spans="6:10" x14ac:dyDescent="0.4">
      <c r="F176" s="6">
        <v>1.53</v>
      </c>
      <c r="G176" s="8">
        <f t="shared" si="8"/>
        <v>195.35</v>
      </c>
      <c r="H176" s="9">
        <f t="shared" si="9"/>
        <v>0.89690615683986508</v>
      </c>
      <c r="I176" s="10">
        <f t="shared" si="10"/>
        <v>2.244686496749928</v>
      </c>
      <c r="J176" s="11">
        <f t="shared" si="11"/>
        <v>-8.4930190650156057E-2</v>
      </c>
    </row>
    <row r="177" spans="6:10" x14ac:dyDescent="0.4">
      <c r="F177" s="6">
        <v>1.54</v>
      </c>
      <c r="G177" s="8">
        <f t="shared" si="8"/>
        <v>196.3</v>
      </c>
      <c r="H177" s="9">
        <f t="shared" si="9"/>
        <v>0.90301903631606528</v>
      </c>
      <c r="I177" s="10">
        <f t="shared" si="10"/>
        <v>2.2385736172737278</v>
      </c>
      <c r="J177" s="11">
        <f t="shared" si="11"/>
        <v>-8.5580312666802882E-2</v>
      </c>
    </row>
    <row r="178" spans="6:10" x14ac:dyDescent="0.4">
      <c r="F178" s="6">
        <v>1.55</v>
      </c>
      <c r="G178" s="8">
        <f t="shared" si="8"/>
        <v>197.25</v>
      </c>
      <c r="H178" s="9">
        <f t="shared" si="9"/>
        <v>0.90917966991712929</v>
      </c>
      <c r="I178" s="10">
        <f t="shared" si="10"/>
        <v>2.2324129836726638</v>
      </c>
      <c r="J178" s="11">
        <f t="shared" si="11"/>
        <v>-8.6248870414896039E-2</v>
      </c>
    </row>
    <row r="179" spans="6:10" x14ac:dyDescent="0.4">
      <c r="F179" s="6">
        <v>1.56</v>
      </c>
      <c r="G179" s="8">
        <f t="shared" si="8"/>
        <v>198.20000000000002</v>
      </c>
      <c r="H179" s="9">
        <f t="shared" si="9"/>
        <v>0.9153894340783546</v>
      </c>
      <c r="I179" s="10">
        <f t="shared" si="10"/>
        <v>2.2262032195114383</v>
      </c>
      <c r="J179" s="11">
        <f t="shared" si="11"/>
        <v>-8.6936698257157552E-2</v>
      </c>
    </row>
    <row r="180" spans="6:10" x14ac:dyDescent="0.4">
      <c r="F180" s="6">
        <v>1.57</v>
      </c>
      <c r="G180" s="8">
        <f t="shared" si="8"/>
        <v>199.15</v>
      </c>
      <c r="H180" s="9">
        <f t="shared" si="9"/>
        <v>0.9216497686894084</v>
      </c>
      <c r="I180" s="10">
        <f t="shared" si="10"/>
        <v>2.2199428849003846</v>
      </c>
      <c r="J180" s="11">
        <f t="shared" si="11"/>
        <v>-8.7644684554751606E-2</v>
      </c>
    </row>
    <row r="181" spans="6:10" x14ac:dyDescent="0.4">
      <c r="F181" s="6">
        <v>1.58</v>
      </c>
      <c r="G181" s="8">
        <f t="shared" si="8"/>
        <v>200.1</v>
      </c>
      <c r="H181" s="9">
        <f t="shared" si="9"/>
        <v>0.92796218127772434</v>
      </c>
      <c r="I181" s="10">
        <f t="shared" si="10"/>
        <v>2.2136304723120688</v>
      </c>
      <c r="J181" s="11">
        <f t="shared" si="11"/>
        <v>-8.837377623642162E-2</v>
      </c>
    </row>
    <row r="182" spans="6:10" x14ac:dyDescent="0.4">
      <c r="F182" s="6">
        <v>1.59</v>
      </c>
      <c r="G182" s="8">
        <f t="shared" si="8"/>
        <v>201.05</v>
      </c>
      <c r="H182" s="9">
        <f t="shared" si="9"/>
        <v>0.93432825155264509</v>
      </c>
      <c r="I182" s="10">
        <f t="shared" si="10"/>
        <v>2.2072644020371479</v>
      </c>
      <c r="J182" s="11">
        <f t="shared" si="11"/>
        <v>-8.9124983848892114E-2</v>
      </c>
    </row>
    <row r="183" spans="6:10" x14ac:dyDescent="0.4">
      <c r="F183" s="6">
        <v>1.6</v>
      </c>
      <c r="G183" s="8">
        <f t="shared" si="8"/>
        <v>202</v>
      </c>
      <c r="H183" s="9">
        <f t="shared" si="9"/>
        <v>0.94074963634905651</v>
      </c>
      <c r="I183" s="10">
        <f t="shared" si="10"/>
        <v>2.2008430172407367</v>
      </c>
      <c r="J183" s="11">
        <f t="shared" si="11"/>
        <v>-8.9899387149756649E-2</v>
      </c>
    </row>
    <row r="184" spans="6:10" x14ac:dyDescent="0.4">
      <c r="F184" s="6">
        <v>1.61</v>
      </c>
      <c r="G184" s="8">
        <f t="shared" si="8"/>
        <v>202.95000000000002</v>
      </c>
      <c r="H184" s="9">
        <f t="shared" si="9"/>
        <v>0.94722807501427542</v>
      </c>
      <c r="I184" s="10">
        <f t="shared" si="10"/>
        <v>2.1943645785755175</v>
      </c>
      <c r="J184" s="11">
        <f t="shared" si="11"/>
        <v>-9.0698141313069414E-2</v>
      </c>
    </row>
    <row r="185" spans="6:10" x14ac:dyDescent="0.4">
      <c r="F185" s="6">
        <v>1.62</v>
      </c>
      <c r="G185" s="8">
        <f t="shared" si="8"/>
        <v>203.9</v>
      </c>
      <c r="H185" s="9">
        <f t="shared" si="9"/>
        <v>0.95376539528772886</v>
      </c>
      <c r="I185" s="10">
        <f t="shared" si="10"/>
        <v>2.1878272583020641</v>
      </c>
      <c r="J185" s="11">
        <f t="shared" si="11"/>
        <v>-9.1522483828346601E-2</v>
      </c>
    </row>
    <row r="186" spans="6:10" x14ac:dyDescent="0.4">
      <c r="F186" s="6">
        <v>1.63</v>
      </c>
      <c r="G186" s="8">
        <f t="shared" si="8"/>
        <v>204.85</v>
      </c>
      <c r="H186" s="9">
        <f t="shared" si="9"/>
        <v>0.96036351972964085</v>
      </c>
      <c r="I186" s="10">
        <f t="shared" si="10"/>
        <v>2.1812291338601524</v>
      </c>
      <c r="J186" s="11">
        <f t="shared" si="11"/>
        <v>-9.2373742186764751E-2</v>
      </c>
    </row>
    <row r="187" spans="6:10" x14ac:dyDescent="0.4">
      <c r="F187" s="6">
        <v>1.64</v>
      </c>
      <c r="G187" s="8">
        <f t="shared" si="8"/>
        <v>205.79999999999998</v>
      </c>
      <c r="H187" s="9">
        <f t="shared" si="9"/>
        <v>0.96702447276268177</v>
      </c>
      <c r="I187" s="10">
        <f t="shared" si="10"/>
        <v>2.1745681808271113</v>
      </c>
      <c r="J187" s="11">
        <f t="shared" si="11"/>
        <v>-9.3253342462574551E-2</v>
      </c>
    </row>
    <row r="188" spans="6:10" x14ac:dyDescent="0.4">
      <c r="F188" s="6">
        <v>1.65</v>
      </c>
      <c r="G188" s="8">
        <f t="shared" si="8"/>
        <v>206.75</v>
      </c>
      <c r="H188" s="9">
        <f t="shared" si="9"/>
        <v>0.97375038839952788</v>
      </c>
      <c r="I188" s="10">
        <f t="shared" si="10"/>
        <v>2.1678422651902651</v>
      </c>
      <c r="J188" s="11">
        <f t="shared" si="11"/>
        <v>-9.4162818915846991E-2</v>
      </c>
    </row>
    <row r="189" spans="6:10" x14ac:dyDescent="0.4">
      <c r="F189" s="6">
        <v>1.66</v>
      </c>
      <c r="G189" s="8">
        <f t="shared" si="8"/>
        <v>207.7</v>
      </c>
      <c r="H189" s="9">
        <f t="shared" si="9"/>
        <v>0.98054351873975742</v>
      </c>
      <c r="I189" s="10">
        <f t="shared" si="10"/>
        <v>2.1610491348500358</v>
      </c>
      <c r="J189" s="11">
        <f t="shared" si="11"/>
        <v>-9.5103824763210554E-2</v>
      </c>
    </row>
    <row r="190" spans="6:10" x14ac:dyDescent="0.4">
      <c r="F190" s="6">
        <v>1.67</v>
      </c>
      <c r="G190" s="8">
        <f t="shared" si="8"/>
        <v>208.65</v>
      </c>
      <c r="H190" s="9">
        <f t="shared" si="9"/>
        <v>0.98740624333178162</v>
      </c>
      <c r="I190" s="10">
        <f t="shared" si="10"/>
        <v>2.1541864102580117</v>
      </c>
      <c r="J190" s="11">
        <f t="shared" si="11"/>
        <v>-9.6078144288337164E-2</v>
      </c>
    </row>
    <row r="191" spans="6:10" x14ac:dyDescent="0.4">
      <c r="F191" s="6">
        <v>1.68</v>
      </c>
      <c r="G191" s="8">
        <f t="shared" si="8"/>
        <v>209.6</v>
      </c>
      <c r="H191" s="9">
        <f t="shared" si="9"/>
        <v>0.99434107950988404</v>
      </c>
      <c r="I191" s="10">
        <f t="shared" si="10"/>
        <v>2.1472515740799092</v>
      </c>
      <c r="J191" s="11">
        <f t="shared" si="11"/>
        <v>-9.7087706493435455E-2</v>
      </c>
    </row>
    <row r="192" spans="6:10" x14ac:dyDescent="0.4">
      <c r="F192" s="6">
        <v>1.69</v>
      </c>
      <c r="G192" s="8">
        <f t="shared" si="8"/>
        <v>210.54999999999998</v>
      </c>
      <c r="H192" s="9">
        <f t="shared" si="9"/>
        <v>1.0013506938334014</v>
      </c>
      <c r="I192" s="10">
        <f t="shared" si="10"/>
        <v>2.1402419597563918</v>
      </c>
      <c r="J192" s="11">
        <f t="shared" si="11"/>
        <v>-9.8134600529244054E-2</v>
      </c>
    </row>
    <row r="193" spans="6:10" x14ac:dyDescent="0.4">
      <c r="F193" s="6">
        <v>1.7</v>
      </c>
      <c r="G193" s="8">
        <f t="shared" si="8"/>
        <v>211.5</v>
      </c>
      <c r="H193" s="9">
        <f t="shared" si="9"/>
        <v>1.0084379147750842</v>
      </c>
      <c r="I193" s="10">
        <f t="shared" si="10"/>
        <v>2.1331547388147092</v>
      </c>
      <c r="J193" s="11">
        <f t="shared" si="11"/>
        <v>-9.9221093183555986E-2</v>
      </c>
    </row>
    <row r="194" spans="6:10" x14ac:dyDescent="0.4">
      <c r="F194" s="6">
        <v>1.71</v>
      </c>
      <c r="G194" s="8">
        <f t="shared" si="8"/>
        <v>212.45</v>
      </c>
      <c r="H194" s="9">
        <f t="shared" si="9"/>
        <v>1.0156057468294595</v>
      </c>
      <c r="I194" s="10">
        <f t="shared" si="10"/>
        <v>2.1259869067603336</v>
      </c>
      <c r="J194" s="11">
        <f t="shared" si="11"/>
        <v>-0.10034964876125763</v>
      </c>
    </row>
    <row r="195" spans="6:10" x14ac:dyDescent="0.4">
      <c r="F195" s="6">
        <v>1.72</v>
      </c>
      <c r="G195" s="8">
        <f t="shared" si="8"/>
        <v>213.4</v>
      </c>
      <c r="H195" s="9">
        <f t="shared" si="9"/>
        <v>1.0228573862402934</v>
      </c>
      <c r="I195" s="10">
        <f t="shared" si="10"/>
        <v>2.1187352673494999</v>
      </c>
      <c r="J195" s="11">
        <f t="shared" si="11"/>
        <v>-0.10152295175167225</v>
      </c>
    </row>
    <row r="196" spans="6:10" x14ac:dyDescent="0.4">
      <c r="F196" s="6">
        <v>1.73</v>
      </c>
      <c r="G196" s="8">
        <f t="shared" si="8"/>
        <v>214.35</v>
      </c>
      <c r="H196" s="9">
        <f t="shared" si="9"/>
        <v>1.0301962385801222</v>
      </c>
      <c r="I196" s="10">
        <f t="shared" si="10"/>
        <v>2.1113964150096711</v>
      </c>
      <c r="J196" s="11">
        <f t="shared" si="11"/>
        <v>-0.10274393275760296</v>
      </c>
    </row>
    <row r="197" spans="6:10" x14ac:dyDescent="0.4">
      <c r="F197" s="6">
        <v>1.74</v>
      </c>
      <c r="G197" s="8">
        <f t="shared" si="8"/>
        <v>215.3</v>
      </c>
      <c r="H197" s="9">
        <f t="shared" si="9"/>
        <v>1.0376259384554785</v>
      </c>
      <c r="I197" s="10">
        <f t="shared" si="10"/>
        <v>2.1039667151343147</v>
      </c>
      <c r="J197" s="11">
        <f t="shared" si="11"/>
        <v>-0.10401579825499052</v>
      </c>
    </row>
    <row r="198" spans="6:10" x14ac:dyDescent="0.4">
      <c r="F198" s="6">
        <v>1.75</v>
      </c>
      <c r="G198" s="8">
        <f t="shared" si="8"/>
        <v>216.25</v>
      </c>
      <c r="H198" s="9">
        <f t="shared" si="9"/>
        <v>1.045150371660533</v>
      </c>
      <c r="I198" s="10">
        <f t="shared" si="10"/>
        <v>2.0964422819292601</v>
      </c>
      <c r="J198" s="11">
        <f t="shared" si="11"/>
        <v>-0.10534206487076414</v>
      </c>
    </row>
    <row r="199" spans="6:10" x14ac:dyDescent="0.4">
      <c r="F199" s="6">
        <v>1.76</v>
      </c>
      <c r="G199" s="8">
        <f t="shared" si="8"/>
        <v>217.2</v>
      </c>
      <c r="H199" s="9">
        <f t="shared" si="9"/>
        <v>1.0527737001614157</v>
      </c>
      <c r="I199" s="10">
        <f t="shared" si="10"/>
        <v>2.0888189534283774</v>
      </c>
      <c r="J199" s="11">
        <f t="shared" si="11"/>
        <v>-0.10672659901235715</v>
      </c>
    </row>
    <row r="200" spans="6:10" x14ac:dyDescent="0.4">
      <c r="F200" s="6">
        <v>1.77</v>
      </c>
      <c r="G200" s="8">
        <f t="shared" si="8"/>
        <v>218.15</v>
      </c>
      <c r="H200" s="9">
        <f t="shared" si="9"/>
        <v>1.0605003903660442</v>
      </c>
      <c r="I200" s="10">
        <f t="shared" si="10"/>
        <v>2.081092263223749</v>
      </c>
      <c r="J200" s="11">
        <f t="shared" si="11"/>
        <v>-0.10817366286479846</v>
      </c>
    </row>
    <row r="201" spans="6:10" x14ac:dyDescent="0.4">
      <c r="F201" s="6">
        <v>1.78</v>
      </c>
      <c r="G201" s="8">
        <f t="shared" si="8"/>
        <v>219.1</v>
      </c>
      <c r="H201" s="9">
        <f t="shared" si="9"/>
        <v>1.0683352452232622</v>
      </c>
      <c r="I201" s="10">
        <f t="shared" si="10"/>
        <v>2.0732574083665307</v>
      </c>
      <c r="J201" s="11">
        <f t="shared" si="11"/>
        <v>-0.1096879680010554</v>
      </c>
    </row>
    <row r="202" spans="6:10" x14ac:dyDescent="0.4">
      <c r="F202" s="6">
        <v>1.79</v>
      </c>
      <c r="G202" s="8">
        <f t="shared" si="8"/>
        <v>220.05</v>
      </c>
      <c r="H202" s="9">
        <f t="shared" si="9"/>
        <v>1.0762834408047506</v>
      </c>
      <c r="I202" s="10">
        <f t="shared" si="10"/>
        <v>2.0653092127850425</v>
      </c>
      <c r="J202" s="11">
        <f t="shared" si="11"/>
        <v>-0.11127473814083455</v>
      </c>
    </row>
    <row r="203" spans="6:10" x14ac:dyDescent="0.4">
      <c r="F203" s="6">
        <v>1.8</v>
      </c>
      <c r="G203" s="8">
        <f t="shared" si="8"/>
        <v>221</v>
      </c>
      <c r="H203" s="9">
        <f t="shared" si="9"/>
        <v>1.0843505681591437</v>
      </c>
      <c r="I203" s="10">
        <f t="shared" si="10"/>
        <v>2.0572420854306497</v>
      </c>
      <c r="J203" s="11">
        <f t="shared" si="11"/>
        <v>-0.11293978296149998</v>
      </c>
    </row>
    <row r="204" spans="6:10" x14ac:dyDescent="0.4">
      <c r="F204" s="6">
        <v>1.81</v>
      </c>
      <c r="G204" s="8">
        <f t="shared" si="8"/>
        <v>221.95000000000002</v>
      </c>
      <c r="H204" s="9">
        <f t="shared" si="9"/>
        <v>1.0925426813975316</v>
      </c>
      <c r="I204" s="10">
        <f t="shared" si="10"/>
        <v>2.0490499721922615</v>
      </c>
      <c r="J204" s="11">
        <f t="shared" si="11"/>
        <v>-0.11468958533743479</v>
      </c>
    </row>
    <row r="205" spans="6:10" x14ac:dyDescent="0.4">
      <c r="F205" s="6">
        <v>1.82</v>
      </c>
      <c r="G205" s="8">
        <f t="shared" si="8"/>
        <v>222.9</v>
      </c>
      <c r="H205" s="9">
        <f t="shared" si="9"/>
        <v>1.1008663531827789</v>
      </c>
      <c r="I205" s="10">
        <f t="shared" si="10"/>
        <v>2.0407263004070142</v>
      </c>
      <c r="J205" s="11">
        <f t="shared" si="11"/>
        <v>-0.11653140499346204</v>
      </c>
    </row>
    <row r="206" spans="6:10" x14ac:dyDescent="0.4">
      <c r="F206" s="6">
        <v>1.83</v>
      </c>
      <c r="G206" s="8">
        <f t="shared" si="8"/>
        <v>223.85</v>
      </c>
      <c r="H206" s="9">
        <f t="shared" si="9"/>
        <v>1.1093287390650171</v>
      </c>
      <c r="I206" s="10">
        <f t="shared" si="10"/>
        <v>2.0322639145247763</v>
      </c>
      <c r="J206" s="11">
        <f t="shared" si="11"/>
        <v>-0.11847340235133075</v>
      </c>
    </row>
    <row r="207" spans="6:10" x14ac:dyDescent="0.4">
      <c r="F207" s="6">
        <v>1.84</v>
      </c>
      <c r="G207" s="8">
        <f t="shared" si="8"/>
        <v>224.8</v>
      </c>
      <c r="H207" s="9">
        <f t="shared" si="9"/>
        <v>1.117937652449924</v>
      </c>
      <c r="I207" s="10">
        <f t="shared" si="10"/>
        <v>2.0236550011398693</v>
      </c>
      <c r="J207" s="11">
        <f t="shared" si="11"/>
        <v>-0.12052478738869787</v>
      </c>
    </row>
    <row r="208" spans="6:10" x14ac:dyDescent="0.4">
      <c r="F208" s="6">
        <v>1.85</v>
      </c>
      <c r="G208" s="8">
        <f t="shared" si="8"/>
        <v>225.75</v>
      </c>
      <c r="H208" s="9">
        <f t="shared" si="9"/>
        <v>1.126701652429082</v>
      </c>
      <c r="I208" s="10">
        <f t="shared" si="10"/>
        <v>2.0148910011607111</v>
      </c>
      <c r="J208" s="11">
        <f t="shared" si="11"/>
        <v>-0.1226959997082151</v>
      </c>
    </row>
    <row r="209" spans="6:10" x14ac:dyDescent="0.4">
      <c r="F209" s="6">
        <v>1.86</v>
      </c>
      <c r="G209" s="8">
        <f t="shared" si="8"/>
        <v>226.70000000000002</v>
      </c>
      <c r="H209" s="9">
        <f t="shared" si="9"/>
        <v>1.1356301472759838</v>
      </c>
      <c r="I209" s="10">
        <f t="shared" si="10"/>
        <v>2.0059625063138093</v>
      </c>
      <c r="J209" s="11">
        <f t="shared" si="11"/>
        <v>-0.12499892785662414</v>
      </c>
    </row>
    <row r="210" spans="6:10" x14ac:dyDescent="0.4">
      <c r="F210" s="6">
        <v>1.87</v>
      </c>
      <c r="G210" s="8">
        <f t="shared" si="8"/>
        <v>227.65</v>
      </c>
      <c r="H210" s="9">
        <f t="shared" si="9"/>
        <v>1.1447335171632596</v>
      </c>
      <c r="I210" s="10">
        <f t="shared" si="10"/>
        <v>1.9968591364265336</v>
      </c>
      <c r="J210" s="11">
        <f t="shared" si="11"/>
        <v>-0.12744717842186093</v>
      </c>
    </row>
    <row r="211" spans="6:10" x14ac:dyDescent="0.4">
      <c r="F211" s="6">
        <v>1.88</v>
      </c>
      <c r="G211" s="8">
        <f t="shared" si="8"/>
        <v>228.6</v>
      </c>
      <c r="H211" s="9">
        <f t="shared" si="9"/>
        <v>1.1540232606515299</v>
      </c>
      <c r="I211" s="10">
        <f t="shared" si="10"/>
        <v>1.9875693929382632</v>
      </c>
      <c r="J211" s="11">
        <f t="shared" si="11"/>
        <v>-0.1300564088357854</v>
      </c>
    </row>
    <row r="212" spans="6:10" x14ac:dyDescent="0.4">
      <c r="F212" s="6">
        <v>1.89</v>
      </c>
      <c r="G212" s="8">
        <f t="shared" si="8"/>
        <v>229.54999999999998</v>
      </c>
      <c r="H212" s="9">
        <f t="shared" si="9"/>
        <v>1.1635121708307428</v>
      </c>
      <c r="I212" s="10">
        <f t="shared" si="10"/>
        <v>1.9780804827590504</v>
      </c>
      <c r="J212" s="11">
        <f t="shared" si="11"/>
        <v>-0.1328447425089796</v>
      </c>
    </row>
    <row r="213" spans="6:10" x14ac:dyDescent="0.4">
      <c r="F213" s="6">
        <v>1.9</v>
      </c>
      <c r="G213" s="8">
        <f t="shared" si="8"/>
        <v>230.5</v>
      </c>
      <c r="H213" s="9">
        <f t="shared" si="9"/>
        <v>1.1732145487953975</v>
      </c>
      <c r="I213" s="10">
        <f t="shared" si="10"/>
        <v>1.9683781047943956</v>
      </c>
      <c r="J213" s="11">
        <f t="shared" si="11"/>
        <v>-0.13583329150516699</v>
      </c>
    </row>
    <row r="214" spans="6:10" x14ac:dyDescent="0.4">
      <c r="F214" s="6">
        <v>1.91</v>
      </c>
      <c r="G214" s="8">
        <f t="shared" si="8"/>
        <v>231.45</v>
      </c>
      <c r="H214" s="9">
        <f t="shared" si="9"/>
        <v>1.1831464646032455</v>
      </c>
      <c r="I214" s="10">
        <f t="shared" si="10"/>
        <v>1.9584461889865477</v>
      </c>
      <c r="J214" s="11">
        <f t="shared" si="11"/>
        <v>-0.13904682130987078</v>
      </c>
    </row>
    <row r="215" spans="6:10" x14ac:dyDescent="0.4">
      <c r="F215" s="6">
        <v>1.92</v>
      </c>
      <c r="G215" s="8">
        <f t="shared" ref="G215:G278" si="12">C$12+C$5*F215</f>
        <v>232.4</v>
      </c>
      <c r="H215" s="9">
        <f t="shared" ref="H215:H278" si="13">ASIN((G215/2)/C$14)</f>
        <v>1.1933260792981484</v>
      </c>
      <c r="I215" s="10">
        <f t="shared" si="10"/>
        <v>1.9482665742916447</v>
      </c>
      <c r="J215" s="11">
        <f t="shared" si="11"/>
        <v>-0.14251460572864083</v>
      </c>
    </row>
    <row r="216" spans="6:10" x14ac:dyDescent="0.4">
      <c r="F216" s="6">
        <v>1.93</v>
      </c>
      <c r="G216" s="8">
        <f t="shared" si="12"/>
        <v>233.35</v>
      </c>
      <c r="H216" s="9">
        <f t="shared" si="13"/>
        <v>1.2037740464209694</v>
      </c>
      <c r="I216" s="10">
        <f t="shared" ref="I216:I279" si="14">PI()-H216</f>
        <v>1.9378186071688237</v>
      </c>
      <c r="J216" s="11">
        <f t="shared" si="11"/>
        <v>-0.14627153971949447</v>
      </c>
    </row>
    <row r="217" spans="6:10" x14ac:dyDescent="0.4">
      <c r="F217" s="6">
        <v>1.94</v>
      </c>
      <c r="G217" s="8">
        <f t="shared" si="12"/>
        <v>234.29999999999998</v>
      </c>
      <c r="H217" s="9">
        <f t="shared" si="13"/>
        <v>1.2145140183848921</v>
      </c>
      <c r="I217" s="10">
        <f t="shared" si="14"/>
        <v>1.927078635204901</v>
      </c>
      <c r="J217" s="11">
        <f t="shared" ref="J217:J280" si="15">$C$15*(I217-I216)</f>
        <v>-0.15035960749491828</v>
      </c>
    </row>
    <row r="218" spans="6:10" x14ac:dyDescent="0.4">
      <c r="F218" s="6">
        <v>1.95</v>
      </c>
      <c r="G218" s="8">
        <f t="shared" si="12"/>
        <v>235.25</v>
      </c>
      <c r="H218" s="9">
        <f t="shared" si="13"/>
        <v>1.2255732932590753</v>
      </c>
      <c r="I218" s="10">
        <f t="shared" si="14"/>
        <v>1.9160193603307178</v>
      </c>
      <c r="J218" s="11">
        <f t="shared" si="15"/>
        <v>-0.15482984823856372</v>
      </c>
    </row>
    <row r="219" spans="6:10" x14ac:dyDescent="0.4">
      <c r="F219" s="6">
        <v>1.96</v>
      </c>
      <c r="G219" s="8">
        <f t="shared" si="12"/>
        <v>236.2</v>
      </c>
      <c r="H219" s="9">
        <f t="shared" si="13"/>
        <v>1.2369836526835938</v>
      </c>
      <c r="I219" s="10">
        <f t="shared" si="14"/>
        <v>1.9046090009061993</v>
      </c>
      <c r="J219" s="11">
        <f t="shared" si="15"/>
        <v>-0.15974503194325917</v>
      </c>
    </row>
    <row r="220" spans="6:10" x14ac:dyDescent="0.4">
      <c r="F220" s="6">
        <v>1.97</v>
      </c>
      <c r="G220" s="8">
        <f t="shared" si="12"/>
        <v>237.15</v>
      </c>
      <c r="H220" s="9">
        <f t="shared" si="13"/>
        <v>1.2487824648272514</v>
      </c>
      <c r="I220" s="10">
        <f t="shared" si="14"/>
        <v>1.8928101887625417</v>
      </c>
      <c r="J220" s="11">
        <f t="shared" si="15"/>
        <v>-0.16518337001120686</v>
      </c>
    </row>
    <row r="221" spans="6:10" x14ac:dyDescent="0.4">
      <c r="F221" s="6">
        <v>1.98</v>
      </c>
      <c r="G221" s="8">
        <f t="shared" si="12"/>
        <v>238.1</v>
      </c>
      <c r="H221" s="9">
        <f t="shared" si="13"/>
        <v>1.2610141626538411</v>
      </c>
      <c r="I221" s="10">
        <f t="shared" si="14"/>
        <v>1.880578490935952</v>
      </c>
      <c r="J221" s="11">
        <f t="shared" si="15"/>
        <v>-0.17124376957225618</v>
      </c>
    </row>
    <row r="222" spans="6:10" x14ac:dyDescent="0.4">
      <c r="F222" s="6">
        <v>1.99</v>
      </c>
      <c r="G222" s="8">
        <f t="shared" si="12"/>
        <v>239.05</v>
      </c>
      <c r="H222" s="9">
        <f t="shared" si="13"/>
        <v>1.2737322664538882</v>
      </c>
      <c r="I222" s="10">
        <f t="shared" si="14"/>
        <v>1.867860387135905</v>
      </c>
      <c r="J222" s="11">
        <f t="shared" si="15"/>
        <v>-0.17805345320065813</v>
      </c>
    </row>
    <row r="223" spans="6:10" x14ac:dyDescent="0.4">
      <c r="F223" s="6">
        <v>2</v>
      </c>
      <c r="G223" s="8">
        <f t="shared" si="12"/>
        <v>240</v>
      </c>
      <c r="H223" s="9">
        <f t="shared" si="13"/>
        <v>1.2870022175865685</v>
      </c>
      <c r="I223" s="10">
        <f t="shared" si="14"/>
        <v>1.8545904360032246</v>
      </c>
      <c r="J223" s="11">
        <f t="shared" si="15"/>
        <v>-0.18577931585752516</v>
      </c>
    </row>
    <row r="224" spans="6:10" x14ac:dyDescent="0.4">
      <c r="F224" s="6">
        <v>2.0099999999999998</v>
      </c>
      <c r="G224" s="8">
        <f t="shared" si="12"/>
        <v>240.95</v>
      </c>
      <c r="H224" s="9">
        <f t="shared" si="13"/>
        <v>1.3009054604383006</v>
      </c>
      <c r="I224" s="10">
        <f t="shared" si="14"/>
        <v>1.8406871931514925</v>
      </c>
      <c r="J224" s="11">
        <f t="shared" si="15"/>
        <v>-0.19464539992424879</v>
      </c>
    </row>
    <row r="225" spans="6:10" x14ac:dyDescent="0.4">
      <c r="F225" s="6">
        <v>2.02</v>
      </c>
      <c r="G225" s="8">
        <f t="shared" si="12"/>
        <v>241.9</v>
      </c>
      <c r="H225" s="9">
        <f t="shared" si="13"/>
        <v>1.3155455184482332</v>
      </c>
      <c r="I225" s="10">
        <f t="shared" si="14"/>
        <v>1.8260471351415599</v>
      </c>
      <c r="J225" s="11">
        <f t="shared" si="15"/>
        <v>-0.2049608121390567</v>
      </c>
    </row>
    <row r="226" spans="6:10" x14ac:dyDescent="0.4">
      <c r="F226" s="6">
        <v>2.0299999999999998</v>
      </c>
      <c r="G226" s="8">
        <f t="shared" si="12"/>
        <v>242.85</v>
      </c>
      <c r="H226" s="9">
        <f t="shared" si="13"/>
        <v>1.3310574019581081</v>
      </c>
      <c r="I226" s="10">
        <f t="shared" si="14"/>
        <v>1.810535251631685</v>
      </c>
      <c r="J226" s="11">
        <f t="shared" si="15"/>
        <v>-0.21716636913824816</v>
      </c>
    </row>
    <row r="227" spans="6:10" x14ac:dyDescent="0.4">
      <c r="F227" s="6">
        <v>2.04</v>
      </c>
      <c r="G227" s="8">
        <f t="shared" si="12"/>
        <v>243.8</v>
      </c>
      <c r="H227" s="9">
        <f t="shared" si="13"/>
        <v>1.3476228963447558</v>
      </c>
      <c r="I227" s="10">
        <f t="shared" si="14"/>
        <v>1.7939697572450373</v>
      </c>
      <c r="J227" s="11">
        <f t="shared" si="15"/>
        <v>-0.23191692141306897</v>
      </c>
    </row>
    <row r="228" spans="6:10" x14ac:dyDescent="0.4">
      <c r="F228" s="6">
        <v>2.0499999999999998</v>
      </c>
      <c r="G228" s="8">
        <f t="shared" si="12"/>
        <v>244.74999999999997</v>
      </c>
      <c r="H228" s="9">
        <f t="shared" si="13"/>
        <v>1.3654969629419553</v>
      </c>
      <c r="I228" s="10">
        <f t="shared" si="14"/>
        <v>1.7760956906478378</v>
      </c>
      <c r="J228" s="11">
        <f t="shared" si="15"/>
        <v>-0.2502369323607927</v>
      </c>
    </row>
    <row r="229" spans="6:10" x14ac:dyDescent="0.4">
      <c r="F229" s="6">
        <v>2.06</v>
      </c>
      <c r="G229" s="8">
        <f t="shared" si="12"/>
        <v>245.70000000000002</v>
      </c>
      <c r="H229" s="9">
        <f t="shared" si="13"/>
        <v>1.3850570790419685</v>
      </c>
      <c r="I229" s="10">
        <f t="shared" si="14"/>
        <v>1.7565355745478246</v>
      </c>
      <c r="J229" s="11">
        <f t="shared" si="15"/>
        <v>-0.27384162540018453</v>
      </c>
    </row>
    <row r="230" spans="6:10" x14ac:dyDescent="0.4">
      <c r="F230" s="6">
        <v>2.0699999999999998</v>
      </c>
      <c r="G230" s="8">
        <f t="shared" si="12"/>
        <v>246.64999999999998</v>
      </c>
      <c r="H230" s="9">
        <f t="shared" si="13"/>
        <v>1.4069059117766594</v>
      </c>
      <c r="I230" s="10">
        <f t="shared" si="14"/>
        <v>1.7346867418131338</v>
      </c>
      <c r="J230" s="11">
        <f t="shared" si="15"/>
        <v>-0.30588365828567188</v>
      </c>
    </row>
    <row r="231" spans="6:10" x14ac:dyDescent="0.4">
      <c r="F231" s="6">
        <v>2.08</v>
      </c>
      <c r="G231" s="8">
        <f t="shared" si="12"/>
        <v>247.6</v>
      </c>
      <c r="H231" s="9">
        <f t="shared" si="13"/>
        <v>1.4321211708126447</v>
      </c>
      <c r="I231" s="10">
        <f t="shared" si="14"/>
        <v>1.7094714827771484</v>
      </c>
      <c r="J231" s="11">
        <f t="shared" si="15"/>
        <v>-0.35301362650379442</v>
      </c>
    </row>
    <row r="232" spans="6:10" x14ac:dyDescent="0.4">
      <c r="F232" s="6">
        <v>2.09</v>
      </c>
      <c r="G232" s="8">
        <f t="shared" si="12"/>
        <v>248.54999999999998</v>
      </c>
      <c r="H232" s="9">
        <f t="shared" si="13"/>
        <v>1.4630409060077179</v>
      </c>
      <c r="I232" s="10">
        <f t="shared" si="14"/>
        <v>1.6785517475820753</v>
      </c>
      <c r="J232" s="11">
        <f t="shared" si="15"/>
        <v>-0.43287629273102457</v>
      </c>
    </row>
    <row r="233" spans="6:10" x14ac:dyDescent="0.4">
      <c r="F233" s="6">
        <v>2.1</v>
      </c>
      <c r="G233" s="8">
        <f t="shared" si="12"/>
        <v>249.5</v>
      </c>
      <c r="H233" s="9">
        <f t="shared" si="13"/>
        <v>1.5075402279197532</v>
      </c>
      <c r="I233" s="10">
        <f t="shared" si="14"/>
        <v>1.6340524256700399</v>
      </c>
      <c r="J233" s="11">
        <f t="shared" si="15"/>
        <v>-0.62299050676849443</v>
      </c>
    </row>
    <row r="234" spans="6:10" x14ac:dyDescent="0.4">
      <c r="F234" s="6">
        <v>2.11</v>
      </c>
      <c r="G234" s="8">
        <f t="shared" si="12"/>
        <v>250.45</v>
      </c>
      <c r="H234" s="9" t="e">
        <f t="shared" si="13"/>
        <v>#NUM!</v>
      </c>
      <c r="I234" s="10" t="e">
        <f t="shared" si="14"/>
        <v>#NUM!</v>
      </c>
      <c r="J234" s="11" t="e">
        <f t="shared" si="15"/>
        <v>#NUM!</v>
      </c>
    </row>
    <row r="235" spans="6:10" x14ac:dyDescent="0.4">
      <c r="F235" s="6">
        <v>2.12</v>
      </c>
      <c r="G235" s="8">
        <f t="shared" si="12"/>
        <v>251.4</v>
      </c>
      <c r="H235" s="9" t="e">
        <f t="shared" si="13"/>
        <v>#NUM!</v>
      </c>
      <c r="I235" s="10" t="e">
        <f t="shared" si="14"/>
        <v>#NUM!</v>
      </c>
      <c r="J235" s="11" t="e">
        <f t="shared" si="15"/>
        <v>#NUM!</v>
      </c>
    </row>
    <row r="236" spans="6:10" x14ac:dyDescent="0.4">
      <c r="F236" s="6">
        <v>2.13</v>
      </c>
      <c r="G236" s="8">
        <f t="shared" si="12"/>
        <v>252.35</v>
      </c>
      <c r="H236" s="9" t="e">
        <f t="shared" si="13"/>
        <v>#NUM!</v>
      </c>
      <c r="I236" s="10" t="e">
        <f t="shared" si="14"/>
        <v>#NUM!</v>
      </c>
      <c r="J236" s="11" t="e">
        <f t="shared" si="15"/>
        <v>#NUM!</v>
      </c>
    </row>
    <row r="237" spans="6:10" x14ac:dyDescent="0.4">
      <c r="F237" s="6">
        <v>2.14</v>
      </c>
      <c r="G237" s="8">
        <f t="shared" si="12"/>
        <v>253.3</v>
      </c>
      <c r="H237" s="9" t="e">
        <f t="shared" si="13"/>
        <v>#NUM!</v>
      </c>
      <c r="I237" s="10" t="e">
        <f t="shared" si="14"/>
        <v>#NUM!</v>
      </c>
      <c r="J237" s="11" t="e">
        <f t="shared" si="15"/>
        <v>#NUM!</v>
      </c>
    </row>
    <row r="238" spans="6:10" x14ac:dyDescent="0.4">
      <c r="F238" s="6">
        <v>2.15</v>
      </c>
      <c r="G238" s="8">
        <f t="shared" si="12"/>
        <v>254.25</v>
      </c>
      <c r="H238" s="9" t="e">
        <f t="shared" si="13"/>
        <v>#NUM!</v>
      </c>
      <c r="I238" s="10" t="e">
        <f t="shared" si="14"/>
        <v>#NUM!</v>
      </c>
      <c r="J238" s="11" t="e">
        <f t="shared" si="15"/>
        <v>#NUM!</v>
      </c>
    </row>
    <row r="239" spans="6:10" x14ac:dyDescent="0.4">
      <c r="F239" s="6">
        <v>2.16</v>
      </c>
      <c r="G239" s="8">
        <f t="shared" si="12"/>
        <v>255.20000000000002</v>
      </c>
      <c r="H239" s="9" t="e">
        <f t="shared" si="13"/>
        <v>#NUM!</v>
      </c>
      <c r="I239" s="10" t="e">
        <f t="shared" si="14"/>
        <v>#NUM!</v>
      </c>
      <c r="J239" s="11" t="e">
        <f t="shared" si="15"/>
        <v>#NUM!</v>
      </c>
    </row>
    <row r="240" spans="6:10" x14ac:dyDescent="0.4">
      <c r="F240" s="6">
        <v>2.17</v>
      </c>
      <c r="G240" s="8">
        <f t="shared" si="12"/>
        <v>256.14999999999998</v>
      </c>
      <c r="H240" s="9" t="e">
        <f t="shared" si="13"/>
        <v>#NUM!</v>
      </c>
      <c r="I240" s="10" t="e">
        <f t="shared" si="14"/>
        <v>#NUM!</v>
      </c>
      <c r="J240" s="11" t="e">
        <f t="shared" si="15"/>
        <v>#NUM!</v>
      </c>
    </row>
    <row r="241" spans="6:10" x14ac:dyDescent="0.4">
      <c r="F241" s="6">
        <v>2.1800000000000002</v>
      </c>
      <c r="G241" s="8">
        <f t="shared" si="12"/>
        <v>257.10000000000002</v>
      </c>
      <c r="H241" s="9" t="e">
        <f t="shared" si="13"/>
        <v>#NUM!</v>
      </c>
      <c r="I241" s="10" t="e">
        <f t="shared" si="14"/>
        <v>#NUM!</v>
      </c>
      <c r="J241" s="11" t="e">
        <f t="shared" si="15"/>
        <v>#NUM!</v>
      </c>
    </row>
    <row r="242" spans="6:10" x14ac:dyDescent="0.4">
      <c r="F242" s="6">
        <v>2.19</v>
      </c>
      <c r="G242" s="8">
        <f t="shared" si="12"/>
        <v>258.04999999999995</v>
      </c>
      <c r="H242" s="9" t="e">
        <f t="shared" si="13"/>
        <v>#NUM!</v>
      </c>
      <c r="I242" s="10" t="e">
        <f t="shared" si="14"/>
        <v>#NUM!</v>
      </c>
      <c r="J242" s="11" t="e">
        <f t="shared" si="15"/>
        <v>#NUM!</v>
      </c>
    </row>
    <row r="243" spans="6:10" x14ac:dyDescent="0.4">
      <c r="F243" s="6">
        <v>2.2000000000000002</v>
      </c>
      <c r="G243" s="8">
        <f t="shared" si="12"/>
        <v>259</v>
      </c>
      <c r="H243" s="9" t="e">
        <f t="shared" si="13"/>
        <v>#NUM!</v>
      </c>
      <c r="I243" s="10" t="e">
        <f t="shared" si="14"/>
        <v>#NUM!</v>
      </c>
      <c r="J243" s="11" t="e">
        <f t="shared" si="15"/>
        <v>#NUM!</v>
      </c>
    </row>
    <row r="244" spans="6:10" x14ac:dyDescent="0.4">
      <c r="F244" s="6">
        <v>2.21</v>
      </c>
      <c r="G244" s="8">
        <f t="shared" si="12"/>
        <v>259.95</v>
      </c>
      <c r="H244" s="9" t="e">
        <f t="shared" si="13"/>
        <v>#NUM!</v>
      </c>
      <c r="I244" s="10" t="e">
        <f t="shared" si="14"/>
        <v>#NUM!</v>
      </c>
      <c r="J244" s="11" t="e">
        <f t="shared" si="15"/>
        <v>#NUM!</v>
      </c>
    </row>
    <row r="245" spans="6:10" x14ac:dyDescent="0.4">
      <c r="F245" s="6">
        <v>2.2200000000000002</v>
      </c>
      <c r="G245" s="8">
        <f t="shared" si="12"/>
        <v>260.89999999999998</v>
      </c>
      <c r="H245" s="9" t="e">
        <f t="shared" si="13"/>
        <v>#NUM!</v>
      </c>
      <c r="I245" s="10" t="e">
        <f t="shared" si="14"/>
        <v>#NUM!</v>
      </c>
      <c r="J245" s="11" t="e">
        <f t="shared" si="15"/>
        <v>#NUM!</v>
      </c>
    </row>
    <row r="246" spans="6:10" x14ac:dyDescent="0.4">
      <c r="F246" s="6">
        <v>2.23</v>
      </c>
      <c r="G246" s="8">
        <f t="shared" si="12"/>
        <v>261.85000000000002</v>
      </c>
      <c r="H246" s="9" t="e">
        <f t="shared" si="13"/>
        <v>#NUM!</v>
      </c>
      <c r="I246" s="10" t="e">
        <f t="shared" si="14"/>
        <v>#NUM!</v>
      </c>
      <c r="J246" s="11" t="e">
        <f t="shared" si="15"/>
        <v>#NUM!</v>
      </c>
    </row>
    <row r="247" spans="6:10" x14ac:dyDescent="0.4">
      <c r="F247" s="6">
        <v>2.2400000000000002</v>
      </c>
      <c r="G247" s="8">
        <f t="shared" si="12"/>
        <v>262.8</v>
      </c>
      <c r="H247" s="9" t="e">
        <f t="shared" si="13"/>
        <v>#NUM!</v>
      </c>
      <c r="I247" s="10" t="e">
        <f t="shared" si="14"/>
        <v>#NUM!</v>
      </c>
      <c r="J247" s="11" t="e">
        <f t="shared" si="15"/>
        <v>#NUM!</v>
      </c>
    </row>
    <row r="248" spans="6:10" x14ac:dyDescent="0.4">
      <c r="F248" s="6">
        <v>2.25</v>
      </c>
      <c r="G248" s="8">
        <f t="shared" si="12"/>
        <v>263.75</v>
      </c>
      <c r="H248" s="9" t="e">
        <f t="shared" si="13"/>
        <v>#NUM!</v>
      </c>
      <c r="I248" s="10" t="e">
        <f t="shared" si="14"/>
        <v>#NUM!</v>
      </c>
      <c r="J248" s="11" t="e">
        <f t="shared" si="15"/>
        <v>#NUM!</v>
      </c>
    </row>
    <row r="249" spans="6:10" x14ac:dyDescent="0.4">
      <c r="F249" s="6">
        <v>2.2599999999999998</v>
      </c>
      <c r="G249" s="8">
        <f t="shared" si="12"/>
        <v>264.7</v>
      </c>
      <c r="H249" s="9" t="e">
        <f t="shared" si="13"/>
        <v>#NUM!</v>
      </c>
      <c r="I249" s="10" t="e">
        <f t="shared" si="14"/>
        <v>#NUM!</v>
      </c>
      <c r="J249" s="11" t="e">
        <f t="shared" si="15"/>
        <v>#NUM!</v>
      </c>
    </row>
    <row r="250" spans="6:10" x14ac:dyDescent="0.4">
      <c r="F250" s="6">
        <v>2.27</v>
      </c>
      <c r="G250" s="8">
        <f t="shared" si="12"/>
        <v>265.64999999999998</v>
      </c>
      <c r="H250" s="9" t="e">
        <f t="shared" si="13"/>
        <v>#NUM!</v>
      </c>
      <c r="I250" s="10" t="e">
        <f t="shared" si="14"/>
        <v>#NUM!</v>
      </c>
      <c r="J250" s="11" t="e">
        <f t="shared" si="15"/>
        <v>#NUM!</v>
      </c>
    </row>
    <row r="251" spans="6:10" x14ac:dyDescent="0.4">
      <c r="F251" s="6">
        <v>2.2799999999999998</v>
      </c>
      <c r="G251" s="8">
        <f t="shared" si="12"/>
        <v>266.60000000000002</v>
      </c>
      <c r="H251" s="9" t="e">
        <f t="shared" si="13"/>
        <v>#NUM!</v>
      </c>
      <c r="I251" s="10" t="e">
        <f t="shared" si="14"/>
        <v>#NUM!</v>
      </c>
      <c r="J251" s="11" t="e">
        <f t="shared" si="15"/>
        <v>#NUM!</v>
      </c>
    </row>
    <row r="252" spans="6:10" x14ac:dyDescent="0.4">
      <c r="F252" s="6">
        <v>2.29</v>
      </c>
      <c r="G252" s="8">
        <f t="shared" si="12"/>
        <v>267.55</v>
      </c>
      <c r="H252" s="9" t="e">
        <f t="shared" si="13"/>
        <v>#NUM!</v>
      </c>
      <c r="I252" s="10" t="e">
        <f t="shared" si="14"/>
        <v>#NUM!</v>
      </c>
      <c r="J252" s="11" t="e">
        <f t="shared" si="15"/>
        <v>#NUM!</v>
      </c>
    </row>
    <row r="253" spans="6:10" x14ac:dyDescent="0.4">
      <c r="F253" s="6">
        <v>2.2999999999999998</v>
      </c>
      <c r="G253" s="8">
        <f t="shared" si="12"/>
        <v>268.5</v>
      </c>
      <c r="H253" s="9" t="e">
        <f t="shared" si="13"/>
        <v>#NUM!</v>
      </c>
      <c r="I253" s="10" t="e">
        <f t="shared" si="14"/>
        <v>#NUM!</v>
      </c>
      <c r="J253" s="11" t="e">
        <f t="shared" si="15"/>
        <v>#NUM!</v>
      </c>
    </row>
    <row r="254" spans="6:10" x14ac:dyDescent="0.4">
      <c r="F254" s="6">
        <v>2.31</v>
      </c>
      <c r="G254" s="8">
        <f t="shared" si="12"/>
        <v>269.45000000000005</v>
      </c>
      <c r="H254" s="9" t="e">
        <f t="shared" si="13"/>
        <v>#NUM!</v>
      </c>
      <c r="I254" s="10" t="e">
        <f t="shared" si="14"/>
        <v>#NUM!</v>
      </c>
      <c r="J254" s="11" t="e">
        <f t="shared" si="15"/>
        <v>#NUM!</v>
      </c>
    </row>
    <row r="255" spans="6:10" x14ac:dyDescent="0.4">
      <c r="F255" s="6">
        <v>2.3199999999999998</v>
      </c>
      <c r="G255" s="8">
        <f t="shared" si="12"/>
        <v>270.39999999999998</v>
      </c>
      <c r="H255" s="9" t="e">
        <f t="shared" si="13"/>
        <v>#NUM!</v>
      </c>
      <c r="I255" s="10" t="e">
        <f t="shared" si="14"/>
        <v>#NUM!</v>
      </c>
      <c r="J255" s="11" t="e">
        <f t="shared" si="15"/>
        <v>#NUM!</v>
      </c>
    </row>
    <row r="256" spans="6:10" x14ac:dyDescent="0.4">
      <c r="F256" s="6">
        <v>2.33</v>
      </c>
      <c r="G256" s="8">
        <f t="shared" si="12"/>
        <v>271.35000000000002</v>
      </c>
      <c r="H256" s="9" t="e">
        <f t="shared" si="13"/>
        <v>#NUM!</v>
      </c>
      <c r="I256" s="10" t="e">
        <f t="shared" si="14"/>
        <v>#NUM!</v>
      </c>
      <c r="J256" s="11" t="e">
        <f t="shared" si="15"/>
        <v>#NUM!</v>
      </c>
    </row>
    <row r="257" spans="6:10" x14ac:dyDescent="0.4">
      <c r="F257" s="6">
        <v>2.34</v>
      </c>
      <c r="G257" s="8">
        <f t="shared" si="12"/>
        <v>272.29999999999995</v>
      </c>
      <c r="H257" s="9" t="e">
        <f t="shared" si="13"/>
        <v>#NUM!</v>
      </c>
      <c r="I257" s="10" t="e">
        <f t="shared" si="14"/>
        <v>#NUM!</v>
      </c>
      <c r="J257" s="11" t="e">
        <f t="shared" si="15"/>
        <v>#NUM!</v>
      </c>
    </row>
    <row r="258" spans="6:10" x14ac:dyDescent="0.4">
      <c r="F258" s="6">
        <v>2.35</v>
      </c>
      <c r="G258" s="8">
        <f t="shared" si="12"/>
        <v>273.25</v>
      </c>
      <c r="H258" s="9" t="e">
        <f t="shared" si="13"/>
        <v>#NUM!</v>
      </c>
      <c r="I258" s="10" t="e">
        <f t="shared" si="14"/>
        <v>#NUM!</v>
      </c>
      <c r="J258" s="11" t="e">
        <f t="shared" si="15"/>
        <v>#NUM!</v>
      </c>
    </row>
    <row r="259" spans="6:10" x14ac:dyDescent="0.4">
      <c r="F259" s="6">
        <v>2.36</v>
      </c>
      <c r="G259" s="8">
        <f t="shared" si="12"/>
        <v>274.2</v>
      </c>
      <c r="H259" s="9" t="e">
        <f t="shared" si="13"/>
        <v>#NUM!</v>
      </c>
      <c r="I259" s="10" t="e">
        <f t="shared" si="14"/>
        <v>#NUM!</v>
      </c>
      <c r="J259" s="11" t="e">
        <f t="shared" si="15"/>
        <v>#NUM!</v>
      </c>
    </row>
    <row r="260" spans="6:10" x14ac:dyDescent="0.4">
      <c r="F260" s="6">
        <v>2.37</v>
      </c>
      <c r="G260" s="8">
        <f t="shared" si="12"/>
        <v>275.14999999999998</v>
      </c>
      <c r="H260" s="9" t="e">
        <f t="shared" si="13"/>
        <v>#NUM!</v>
      </c>
      <c r="I260" s="10" t="e">
        <f t="shared" si="14"/>
        <v>#NUM!</v>
      </c>
      <c r="J260" s="11" t="e">
        <f t="shared" si="15"/>
        <v>#NUM!</v>
      </c>
    </row>
    <row r="261" spans="6:10" x14ac:dyDescent="0.4">
      <c r="F261" s="6">
        <v>2.38</v>
      </c>
      <c r="G261" s="8">
        <f t="shared" si="12"/>
        <v>276.10000000000002</v>
      </c>
      <c r="H261" s="9" t="e">
        <f t="shared" si="13"/>
        <v>#NUM!</v>
      </c>
      <c r="I261" s="10" t="e">
        <f t="shared" si="14"/>
        <v>#NUM!</v>
      </c>
      <c r="J261" s="11" t="e">
        <f t="shared" si="15"/>
        <v>#NUM!</v>
      </c>
    </row>
    <row r="262" spans="6:10" x14ac:dyDescent="0.4">
      <c r="F262" s="6">
        <v>2.39</v>
      </c>
      <c r="G262" s="8">
        <f t="shared" si="12"/>
        <v>277.05</v>
      </c>
      <c r="H262" s="9" t="e">
        <f t="shared" si="13"/>
        <v>#NUM!</v>
      </c>
      <c r="I262" s="10" t="e">
        <f t="shared" si="14"/>
        <v>#NUM!</v>
      </c>
      <c r="J262" s="11" t="e">
        <f t="shared" si="15"/>
        <v>#NUM!</v>
      </c>
    </row>
    <row r="263" spans="6:10" x14ac:dyDescent="0.4">
      <c r="F263" s="6">
        <v>2.4</v>
      </c>
      <c r="G263" s="8">
        <f t="shared" si="12"/>
        <v>278</v>
      </c>
      <c r="H263" s="9" t="e">
        <f t="shared" si="13"/>
        <v>#NUM!</v>
      </c>
      <c r="I263" s="10" t="e">
        <f t="shared" si="14"/>
        <v>#NUM!</v>
      </c>
      <c r="J263" s="11" t="e">
        <f t="shared" si="15"/>
        <v>#NUM!</v>
      </c>
    </row>
    <row r="264" spans="6:10" x14ac:dyDescent="0.4">
      <c r="F264" s="6">
        <v>2.41</v>
      </c>
      <c r="G264" s="8">
        <f t="shared" si="12"/>
        <v>278.95000000000005</v>
      </c>
      <c r="H264" s="9" t="e">
        <f t="shared" si="13"/>
        <v>#NUM!</v>
      </c>
      <c r="I264" s="10" t="e">
        <f t="shared" si="14"/>
        <v>#NUM!</v>
      </c>
      <c r="J264" s="11" t="e">
        <f t="shared" si="15"/>
        <v>#NUM!</v>
      </c>
    </row>
    <row r="265" spans="6:10" x14ac:dyDescent="0.4">
      <c r="F265" s="6">
        <v>2.42</v>
      </c>
      <c r="G265" s="8">
        <f t="shared" si="12"/>
        <v>279.89999999999998</v>
      </c>
      <c r="H265" s="9" t="e">
        <f t="shared" si="13"/>
        <v>#NUM!</v>
      </c>
      <c r="I265" s="10" t="e">
        <f t="shared" si="14"/>
        <v>#NUM!</v>
      </c>
      <c r="J265" s="11" t="e">
        <f t="shared" si="15"/>
        <v>#NUM!</v>
      </c>
    </row>
    <row r="266" spans="6:10" x14ac:dyDescent="0.4">
      <c r="F266" s="6">
        <v>2.4300000000000002</v>
      </c>
      <c r="G266" s="8">
        <f t="shared" si="12"/>
        <v>280.85000000000002</v>
      </c>
      <c r="H266" s="9" t="e">
        <f t="shared" si="13"/>
        <v>#NUM!</v>
      </c>
      <c r="I266" s="10" t="e">
        <f t="shared" si="14"/>
        <v>#NUM!</v>
      </c>
      <c r="J266" s="11" t="e">
        <f t="shared" si="15"/>
        <v>#NUM!</v>
      </c>
    </row>
    <row r="267" spans="6:10" x14ac:dyDescent="0.4">
      <c r="F267" s="6">
        <v>2.44</v>
      </c>
      <c r="G267" s="8">
        <f t="shared" si="12"/>
        <v>281.79999999999995</v>
      </c>
      <c r="H267" s="9" t="e">
        <f t="shared" si="13"/>
        <v>#NUM!</v>
      </c>
      <c r="I267" s="10" t="e">
        <f t="shared" si="14"/>
        <v>#NUM!</v>
      </c>
      <c r="J267" s="11" t="e">
        <f t="shared" si="15"/>
        <v>#NUM!</v>
      </c>
    </row>
    <row r="268" spans="6:10" x14ac:dyDescent="0.4">
      <c r="F268" s="6">
        <v>2.4500000000000002</v>
      </c>
      <c r="G268" s="8">
        <f t="shared" si="12"/>
        <v>282.75</v>
      </c>
      <c r="H268" s="9" t="e">
        <f t="shared" si="13"/>
        <v>#NUM!</v>
      </c>
      <c r="I268" s="10" t="e">
        <f t="shared" si="14"/>
        <v>#NUM!</v>
      </c>
      <c r="J268" s="11" t="e">
        <f t="shared" si="15"/>
        <v>#NUM!</v>
      </c>
    </row>
    <row r="269" spans="6:10" x14ac:dyDescent="0.4">
      <c r="F269" s="6">
        <v>2.46</v>
      </c>
      <c r="G269" s="8">
        <f t="shared" si="12"/>
        <v>283.7</v>
      </c>
      <c r="H269" s="9" t="e">
        <f t="shared" si="13"/>
        <v>#NUM!</v>
      </c>
      <c r="I269" s="10" t="e">
        <f t="shared" si="14"/>
        <v>#NUM!</v>
      </c>
      <c r="J269" s="11" t="e">
        <f t="shared" si="15"/>
        <v>#NUM!</v>
      </c>
    </row>
    <row r="270" spans="6:10" x14ac:dyDescent="0.4">
      <c r="F270" s="6">
        <v>2.4700000000000002</v>
      </c>
      <c r="G270" s="8">
        <f t="shared" si="12"/>
        <v>284.64999999999998</v>
      </c>
      <c r="H270" s="9" t="e">
        <f t="shared" si="13"/>
        <v>#NUM!</v>
      </c>
      <c r="I270" s="10" t="e">
        <f t="shared" si="14"/>
        <v>#NUM!</v>
      </c>
      <c r="J270" s="11" t="e">
        <f t="shared" si="15"/>
        <v>#NUM!</v>
      </c>
    </row>
    <row r="271" spans="6:10" x14ac:dyDescent="0.4">
      <c r="F271" s="6">
        <v>2.48</v>
      </c>
      <c r="G271" s="8">
        <f t="shared" si="12"/>
        <v>285.60000000000002</v>
      </c>
      <c r="H271" s="9" t="e">
        <f t="shared" si="13"/>
        <v>#NUM!</v>
      </c>
      <c r="I271" s="10" t="e">
        <f t="shared" si="14"/>
        <v>#NUM!</v>
      </c>
      <c r="J271" s="11" t="e">
        <f t="shared" si="15"/>
        <v>#NUM!</v>
      </c>
    </row>
    <row r="272" spans="6:10" x14ac:dyDescent="0.4">
      <c r="F272" s="6">
        <v>2.4900000000000002</v>
      </c>
      <c r="G272" s="8">
        <f t="shared" si="12"/>
        <v>286.55</v>
      </c>
      <c r="H272" s="9" t="e">
        <f t="shared" si="13"/>
        <v>#NUM!</v>
      </c>
      <c r="I272" s="10" t="e">
        <f t="shared" si="14"/>
        <v>#NUM!</v>
      </c>
      <c r="J272" s="11" t="e">
        <f t="shared" si="15"/>
        <v>#NUM!</v>
      </c>
    </row>
    <row r="273" spans="6:10" x14ac:dyDescent="0.4">
      <c r="F273" s="6">
        <v>2.5</v>
      </c>
      <c r="G273" s="8">
        <f t="shared" si="12"/>
        <v>287.5</v>
      </c>
      <c r="H273" s="9" t="e">
        <f t="shared" si="13"/>
        <v>#NUM!</v>
      </c>
      <c r="I273" s="10" t="e">
        <f t="shared" si="14"/>
        <v>#NUM!</v>
      </c>
      <c r="J273" s="11" t="e">
        <f t="shared" si="15"/>
        <v>#NUM!</v>
      </c>
    </row>
    <row r="274" spans="6:10" x14ac:dyDescent="0.4">
      <c r="F274" s="6">
        <v>2.5099999999999998</v>
      </c>
      <c r="G274" s="8">
        <f t="shared" si="12"/>
        <v>288.45</v>
      </c>
      <c r="H274" s="9" t="e">
        <f t="shared" si="13"/>
        <v>#NUM!</v>
      </c>
      <c r="I274" s="10" t="e">
        <f t="shared" si="14"/>
        <v>#NUM!</v>
      </c>
      <c r="J274" s="11" t="e">
        <f t="shared" si="15"/>
        <v>#NUM!</v>
      </c>
    </row>
    <row r="275" spans="6:10" x14ac:dyDescent="0.4">
      <c r="F275" s="6">
        <v>2.52</v>
      </c>
      <c r="G275" s="8">
        <f t="shared" si="12"/>
        <v>289.39999999999998</v>
      </c>
      <c r="H275" s="9" t="e">
        <f t="shared" si="13"/>
        <v>#NUM!</v>
      </c>
      <c r="I275" s="10" t="e">
        <f t="shared" si="14"/>
        <v>#NUM!</v>
      </c>
      <c r="J275" s="11" t="e">
        <f t="shared" si="15"/>
        <v>#NUM!</v>
      </c>
    </row>
    <row r="276" spans="6:10" x14ac:dyDescent="0.4">
      <c r="F276" s="6">
        <v>2.5299999999999998</v>
      </c>
      <c r="G276" s="8">
        <f t="shared" si="12"/>
        <v>290.35000000000002</v>
      </c>
      <c r="H276" s="9" t="e">
        <f t="shared" si="13"/>
        <v>#NUM!</v>
      </c>
      <c r="I276" s="10" t="e">
        <f t="shared" si="14"/>
        <v>#NUM!</v>
      </c>
      <c r="J276" s="11" t="e">
        <f t="shared" si="15"/>
        <v>#NUM!</v>
      </c>
    </row>
    <row r="277" spans="6:10" x14ac:dyDescent="0.4">
      <c r="F277" s="6">
        <v>2.54</v>
      </c>
      <c r="G277" s="8">
        <f t="shared" si="12"/>
        <v>291.3</v>
      </c>
      <c r="H277" s="9" t="e">
        <f t="shared" si="13"/>
        <v>#NUM!</v>
      </c>
      <c r="I277" s="10" t="e">
        <f t="shared" si="14"/>
        <v>#NUM!</v>
      </c>
      <c r="J277" s="11" t="e">
        <f t="shared" si="15"/>
        <v>#NUM!</v>
      </c>
    </row>
    <row r="278" spans="6:10" x14ac:dyDescent="0.4">
      <c r="F278" s="6">
        <v>2.5499999999999998</v>
      </c>
      <c r="G278" s="8">
        <f t="shared" si="12"/>
        <v>292.25</v>
      </c>
      <c r="H278" s="9" t="e">
        <f t="shared" si="13"/>
        <v>#NUM!</v>
      </c>
      <c r="I278" s="10" t="e">
        <f t="shared" si="14"/>
        <v>#NUM!</v>
      </c>
      <c r="J278" s="11" t="e">
        <f t="shared" si="15"/>
        <v>#NUM!</v>
      </c>
    </row>
    <row r="279" spans="6:10" x14ac:dyDescent="0.4">
      <c r="F279" s="6">
        <v>2.56</v>
      </c>
      <c r="G279" s="8">
        <f t="shared" ref="G279:G342" si="16">C$12+C$5*F279</f>
        <v>293.20000000000005</v>
      </c>
      <c r="H279" s="9" t="e">
        <f t="shared" ref="H279:H342" si="17">ASIN((G279/2)/C$14)</f>
        <v>#NUM!</v>
      </c>
      <c r="I279" s="10" t="e">
        <f t="shared" si="14"/>
        <v>#NUM!</v>
      </c>
      <c r="J279" s="11" t="e">
        <f t="shared" si="15"/>
        <v>#NUM!</v>
      </c>
    </row>
    <row r="280" spans="6:10" x14ac:dyDescent="0.4">
      <c r="F280" s="6">
        <v>2.57</v>
      </c>
      <c r="G280" s="8">
        <f t="shared" si="16"/>
        <v>294.14999999999998</v>
      </c>
      <c r="H280" s="9" t="e">
        <f t="shared" si="17"/>
        <v>#NUM!</v>
      </c>
      <c r="I280" s="10" t="e">
        <f t="shared" ref="I280:I337" si="18">PI()-H280</f>
        <v>#NUM!</v>
      </c>
      <c r="J280" s="11" t="e">
        <f t="shared" si="15"/>
        <v>#NUM!</v>
      </c>
    </row>
    <row r="281" spans="6:10" x14ac:dyDescent="0.4">
      <c r="F281" s="6">
        <v>2.58</v>
      </c>
      <c r="G281" s="8">
        <f t="shared" si="16"/>
        <v>295.10000000000002</v>
      </c>
      <c r="H281" s="9" t="e">
        <f t="shared" si="17"/>
        <v>#NUM!</v>
      </c>
      <c r="I281" s="10" t="e">
        <f t="shared" si="18"/>
        <v>#NUM!</v>
      </c>
      <c r="J281" s="11" t="e">
        <f t="shared" ref="J281:J337" si="19">$C$15*(I281-I280)</f>
        <v>#NUM!</v>
      </c>
    </row>
    <row r="282" spans="6:10" x14ac:dyDescent="0.4">
      <c r="F282" s="6">
        <v>2.59</v>
      </c>
      <c r="G282" s="8">
        <f t="shared" si="16"/>
        <v>296.04999999999995</v>
      </c>
      <c r="H282" s="9" t="e">
        <f t="shared" si="17"/>
        <v>#NUM!</v>
      </c>
      <c r="I282" s="10" t="e">
        <f t="shared" si="18"/>
        <v>#NUM!</v>
      </c>
      <c r="J282" s="11" t="e">
        <f t="shared" si="19"/>
        <v>#NUM!</v>
      </c>
    </row>
    <row r="283" spans="6:10" x14ac:dyDescent="0.4">
      <c r="F283" s="6">
        <v>2.6</v>
      </c>
      <c r="G283" s="8">
        <f t="shared" si="16"/>
        <v>297</v>
      </c>
      <c r="H283" s="9" t="e">
        <f t="shared" si="17"/>
        <v>#NUM!</v>
      </c>
      <c r="I283" s="10" t="e">
        <f t="shared" si="18"/>
        <v>#NUM!</v>
      </c>
      <c r="J283" s="11" t="e">
        <f t="shared" si="19"/>
        <v>#NUM!</v>
      </c>
    </row>
    <row r="284" spans="6:10" x14ac:dyDescent="0.4">
      <c r="F284" s="6">
        <v>2.61</v>
      </c>
      <c r="G284" s="8">
        <f t="shared" si="16"/>
        <v>297.95</v>
      </c>
      <c r="H284" s="9" t="e">
        <f t="shared" si="17"/>
        <v>#NUM!</v>
      </c>
      <c r="I284" s="10" t="e">
        <f t="shared" si="18"/>
        <v>#NUM!</v>
      </c>
      <c r="J284" s="11" t="e">
        <f t="shared" si="19"/>
        <v>#NUM!</v>
      </c>
    </row>
    <row r="285" spans="6:10" x14ac:dyDescent="0.4">
      <c r="F285" s="6">
        <v>2.62</v>
      </c>
      <c r="G285" s="8">
        <f t="shared" si="16"/>
        <v>298.89999999999998</v>
      </c>
      <c r="H285" s="9" t="e">
        <f t="shared" si="17"/>
        <v>#NUM!</v>
      </c>
      <c r="I285" s="10" t="e">
        <f t="shared" si="18"/>
        <v>#NUM!</v>
      </c>
      <c r="J285" s="11" t="e">
        <f t="shared" si="19"/>
        <v>#NUM!</v>
      </c>
    </row>
    <row r="286" spans="6:10" x14ac:dyDescent="0.4">
      <c r="F286" s="6">
        <v>2.63</v>
      </c>
      <c r="G286" s="8">
        <f t="shared" si="16"/>
        <v>299.85000000000002</v>
      </c>
      <c r="H286" s="9" t="e">
        <f t="shared" si="17"/>
        <v>#NUM!</v>
      </c>
      <c r="I286" s="10" t="e">
        <f t="shared" si="18"/>
        <v>#NUM!</v>
      </c>
      <c r="J286" s="11" t="e">
        <f t="shared" si="19"/>
        <v>#NUM!</v>
      </c>
    </row>
    <row r="287" spans="6:10" x14ac:dyDescent="0.4">
      <c r="F287" s="6">
        <v>2.64</v>
      </c>
      <c r="G287" s="8">
        <f t="shared" si="16"/>
        <v>300.8</v>
      </c>
      <c r="H287" s="9" t="e">
        <f t="shared" si="17"/>
        <v>#NUM!</v>
      </c>
      <c r="I287" s="10" t="e">
        <f t="shared" si="18"/>
        <v>#NUM!</v>
      </c>
      <c r="J287" s="11" t="e">
        <f t="shared" si="19"/>
        <v>#NUM!</v>
      </c>
    </row>
    <row r="288" spans="6:10" x14ac:dyDescent="0.4">
      <c r="F288" s="6">
        <v>2.65</v>
      </c>
      <c r="G288" s="8">
        <f t="shared" si="16"/>
        <v>301.75</v>
      </c>
      <c r="H288" s="9" t="e">
        <f t="shared" si="17"/>
        <v>#NUM!</v>
      </c>
      <c r="I288" s="10" t="e">
        <f t="shared" si="18"/>
        <v>#NUM!</v>
      </c>
      <c r="J288" s="11" t="e">
        <f t="shared" si="19"/>
        <v>#NUM!</v>
      </c>
    </row>
    <row r="289" spans="6:10" x14ac:dyDescent="0.4">
      <c r="F289" s="6">
        <v>2.66</v>
      </c>
      <c r="G289" s="8">
        <f t="shared" si="16"/>
        <v>302.70000000000005</v>
      </c>
      <c r="H289" s="9" t="e">
        <f t="shared" si="17"/>
        <v>#NUM!</v>
      </c>
      <c r="I289" s="10" t="e">
        <f t="shared" si="18"/>
        <v>#NUM!</v>
      </c>
      <c r="J289" s="11" t="e">
        <f t="shared" si="19"/>
        <v>#NUM!</v>
      </c>
    </row>
    <row r="290" spans="6:10" x14ac:dyDescent="0.4">
      <c r="F290" s="6">
        <v>2.67</v>
      </c>
      <c r="G290" s="8">
        <f t="shared" si="16"/>
        <v>303.64999999999998</v>
      </c>
      <c r="H290" s="9" t="e">
        <f t="shared" si="17"/>
        <v>#NUM!</v>
      </c>
      <c r="I290" s="10" t="e">
        <f t="shared" si="18"/>
        <v>#NUM!</v>
      </c>
      <c r="J290" s="11" t="e">
        <f t="shared" si="19"/>
        <v>#NUM!</v>
      </c>
    </row>
    <row r="291" spans="6:10" x14ac:dyDescent="0.4">
      <c r="F291" s="6">
        <v>2.68</v>
      </c>
      <c r="G291" s="8">
        <f t="shared" si="16"/>
        <v>304.60000000000002</v>
      </c>
      <c r="H291" s="9" t="e">
        <f t="shared" si="17"/>
        <v>#NUM!</v>
      </c>
      <c r="I291" s="10" t="e">
        <f t="shared" si="18"/>
        <v>#NUM!</v>
      </c>
      <c r="J291" s="11" t="e">
        <f t="shared" si="19"/>
        <v>#NUM!</v>
      </c>
    </row>
    <row r="292" spans="6:10" x14ac:dyDescent="0.4">
      <c r="F292" s="6">
        <v>2.69</v>
      </c>
      <c r="G292" s="8">
        <f t="shared" si="16"/>
        <v>305.54999999999995</v>
      </c>
      <c r="H292" s="9" t="e">
        <f t="shared" si="17"/>
        <v>#NUM!</v>
      </c>
      <c r="I292" s="10" t="e">
        <f t="shared" si="18"/>
        <v>#NUM!</v>
      </c>
      <c r="J292" s="11" t="e">
        <f t="shared" si="19"/>
        <v>#NUM!</v>
      </c>
    </row>
    <row r="293" spans="6:10" x14ac:dyDescent="0.4">
      <c r="F293" s="6">
        <v>2.7</v>
      </c>
      <c r="G293" s="8">
        <f t="shared" si="16"/>
        <v>306.5</v>
      </c>
      <c r="H293" s="9" t="e">
        <f t="shared" si="17"/>
        <v>#NUM!</v>
      </c>
      <c r="I293" s="10" t="e">
        <f t="shared" si="18"/>
        <v>#NUM!</v>
      </c>
      <c r="J293" s="11" t="e">
        <f t="shared" si="19"/>
        <v>#NUM!</v>
      </c>
    </row>
    <row r="294" spans="6:10" x14ac:dyDescent="0.4">
      <c r="F294" s="6">
        <v>2.71</v>
      </c>
      <c r="G294" s="8">
        <f t="shared" si="16"/>
        <v>307.45</v>
      </c>
      <c r="H294" s="9" t="e">
        <f t="shared" si="17"/>
        <v>#NUM!</v>
      </c>
      <c r="I294" s="10" t="e">
        <f t="shared" si="18"/>
        <v>#NUM!</v>
      </c>
      <c r="J294" s="11" t="e">
        <f t="shared" si="19"/>
        <v>#NUM!</v>
      </c>
    </row>
    <row r="295" spans="6:10" x14ac:dyDescent="0.4">
      <c r="F295" s="6">
        <v>2.72</v>
      </c>
      <c r="G295" s="8">
        <f t="shared" si="16"/>
        <v>308.40000000000003</v>
      </c>
      <c r="H295" s="9" t="e">
        <f t="shared" si="17"/>
        <v>#NUM!</v>
      </c>
      <c r="I295" s="10" t="e">
        <f t="shared" si="18"/>
        <v>#NUM!</v>
      </c>
      <c r="J295" s="11" t="e">
        <f t="shared" si="19"/>
        <v>#NUM!</v>
      </c>
    </row>
    <row r="296" spans="6:10" x14ac:dyDescent="0.4">
      <c r="F296" s="6">
        <v>2.73</v>
      </c>
      <c r="G296" s="8">
        <f t="shared" si="16"/>
        <v>309.35000000000002</v>
      </c>
      <c r="H296" s="9" t="e">
        <f t="shared" si="17"/>
        <v>#NUM!</v>
      </c>
      <c r="I296" s="10" t="e">
        <f t="shared" si="18"/>
        <v>#NUM!</v>
      </c>
      <c r="J296" s="11" t="e">
        <f t="shared" si="19"/>
        <v>#NUM!</v>
      </c>
    </row>
    <row r="297" spans="6:10" x14ac:dyDescent="0.4">
      <c r="F297" s="6">
        <v>2.74</v>
      </c>
      <c r="G297" s="8">
        <f t="shared" si="16"/>
        <v>310.3</v>
      </c>
      <c r="H297" s="9" t="e">
        <f t="shared" si="17"/>
        <v>#NUM!</v>
      </c>
      <c r="I297" s="10" t="e">
        <f t="shared" si="18"/>
        <v>#NUM!</v>
      </c>
      <c r="J297" s="11" t="e">
        <f t="shared" si="19"/>
        <v>#NUM!</v>
      </c>
    </row>
    <row r="298" spans="6:10" x14ac:dyDescent="0.4">
      <c r="F298" s="6">
        <v>2.75</v>
      </c>
      <c r="G298" s="8">
        <f t="shared" si="16"/>
        <v>311.25</v>
      </c>
      <c r="H298" s="9" t="e">
        <f t="shared" si="17"/>
        <v>#NUM!</v>
      </c>
      <c r="I298" s="10" t="e">
        <f t="shared" si="18"/>
        <v>#NUM!</v>
      </c>
      <c r="J298" s="11" t="e">
        <f t="shared" si="19"/>
        <v>#NUM!</v>
      </c>
    </row>
    <row r="299" spans="6:10" x14ac:dyDescent="0.4">
      <c r="F299" s="6">
        <v>2.76</v>
      </c>
      <c r="G299" s="8">
        <f t="shared" si="16"/>
        <v>312.2</v>
      </c>
      <c r="H299" s="9" t="e">
        <f t="shared" si="17"/>
        <v>#NUM!</v>
      </c>
      <c r="I299" s="10" t="e">
        <f t="shared" si="18"/>
        <v>#NUM!</v>
      </c>
      <c r="J299" s="11" t="e">
        <f t="shared" si="19"/>
        <v>#NUM!</v>
      </c>
    </row>
    <row r="300" spans="6:10" x14ac:dyDescent="0.4">
      <c r="F300" s="6">
        <v>2.77</v>
      </c>
      <c r="G300" s="8">
        <f t="shared" si="16"/>
        <v>313.14999999999998</v>
      </c>
      <c r="H300" s="9" t="e">
        <f t="shared" si="17"/>
        <v>#NUM!</v>
      </c>
      <c r="I300" s="10" t="e">
        <f t="shared" si="18"/>
        <v>#NUM!</v>
      </c>
      <c r="J300" s="11" t="e">
        <f t="shared" si="19"/>
        <v>#NUM!</v>
      </c>
    </row>
    <row r="301" spans="6:10" x14ac:dyDescent="0.4">
      <c r="F301" s="6">
        <v>2.78</v>
      </c>
      <c r="G301" s="8">
        <f t="shared" si="16"/>
        <v>314.09999999999997</v>
      </c>
      <c r="H301" s="9" t="e">
        <f t="shared" si="17"/>
        <v>#NUM!</v>
      </c>
      <c r="I301" s="10" t="e">
        <f t="shared" si="18"/>
        <v>#NUM!</v>
      </c>
      <c r="J301" s="11" t="e">
        <f t="shared" si="19"/>
        <v>#NUM!</v>
      </c>
    </row>
    <row r="302" spans="6:10" x14ac:dyDescent="0.4">
      <c r="F302" s="6">
        <v>2.79</v>
      </c>
      <c r="G302" s="8">
        <f t="shared" si="16"/>
        <v>315.05</v>
      </c>
      <c r="H302" s="9" t="e">
        <f t="shared" si="17"/>
        <v>#NUM!</v>
      </c>
      <c r="I302" s="10" t="e">
        <f t="shared" si="18"/>
        <v>#NUM!</v>
      </c>
      <c r="J302" s="11" t="e">
        <f t="shared" si="19"/>
        <v>#NUM!</v>
      </c>
    </row>
    <row r="303" spans="6:10" x14ac:dyDescent="0.4">
      <c r="F303" s="6">
        <v>2.8</v>
      </c>
      <c r="G303" s="8">
        <f t="shared" si="16"/>
        <v>316</v>
      </c>
      <c r="H303" s="9" t="e">
        <f t="shared" si="17"/>
        <v>#NUM!</v>
      </c>
      <c r="I303" s="10" t="e">
        <f t="shared" si="18"/>
        <v>#NUM!</v>
      </c>
      <c r="J303" s="11" t="e">
        <f t="shared" si="19"/>
        <v>#NUM!</v>
      </c>
    </row>
    <row r="304" spans="6:10" x14ac:dyDescent="0.4">
      <c r="F304" s="6">
        <v>2.81</v>
      </c>
      <c r="G304" s="8">
        <f t="shared" si="16"/>
        <v>316.95</v>
      </c>
      <c r="H304" s="9" t="e">
        <f t="shared" si="17"/>
        <v>#NUM!</v>
      </c>
      <c r="I304" s="10" t="e">
        <f t="shared" si="18"/>
        <v>#NUM!</v>
      </c>
      <c r="J304" s="11" t="e">
        <f t="shared" si="19"/>
        <v>#NUM!</v>
      </c>
    </row>
    <row r="305" spans="6:10" x14ac:dyDescent="0.4">
      <c r="F305" s="6">
        <v>2.82</v>
      </c>
      <c r="G305" s="8">
        <f t="shared" si="16"/>
        <v>317.89999999999998</v>
      </c>
      <c r="H305" s="9" t="e">
        <f t="shared" si="17"/>
        <v>#NUM!</v>
      </c>
      <c r="I305" s="10" t="e">
        <f t="shared" si="18"/>
        <v>#NUM!</v>
      </c>
      <c r="J305" s="11" t="e">
        <f t="shared" si="19"/>
        <v>#NUM!</v>
      </c>
    </row>
    <row r="306" spans="6:10" x14ac:dyDescent="0.4">
      <c r="F306" s="6">
        <v>2.83</v>
      </c>
      <c r="G306" s="8">
        <f t="shared" si="16"/>
        <v>318.85000000000002</v>
      </c>
      <c r="H306" s="9" t="e">
        <f t="shared" si="17"/>
        <v>#NUM!</v>
      </c>
      <c r="I306" s="10" t="e">
        <f t="shared" si="18"/>
        <v>#NUM!</v>
      </c>
      <c r="J306" s="11" t="e">
        <f t="shared" si="19"/>
        <v>#NUM!</v>
      </c>
    </row>
    <row r="307" spans="6:10" x14ac:dyDescent="0.4">
      <c r="F307" s="6">
        <v>2.84</v>
      </c>
      <c r="G307" s="8">
        <f t="shared" si="16"/>
        <v>319.8</v>
      </c>
      <c r="H307" s="9" t="e">
        <f t="shared" si="17"/>
        <v>#NUM!</v>
      </c>
      <c r="I307" s="10" t="e">
        <f t="shared" si="18"/>
        <v>#NUM!</v>
      </c>
      <c r="J307" s="11" t="e">
        <f t="shared" si="19"/>
        <v>#NUM!</v>
      </c>
    </row>
    <row r="308" spans="6:10" x14ac:dyDescent="0.4">
      <c r="F308" s="6">
        <v>2.85</v>
      </c>
      <c r="G308" s="8">
        <f t="shared" si="16"/>
        <v>320.75</v>
      </c>
      <c r="H308" s="9" t="e">
        <f t="shared" si="17"/>
        <v>#NUM!</v>
      </c>
      <c r="I308" s="10" t="e">
        <f t="shared" si="18"/>
        <v>#NUM!</v>
      </c>
      <c r="J308" s="11" t="e">
        <f t="shared" si="19"/>
        <v>#NUM!</v>
      </c>
    </row>
    <row r="309" spans="6:10" x14ac:dyDescent="0.4">
      <c r="F309" s="6">
        <v>2.86</v>
      </c>
      <c r="G309" s="8">
        <f t="shared" si="16"/>
        <v>321.7</v>
      </c>
      <c r="H309" s="9" t="e">
        <f t="shared" si="17"/>
        <v>#NUM!</v>
      </c>
      <c r="I309" s="10" t="e">
        <f t="shared" si="18"/>
        <v>#NUM!</v>
      </c>
      <c r="J309" s="11" t="e">
        <f t="shared" si="19"/>
        <v>#NUM!</v>
      </c>
    </row>
    <row r="310" spans="6:10" x14ac:dyDescent="0.4">
      <c r="F310" s="6">
        <v>2.87</v>
      </c>
      <c r="G310" s="8">
        <f t="shared" si="16"/>
        <v>322.65000000000003</v>
      </c>
      <c r="H310" s="9" t="e">
        <f t="shared" si="17"/>
        <v>#NUM!</v>
      </c>
      <c r="I310" s="10" t="e">
        <f t="shared" si="18"/>
        <v>#NUM!</v>
      </c>
      <c r="J310" s="11" t="e">
        <f t="shared" si="19"/>
        <v>#NUM!</v>
      </c>
    </row>
    <row r="311" spans="6:10" x14ac:dyDescent="0.4">
      <c r="F311" s="6">
        <v>2.88</v>
      </c>
      <c r="G311" s="8">
        <f t="shared" si="16"/>
        <v>323.59999999999997</v>
      </c>
      <c r="H311" s="9" t="e">
        <f t="shared" si="17"/>
        <v>#NUM!</v>
      </c>
      <c r="I311" s="10" t="e">
        <f t="shared" si="18"/>
        <v>#NUM!</v>
      </c>
      <c r="J311" s="11" t="e">
        <f t="shared" si="19"/>
        <v>#NUM!</v>
      </c>
    </row>
    <row r="312" spans="6:10" x14ac:dyDescent="0.4">
      <c r="F312" s="6">
        <v>2.89</v>
      </c>
      <c r="G312" s="8">
        <f t="shared" si="16"/>
        <v>324.55</v>
      </c>
      <c r="H312" s="9" t="e">
        <f t="shared" si="17"/>
        <v>#NUM!</v>
      </c>
      <c r="I312" s="10" t="e">
        <f t="shared" si="18"/>
        <v>#NUM!</v>
      </c>
      <c r="J312" s="11" t="e">
        <f t="shared" si="19"/>
        <v>#NUM!</v>
      </c>
    </row>
    <row r="313" spans="6:10" x14ac:dyDescent="0.4">
      <c r="F313" s="6">
        <v>2.9</v>
      </c>
      <c r="G313" s="8">
        <f t="shared" si="16"/>
        <v>325.5</v>
      </c>
      <c r="H313" s="9" t="e">
        <f t="shared" si="17"/>
        <v>#NUM!</v>
      </c>
      <c r="I313" s="10" t="e">
        <f t="shared" si="18"/>
        <v>#NUM!</v>
      </c>
      <c r="J313" s="11" t="e">
        <f t="shared" si="19"/>
        <v>#NUM!</v>
      </c>
    </row>
    <row r="314" spans="6:10" x14ac:dyDescent="0.4">
      <c r="F314" s="6">
        <v>2.91</v>
      </c>
      <c r="G314" s="8">
        <f t="shared" si="16"/>
        <v>326.45</v>
      </c>
      <c r="H314" s="9" t="e">
        <f t="shared" si="17"/>
        <v>#NUM!</v>
      </c>
      <c r="I314" s="10" t="e">
        <f t="shared" si="18"/>
        <v>#NUM!</v>
      </c>
      <c r="J314" s="11" t="e">
        <f t="shared" si="19"/>
        <v>#NUM!</v>
      </c>
    </row>
    <row r="315" spans="6:10" x14ac:dyDescent="0.4">
      <c r="F315" s="6">
        <v>2.92</v>
      </c>
      <c r="G315" s="8">
        <f t="shared" si="16"/>
        <v>327.39999999999998</v>
      </c>
      <c r="H315" s="9" t="e">
        <f t="shared" si="17"/>
        <v>#NUM!</v>
      </c>
      <c r="I315" s="10" t="e">
        <f t="shared" si="18"/>
        <v>#NUM!</v>
      </c>
      <c r="J315" s="11" t="e">
        <f t="shared" si="19"/>
        <v>#NUM!</v>
      </c>
    </row>
    <row r="316" spans="6:10" x14ac:dyDescent="0.4">
      <c r="F316" s="6">
        <v>2.93</v>
      </c>
      <c r="G316" s="8">
        <f t="shared" si="16"/>
        <v>328.35</v>
      </c>
      <c r="H316" s="9" t="e">
        <f t="shared" si="17"/>
        <v>#NUM!</v>
      </c>
      <c r="I316" s="10" t="e">
        <f t="shared" si="18"/>
        <v>#NUM!</v>
      </c>
      <c r="J316" s="11" t="e">
        <f t="shared" si="19"/>
        <v>#NUM!</v>
      </c>
    </row>
    <row r="317" spans="6:10" x14ac:dyDescent="0.4">
      <c r="F317" s="6">
        <v>2.94</v>
      </c>
      <c r="G317" s="8">
        <f t="shared" si="16"/>
        <v>329.3</v>
      </c>
      <c r="H317" s="9" t="e">
        <f t="shared" si="17"/>
        <v>#NUM!</v>
      </c>
      <c r="I317" s="10" t="e">
        <f t="shared" si="18"/>
        <v>#NUM!</v>
      </c>
      <c r="J317" s="11" t="e">
        <f t="shared" si="19"/>
        <v>#NUM!</v>
      </c>
    </row>
    <row r="318" spans="6:10" x14ac:dyDescent="0.4">
      <c r="F318" s="6">
        <v>2.95</v>
      </c>
      <c r="G318" s="8">
        <f t="shared" si="16"/>
        <v>330.25</v>
      </c>
      <c r="H318" s="9" t="e">
        <f t="shared" si="17"/>
        <v>#NUM!</v>
      </c>
      <c r="I318" s="10" t="e">
        <f t="shared" si="18"/>
        <v>#NUM!</v>
      </c>
      <c r="J318" s="11" t="e">
        <f t="shared" si="19"/>
        <v>#NUM!</v>
      </c>
    </row>
    <row r="319" spans="6:10" x14ac:dyDescent="0.4">
      <c r="F319" s="6">
        <v>2.96</v>
      </c>
      <c r="G319" s="8">
        <f t="shared" si="16"/>
        <v>331.2</v>
      </c>
      <c r="H319" s="9" t="e">
        <f t="shared" si="17"/>
        <v>#NUM!</v>
      </c>
      <c r="I319" s="10" t="e">
        <f t="shared" si="18"/>
        <v>#NUM!</v>
      </c>
      <c r="J319" s="11" t="e">
        <f t="shared" si="19"/>
        <v>#NUM!</v>
      </c>
    </row>
    <row r="320" spans="6:10" x14ac:dyDescent="0.4">
      <c r="F320" s="6">
        <v>2.97</v>
      </c>
      <c r="G320" s="8">
        <f t="shared" si="16"/>
        <v>332.15000000000003</v>
      </c>
      <c r="H320" s="9" t="e">
        <f t="shared" si="17"/>
        <v>#NUM!</v>
      </c>
      <c r="I320" s="10" t="e">
        <f t="shared" si="18"/>
        <v>#NUM!</v>
      </c>
      <c r="J320" s="11" t="e">
        <f t="shared" si="19"/>
        <v>#NUM!</v>
      </c>
    </row>
    <row r="321" spans="6:10" x14ac:dyDescent="0.4">
      <c r="F321" s="6">
        <v>2.98</v>
      </c>
      <c r="G321" s="8">
        <f t="shared" si="16"/>
        <v>333.1</v>
      </c>
      <c r="H321" s="9" t="e">
        <f t="shared" si="17"/>
        <v>#NUM!</v>
      </c>
      <c r="I321" s="10" t="e">
        <f t="shared" si="18"/>
        <v>#NUM!</v>
      </c>
      <c r="J321" s="11" t="e">
        <f t="shared" si="19"/>
        <v>#NUM!</v>
      </c>
    </row>
    <row r="322" spans="6:10" x14ac:dyDescent="0.4">
      <c r="F322" s="6">
        <v>2.99</v>
      </c>
      <c r="G322" s="8">
        <f t="shared" si="16"/>
        <v>334.05</v>
      </c>
      <c r="H322" s="9" t="e">
        <f t="shared" si="17"/>
        <v>#NUM!</v>
      </c>
      <c r="I322" s="10" t="e">
        <f t="shared" si="18"/>
        <v>#NUM!</v>
      </c>
      <c r="J322" s="11" t="e">
        <f t="shared" si="19"/>
        <v>#NUM!</v>
      </c>
    </row>
    <row r="323" spans="6:10" x14ac:dyDescent="0.4">
      <c r="F323" s="6">
        <v>3</v>
      </c>
      <c r="G323" s="8">
        <f t="shared" si="16"/>
        <v>335</v>
      </c>
      <c r="H323" s="9" t="e">
        <f t="shared" si="17"/>
        <v>#NUM!</v>
      </c>
      <c r="I323" s="10" t="e">
        <f t="shared" si="18"/>
        <v>#NUM!</v>
      </c>
      <c r="J323" s="11" t="e">
        <f t="shared" si="19"/>
        <v>#NUM!</v>
      </c>
    </row>
    <row r="324" spans="6:10" x14ac:dyDescent="0.4">
      <c r="F324" s="6">
        <v>3.01</v>
      </c>
      <c r="G324" s="8">
        <f t="shared" si="16"/>
        <v>335.95</v>
      </c>
      <c r="H324" s="9" t="e">
        <f t="shared" si="17"/>
        <v>#NUM!</v>
      </c>
      <c r="I324" s="10" t="e">
        <f t="shared" si="18"/>
        <v>#NUM!</v>
      </c>
      <c r="J324" s="11" t="e">
        <f t="shared" si="19"/>
        <v>#NUM!</v>
      </c>
    </row>
    <row r="325" spans="6:10" x14ac:dyDescent="0.4">
      <c r="F325" s="6">
        <v>3.02</v>
      </c>
      <c r="G325" s="8">
        <f t="shared" si="16"/>
        <v>336.9</v>
      </c>
      <c r="H325" s="9" t="e">
        <f t="shared" si="17"/>
        <v>#NUM!</v>
      </c>
      <c r="I325" s="10" t="e">
        <f t="shared" si="18"/>
        <v>#NUM!</v>
      </c>
      <c r="J325" s="11" t="e">
        <f t="shared" si="19"/>
        <v>#NUM!</v>
      </c>
    </row>
    <row r="326" spans="6:10" x14ac:dyDescent="0.4">
      <c r="F326" s="6">
        <v>3.03</v>
      </c>
      <c r="G326" s="8">
        <f t="shared" si="16"/>
        <v>337.84999999999997</v>
      </c>
      <c r="H326" s="9" t="e">
        <f t="shared" si="17"/>
        <v>#NUM!</v>
      </c>
      <c r="I326" s="10" t="e">
        <f t="shared" si="18"/>
        <v>#NUM!</v>
      </c>
      <c r="J326" s="11" t="e">
        <f t="shared" si="19"/>
        <v>#NUM!</v>
      </c>
    </row>
    <row r="327" spans="6:10" x14ac:dyDescent="0.4">
      <c r="F327" s="6">
        <v>3.04</v>
      </c>
      <c r="G327" s="8">
        <f t="shared" si="16"/>
        <v>338.8</v>
      </c>
      <c r="H327" s="9" t="e">
        <f t="shared" si="17"/>
        <v>#NUM!</v>
      </c>
      <c r="I327" s="10" t="e">
        <f t="shared" si="18"/>
        <v>#NUM!</v>
      </c>
      <c r="J327" s="11" t="e">
        <f t="shared" si="19"/>
        <v>#NUM!</v>
      </c>
    </row>
    <row r="328" spans="6:10" x14ac:dyDescent="0.4">
      <c r="F328" s="6">
        <v>3.05</v>
      </c>
      <c r="G328" s="8">
        <f t="shared" si="16"/>
        <v>339.75</v>
      </c>
      <c r="H328" s="9" t="e">
        <f t="shared" si="17"/>
        <v>#NUM!</v>
      </c>
      <c r="I328" s="10" t="e">
        <f t="shared" si="18"/>
        <v>#NUM!</v>
      </c>
      <c r="J328" s="11" t="e">
        <f t="shared" si="19"/>
        <v>#NUM!</v>
      </c>
    </row>
    <row r="329" spans="6:10" x14ac:dyDescent="0.4">
      <c r="F329" s="6">
        <v>3.06</v>
      </c>
      <c r="G329" s="8">
        <f t="shared" si="16"/>
        <v>340.7</v>
      </c>
      <c r="H329" s="9" t="e">
        <f t="shared" si="17"/>
        <v>#NUM!</v>
      </c>
      <c r="I329" s="10" t="e">
        <f t="shared" si="18"/>
        <v>#NUM!</v>
      </c>
      <c r="J329" s="11" t="e">
        <f t="shared" si="19"/>
        <v>#NUM!</v>
      </c>
    </row>
    <row r="330" spans="6:10" x14ac:dyDescent="0.4">
      <c r="F330" s="6">
        <v>3.07</v>
      </c>
      <c r="G330" s="8">
        <f t="shared" si="16"/>
        <v>341.65</v>
      </c>
      <c r="H330" s="9" t="e">
        <f t="shared" si="17"/>
        <v>#NUM!</v>
      </c>
      <c r="I330" s="10" t="e">
        <f t="shared" si="18"/>
        <v>#NUM!</v>
      </c>
      <c r="J330" s="11" t="e">
        <f t="shared" si="19"/>
        <v>#NUM!</v>
      </c>
    </row>
    <row r="331" spans="6:10" x14ac:dyDescent="0.4">
      <c r="F331" s="6">
        <v>3.08</v>
      </c>
      <c r="G331" s="8">
        <f t="shared" si="16"/>
        <v>342.6</v>
      </c>
      <c r="H331" s="9" t="e">
        <f t="shared" si="17"/>
        <v>#NUM!</v>
      </c>
      <c r="I331" s="10" t="e">
        <f t="shared" si="18"/>
        <v>#NUM!</v>
      </c>
      <c r="J331" s="11" t="e">
        <f t="shared" si="19"/>
        <v>#NUM!</v>
      </c>
    </row>
    <row r="332" spans="6:10" x14ac:dyDescent="0.4">
      <c r="F332" s="6">
        <v>3.09</v>
      </c>
      <c r="G332" s="8">
        <f t="shared" si="16"/>
        <v>343.55</v>
      </c>
      <c r="H332" s="9" t="e">
        <f t="shared" si="17"/>
        <v>#NUM!</v>
      </c>
      <c r="I332" s="10" t="e">
        <f t="shared" si="18"/>
        <v>#NUM!</v>
      </c>
      <c r="J332" s="11" t="e">
        <f t="shared" si="19"/>
        <v>#NUM!</v>
      </c>
    </row>
    <row r="333" spans="6:10" x14ac:dyDescent="0.4">
      <c r="F333" s="6">
        <v>3.1</v>
      </c>
      <c r="G333" s="8">
        <f t="shared" si="16"/>
        <v>344.5</v>
      </c>
      <c r="H333" s="9" t="e">
        <f t="shared" si="17"/>
        <v>#NUM!</v>
      </c>
      <c r="I333" s="10" t="e">
        <f t="shared" si="18"/>
        <v>#NUM!</v>
      </c>
      <c r="J333" s="11" t="e">
        <f t="shared" si="19"/>
        <v>#NUM!</v>
      </c>
    </row>
    <row r="334" spans="6:10" x14ac:dyDescent="0.4">
      <c r="F334" s="6">
        <v>3.11</v>
      </c>
      <c r="G334" s="8">
        <f t="shared" si="16"/>
        <v>345.45</v>
      </c>
      <c r="H334" s="9" t="e">
        <f t="shared" si="17"/>
        <v>#NUM!</v>
      </c>
      <c r="I334" s="10" t="e">
        <f t="shared" si="18"/>
        <v>#NUM!</v>
      </c>
      <c r="J334" s="11" t="e">
        <f t="shared" si="19"/>
        <v>#NUM!</v>
      </c>
    </row>
    <row r="335" spans="6:10" x14ac:dyDescent="0.4">
      <c r="F335" s="6">
        <v>3.12</v>
      </c>
      <c r="G335" s="8">
        <f t="shared" si="16"/>
        <v>346.40000000000003</v>
      </c>
      <c r="H335" s="9" t="e">
        <f t="shared" si="17"/>
        <v>#NUM!</v>
      </c>
      <c r="I335" s="10" t="e">
        <f t="shared" si="18"/>
        <v>#NUM!</v>
      </c>
      <c r="J335" s="11" t="e">
        <f t="shared" si="19"/>
        <v>#NUM!</v>
      </c>
    </row>
    <row r="336" spans="6:10" x14ac:dyDescent="0.4">
      <c r="F336" s="6">
        <v>3.13</v>
      </c>
      <c r="G336" s="8">
        <f t="shared" si="16"/>
        <v>347.34999999999997</v>
      </c>
      <c r="H336" s="9" t="e">
        <f t="shared" si="17"/>
        <v>#NUM!</v>
      </c>
      <c r="I336" s="10" t="e">
        <f t="shared" si="18"/>
        <v>#NUM!</v>
      </c>
      <c r="J336" s="11" t="e">
        <f t="shared" si="19"/>
        <v>#NUM!</v>
      </c>
    </row>
    <row r="337" spans="6:10" x14ac:dyDescent="0.4">
      <c r="F337" s="6">
        <v>3.14</v>
      </c>
      <c r="G337" s="8">
        <f t="shared" si="16"/>
        <v>348.3</v>
      </c>
      <c r="H337" s="9" t="e">
        <f t="shared" si="17"/>
        <v>#NUM!</v>
      </c>
      <c r="I337" s="10" t="e">
        <f t="shared" si="18"/>
        <v>#NUM!</v>
      </c>
      <c r="J337" s="11" t="e">
        <f t="shared" si="19"/>
        <v>#NUM!</v>
      </c>
    </row>
  </sheetData>
  <phoneticPr fontId="1"/>
  <conditionalFormatting sqref="G23:G337">
    <cfRule type="cellIs" dxfId="1" priority="2" operator="greaterThan">
      <formula>$C$13</formula>
    </cfRule>
  </conditionalFormatting>
  <conditionalFormatting sqref="C3:C101">
    <cfRule type="expression" dxfId="0" priority="1">
      <formula>_xlfn.ISFORMULA(C3)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62E3-DC1A-43E7-85B4-4DB85CE97E36}">
  <dimension ref="B2:B3"/>
  <sheetViews>
    <sheetView workbookViewId="0">
      <selection activeCell="H14" sqref="H14"/>
    </sheetView>
  </sheetViews>
  <sheetFormatPr defaultRowHeight="18.75" x14ac:dyDescent="0.4"/>
  <sheetData>
    <row r="2" spans="2:2" x14ac:dyDescent="0.4">
      <c r="B2" s="12" t="s">
        <v>29</v>
      </c>
    </row>
    <row r="3" spans="2:2" x14ac:dyDescent="0.4">
      <c r="B3" s="12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Tada</dc:creator>
  <cp:lastModifiedBy>Yusuke Tada</cp:lastModifiedBy>
  <dcterms:created xsi:type="dcterms:W3CDTF">2019-11-02T10:40:53Z</dcterms:created>
  <dcterms:modified xsi:type="dcterms:W3CDTF">2019-11-03T07:08:00Z</dcterms:modified>
</cp:coreProperties>
</file>